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5.xml" ContentType="application/vnd.openxmlformats-officedocument.drawing+xml"/>
  <Override PartName="/xl/embeddings/oleObject4.bin" ContentType="application/vnd.openxmlformats-officedocument.oleObject"/>
  <Override PartName="/xl/charts/chart13.xml" ContentType="application/vnd.openxmlformats-officedocument.drawingml.chart+xml"/>
  <Override PartName="/xl/drawings/drawing6.xml" ContentType="application/vnd.openxmlformats-officedocument.drawing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90" yWindow="60" windowWidth="12090" windowHeight="5790" activeTab="1"/>
  </bookViews>
  <sheets>
    <sheet name="AJUSTE EXP" sheetId="1" r:id="rId1"/>
    <sheet name="AJUSTE NORMAL" sheetId="2" r:id="rId2"/>
    <sheet name="BINOMMIAL" sheetId="5" r:id="rId3"/>
    <sheet name="Poisson" sheetId="6" r:id="rId4"/>
    <sheet name="BOMBARDEO" sheetId="8" r:id="rId5"/>
    <sheet name="TAREA DADO" sheetId="9" r:id="rId6"/>
    <sheet name="TAREA NORMAL" sheetId="10" r:id="rId7"/>
  </sheets>
  <calcPr calcId="144525"/>
</workbook>
</file>

<file path=xl/calcChain.xml><?xml version="1.0" encoding="utf-8"?>
<calcChain xmlns="http://schemas.openxmlformats.org/spreadsheetml/2006/main">
  <c r="AM7" i="6" l="1"/>
  <c r="AM6" i="6"/>
  <c r="AM5" i="6"/>
  <c r="AM4" i="6"/>
  <c r="AM3" i="6"/>
  <c r="AL7" i="6"/>
  <c r="AL6" i="6"/>
  <c r="AL5" i="6"/>
  <c r="AL4" i="6"/>
  <c r="AL3" i="6"/>
  <c r="AK5" i="6"/>
  <c r="AK6" i="6" s="1"/>
  <c r="AK7" i="6" s="1"/>
  <c r="AK4" i="6"/>
  <c r="AK3" i="6"/>
  <c r="AJ7" i="6"/>
  <c r="AJ6" i="6"/>
  <c r="AJ5" i="6"/>
  <c r="AJ4" i="6"/>
  <c r="AJ3" i="6"/>
  <c r="AH7" i="6"/>
  <c r="AH6" i="6"/>
  <c r="AH5" i="6"/>
  <c r="AH4" i="6"/>
  <c r="AH3" i="6"/>
  <c r="AI7" i="6"/>
  <c r="AI6" i="6"/>
  <c r="AI5" i="6"/>
  <c r="AI4" i="6"/>
  <c r="AI3" i="6"/>
  <c r="AF18" i="2"/>
  <c r="AF17" i="2"/>
  <c r="AF16" i="2"/>
  <c r="AF15" i="2"/>
  <c r="AF14" i="2"/>
  <c r="AF13" i="2"/>
  <c r="AF12" i="2"/>
  <c r="AF11" i="2"/>
  <c r="AF10" i="2"/>
  <c r="AF9" i="2"/>
  <c r="AE19" i="2"/>
  <c r="AE18" i="2"/>
  <c r="AE17" i="2"/>
  <c r="AE16" i="2"/>
  <c r="AE15" i="2"/>
  <c r="AE14" i="2"/>
  <c r="AE13" i="2"/>
  <c r="AE12" i="2"/>
  <c r="AE11" i="2"/>
  <c r="AE10" i="2"/>
  <c r="AE9" i="2"/>
  <c r="AD18" i="2"/>
  <c r="AD17" i="2"/>
  <c r="AD16" i="2"/>
  <c r="AD15" i="2"/>
  <c r="AD14" i="2"/>
  <c r="AD13" i="2"/>
  <c r="AD12" i="2"/>
  <c r="AD11" i="2"/>
  <c r="AD10" i="2"/>
  <c r="AD9" i="2"/>
  <c r="AA18" i="2"/>
  <c r="AA17" i="2"/>
  <c r="AA16" i="2"/>
  <c r="AA15" i="2"/>
  <c r="AA14" i="2"/>
  <c r="AA13" i="2"/>
  <c r="AA12" i="2"/>
  <c r="AA11" i="2"/>
  <c r="AA10" i="2"/>
  <c r="AA9" i="2"/>
  <c r="AB18" i="2"/>
  <c r="AB17" i="2"/>
  <c r="AB16" i="2"/>
  <c r="AB15" i="2"/>
  <c r="AB14" i="2"/>
  <c r="AB13" i="2"/>
  <c r="AB12" i="2"/>
  <c r="AB11" i="2"/>
  <c r="AB10" i="2"/>
  <c r="AB9" i="2"/>
  <c r="K11" i="2"/>
  <c r="L11" i="2"/>
  <c r="K12" i="2"/>
  <c r="L12" i="2"/>
  <c r="K13" i="2"/>
  <c r="L13" i="2"/>
  <c r="K14" i="2"/>
  <c r="L14" i="2"/>
  <c r="K15" i="2"/>
  <c r="L15" i="2"/>
  <c r="K16" i="2"/>
  <c r="L16" i="2"/>
  <c r="K17" i="2"/>
  <c r="L17" i="2"/>
  <c r="K18" i="2"/>
  <c r="L18" i="2"/>
  <c r="K19" i="2"/>
  <c r="L19" i="2"/>
  <c r="K20" i="2"/>
  <c r="L20" i="2"/>
  <c r="K21" i="2"/>
  <c r="L21" i="2"/>
  <c r="K22" i="2"/>
  <c r="L22" i="2"/>
  <c r="K23" i="2"/>
  <c r="L23" i="2"/>
  <c r="K24" i="2"/>
  <c r="L24" i="2"/>
  <c r="K25" i="2"/>
  <c r="L25" i="2"/>
  <c r="K26" i="2"/>
  <c r="L26" i="2"/>
  <c r="K27" i="2"/>
  <c r="L27" i="2"/>
  <c r="K28" i="2"/>
  <c r="L28" i="2"/>
  <c r="K29" i="2"/>
  <c r="L29" i="2"/>
  <c r="K30" i="2"/>
  <c r="L30" i="2"/>
  <c r="K31" i="2"/>
  <c r="L31" i="2"/>
  <c r="K32" i="2"/>
  <c r="L32" i="2"/>
  <c r="K33" i="2"/>
  <c r="L33" i="2"/>
  <c r="K34" i="2"/>
  <c r="L34" i="2"/>
  <c r="K35" i="2"/>
  <c r="L35" i="2"/>
  <c r="K36" i="2"/>
  <c r="L36" i="2"/>
  <c r="K37" i="2"/>
  <c r="L37" i="2"/>
  <c r="K38" i="2"/>
  <c r="L38" i="2"/>
  <c r="K39" i="2"/>
  <c r="L39" i="2"/>
  <c r="K40" i="2"/>
  <c r="L40" i="2"/>
  <c r="K41" i="2"/>
  <c r="L41" i="2"/>
  <c r="K42" i="2"/>
  <c r="L42" i="2"/>
  <c r="K43" i="2"/>
  <c r="L43" i="2"/>
  <c r="K44" i="2"/>
  <c r="L44" i="2"/>
  <c r="K45" i="2"/>
  <c r="L45" i="2"/>
  <c r="K46" i="2"/>
  <c r="L46" i="2"/>
  <c r="K47" i="2"/>
  <c r="L47" i="2"/>
  <c r="K48" i="2"/>
  <c r="L48" i="2"/>
  <c r="K49" i="2"/>
  <c r="L49" i="2"/>
  <c r="K50" i="2"/>
  <c r="L50" i="2"/>
  <c r="K51" i="2"/>
  <c r="L51" i="2"/>
  <c r="K52" i="2"/>
  <c r="L52" i="2"/>
  <c r="K53" i="2"/>
  <c r="L53" i="2"/>
  <c r="K54" i="2"/>
  <c r="L54" i="2"/>
  <c r="K55" i="2"/>
  <c r="L55" i="2"/>
  <c r="K56" i="2"/>
  <c r="L56" i="2"/>
  <c r="K57" i="2"/>
  <c r="L57" i="2"/>
  <c r="K58" i="2"/>
  <c r="L58" i="2"/>
  <c r="K59" i="2"/>
  <c r="L59" i="2"/>
  <c r="K60" i="2"/>
  <c r="L60" i="2"/>
  <c r="K61" i="2"/>
  <c r="L61" i="2"/>
  <c r="K62" i="2"/>
  <c r="L62" i="2"/>
  <c r="K63" i="2"/>
  <c r="L63" i="2"/>
  <c r="K64" i="2"/>
  <c r="L64" i="2"/>
  <c r="K65" i="2"/>
  <c r="L65" i="2"/>
  <c r="K66" i="2"/>
  <c r="L66" i="2"/>
  <c r="K67" i="2"/>
  <c r="L67" i="2"/>
  <c r="K68" i="2"/>
  <c r="L68" i="2"/>
  <c r="K69" i="2"/>
  <c r="L69" i="2"/>
  <c r="K70" i="2"/>
  <c r="L70" i="2"/>
  <c r="K71" i="2"/>
  <c r="L71" i="2"/>
  <c r="K72" i="2"/>
  <c r="L72" i="2"/>
  <c r="K73" i="2"/>
  <c r="L73" i="2"/>
  <c r="K74" i="2"/>
  <c r="L74" i="2"/>
  <c r="K75" i="2"/>
  <c r="L75" i="2"/>
  <c r="K76" i="2"/>
  <c r="L76" i="2"/>
  <c r="K77" i="2"/>
  <c r="L77" i="2"/>
  <c r="K78" i="2"/>
  <c r="L78" i="2"/>
  <c r="K79" i="2"/>
  <c r="L79" i="2"/>
  <c r="K80" i="2"/>
  <c r="L80" i="2"/>
  <c r="K81" i="2"/>
  <c r="L81" i="2"/>
  <c r="K82" i="2"/>
  <c r="L82" i="2"/>
  <c r="K83" i="2"/>
  <c r="L83" i="2"/>
  <c r="K84" i="2"/>
  <c r="L84" i="2"/>
  <c r="K85" i="2"/>
  <c r="L85" i="2"/>
  <c r="K86" i="2"/>
  <c r="L86" i="2"/>
  <c r="K87" i="2"/>
  <c r="L87" i="2"/>
  <c r="K88" i="2"/>
  <c r="L88" i="2"/>
  <c r="K89" i="2"/>
  <c r="L89" i="2"/>
  <c r="K90" i="2"/>
  <c r="L90" i="2"/>
  <c r="K91" i="2"/>
  <c r="L91" i="2"/>
  <c r="K92" i="2"/>
  <c r="L92" i="2"/>
  <c r="K93" i="2"/>
  <c r="L93" i="2"/>
  <c r="K94" i="2"/>
  <c r="L94" i="2"/>
  <c r="K95" i="2"/>
  <c r="L95" i="2"/>
  <c r="K96" i="2"/>
  <c r="L96" i="2"/>
  <c r="K97" i="2"/>
  <c r="L97" i="2"/>
  <c r="K98" i="2"/>
  <c r="L98" i="2"/>
  <c r="K99" i="2"/>
  <c r="L99" i="2"/>
  <c r="K100" i="2"/>
  <c r="L100" i="2"/>
  <c r="K101" i="2"/>
  <c r="L101" i="2"/>
  <c r="K102" i="2"/>
  <c r="L102" i="2"/>
  <c r="K103" i="2"/>
  <c r="L103" i="2"/>
  <c r="K104" i="2"/>
  <c r="L104" i="2"/>
  <c r="K105" i="2"/>
  <c r="L105" i="2"/>
  <c r="K106" i="2"/>
  <c r="L106" i="2"/>
  <c r="K107" i="2"/>
  <c r="L107" i="2"/>
  <c r="K108" i="2"/>
  <c r="L108" i="2"/>
  <c r="K109" i="2"/>
  <c r="L109" i="2"/>
  <c r="K110" i="2"/>
  <c r="L110" i="2"/>
  <c r="K111" i="2"/>
  <c r="L111" i="2"/>
  <c r="K112" i="2"/>
  <c r="L112" i="2"/>
  <c r="K113" i="2"/>
  <c r="L113" i="2"/>
  <c r="K114" i="2"/>
  <c r="L114" i="2"/>
  <c r="K115" i="2"/>
  <c r="L115" i="2"/>
  <c r="K116" i="2"/>
  <c r="L116" i="2"/>
  <c r="K117" i="2"/>
  <c r="L117" i="2"/>
  <c r="K118" i="2"/>
  <c r="L118" i="2"/>
  <c r="K119" i="2"/>
  <c r="L119" i="2"/>
  <c r="K120" i="2"/>
  <c r="L120" i="2"/>
  <c r="K121" i="2"/>
  <c r="L121" i="2"/>
  <c r="K122" i="2"/>
  <c r="L122" i="2"/>
  <c r="K123" i="2"/>
  <c r="L123" i="2"/>
  <c r="K124" i="2"/>
  <c r="L124" i="2"/>
  <c r="K125" i="2"/>
  <c r="L125" i="2"/>
  <c r="K126" i="2"/>
  <c r="L126" i="2"/>
  <c r="K127" i="2"/>
  <c r="L127" i="2"/>
  <c r="K128" i="2"/>
  <c r="L128" i="2"/>
  <c r="K129" i="2"/>
  <c r="L129" i="2"/>
  <c r="K130" i="2"/>
  <c r="L130" i="2"/>
  <c r="K131" i="2"/>
  <c r="L131" i="2"/>
  <c r="K132" i="2"/>
  <c r="L132" i="2"/>
  <c r="K133" i="2"/>
  <c r="L133" i="2"/>
  <c r="K134" i="2"/>
  <c r="L134" i="2"/>
  <c r="K135" i="2"/>
  <c r="L135" i="2"/>
  <c r="K136" i="2"/>
  <c r="L136" i="2"/>
  <c r="K137" i="2"/>
  <c r="L137" i="2"/>
  <c r="K138" i="2"/>
  <c r="L138" i="2"/>
  <c r="K139" i="2"/>
  <c r="L139" i="2"/>
  <c r="K140" i="2"/>
  <c r="L140" i="2"/>
  <c r="K141" i="2"/>
  <c r="L141" i="2"/>
  <c r="K142" i="2"/>
  <c r="L142" i="2"/>
  <c r="K143" i="2"/>
  <c r="L143" i="2"/>
  <c r="K144" i="2"/>
  <c r="L144" i="2"/>
  <c r="K145" i="2"/>
  <c r="L145" i="2"/>
  <c r="K146" i="2"/>
  <c r="L146" i="2"/>
  <c r="K147" i="2"/>
  <c r="L147" i="2"/>
  <c r="K148" i="2"/>
  <c r="L148" i="2"/>
  <c r="K149" i="2"/>
  <c r="L149" i="2"/>
  <c r="K150" i="2"/>
  <c r="L150" i="2"/>
  <c r="K151" i="2"/>
  <c r="L151" i="2"/>
  <c r="K152" i="2"/>
  <c r="L152" i="2"/>
  <c r="K153" i="2"/>
  <c r="L153" i="2"/>
  <c r="K154" i="2"/>
  <c r="L154" i="2"/>
  <c r="K155" i="2"/>
  <c r="L155" i="2"/>
  <c r="K156" i="2"/>
  <c r="L156" i="2"/>
  <c r="K157" i="2"/>
  <c r="L157" i="2"/>
  <c r="K158" i="2"/>
  <c r="L158" i="2"/>
  <c r="K159" i="2"/>
  <c r="L159" i="2"/>
  <c r="K160" i="2"/>
  <c r="L160" i="2"/>
  <c r="K161" i="2"/>
  <c r="L161" i="2"/>
  <c r="K162" i="2"/>
  <c r="L162" i="2"/>
  <c r="K163" i="2"/>
  <c r="L163" i="2"/>
  <c r="K164" i="2"/>
  <c r="L164" i="2"/>
  <c r="K165" i="2"/>
  <c r="L165" i="2"/>
  <c r="K166" i="2"/>
  <c r="L166" i="2"/>
  <c r="K167" i="2"/>
  <c r="L167" i="2"/>
  <c r="K168" i="2"/>
  <c r="L168" i="2"/>
  <c r="K169" i="2"/>
  <c r="L169" i="2"/>
  <c r="K170" i="2"/>
  <c r="L170" i="2"/>
  <c r="K171" i="2"/>
  <c r="L171" i="2"/>
  <c r="K172" i="2"/>
  <c r="L172" i="2"/>
  <c r="K173" i="2"/>
  <c r="L173" i="2"/>
  <c r="K174" i="2"/>
  <c r="L174" i="2"/>
  <c r="K175" i="2"/>
  <c r="L175" i="2"/>
  <c r="K176" i="2"/>
  <c r="L176" i="2"/>
  <c r="K177" i="2"/>
  <c r="L177" i="2"/>
  <c r="K178" i="2"/>
  <c r="L178" i="2"/>
  <c r="K179" i="2"/>
  <c r="L179" i="2"/>
  <c r="K180" i="2"/>
  <c r="L180" i="2"/>
  <c r="K181" i="2"/>
  <c r="L181" i="2"/>
  <c r="K182" i="2"/>
  <c r="L182" i="2"/>
  <c r="K183" i="2"/>
  <c r="L183" i="2"/>
  <c r="K184" i="2"/>
  <c r="L184" i="2"/>
  <c r="K185" i="2"/>
  <c r="L185" i="2"/>
  <c r="K186" i="2"/>
  <c r="L186" i="2"/>
  <c r="K187" i="2"/>
  <c r="L187" i="2"/>
  <c r="K188" i="2"/>
  <c r="L188" i="2"/>
  <c r="K189" i="2"/>
  <c r="L189" i="2"/>
  <c r="K190" i="2"/>
  <c r="L190" i="2"/>
  <c r="K191" i="2"/>
  <c r="L191" i="2"/>
  <c r="K192" i="2"/>
  <c r="L192" i="2"/>
  <c r="K193" i="2"/>
  <c r="L193" i="2"/>
  <c r="K194" i="2"/>
  <c r="L194" i="2"/>
  <c r="K195" i="2"/>
  <c r="L195" i="2"/>
  <c r="K196" i="2"/>
  <c r="L196" i="2"/>
  <c r="K197" i="2"/>
  <c r="L197" i="2"/>
  <c r="K198" i="2"/>
  <c r="L198" i="2"/>
  <c r="K199" i="2"/>
  <c r="L199" i="2"/>
  <c r="K200" i="2"/>
  <c r="L200" i="2"/>
  <c r="K201" i="2"/>
  <c r="L201" i="2"/>
  <c r="K202" i="2"/>
  <c r="L202" i="2"/>
  <c r="K203" i="2"/>
  <c r="L203" i="2"/>
  <c r="K204" i="2"/>
  <c r="L204" i="2"/>
  <c r="K205" i="2"/>
  <c r="L205" i="2"/>
  <c r="K206" i="2"/>
  <c r="L206" i="2"/>
  <c r="K207" i="2"/>
  <c r="L207" i="2"/>
  <c r="K208" i="2"/>
  <c r="L208" i="2"/>
  <c r="K209" i="2"/>
  <c r="L209" i="2"/>
  <c r="K210" i="2"/>
  <c r="L210" i="2"/>
  <c r="K211" i="2"/>
  <c r="L211" i="2"/>
  <c r="K212" i="2"/>
  <c r="L212" i="2"/>
  <c r="K213" i="2"/>
  <c r="L213" i="2"/>
  <c r="K214" i="2"/>
  <c r="L214" i="2"/>
  <c r="K215" i="2"/>
  <c r="L215" i="2"/>
  <c r="K216" i="2"/>
  <c r="L216" i="2"/>
  <c r="K217" i="2"/>
  <c r="L217" i="2"/>
  <c r="K218" i="2"/>
  <c r="L218" i="2"/>
  <c r="K219" i="2"/>
  <c r="L219" i="2"/>
  <c r="K220" i="2"/>
  <c r="L220" i="2"/>
  <c r="K221" i="2"/>
  <c r="L221" i="2"/>
  <c r="K222" i="2"/>
  <c r="L222" i="2"/>
  <c r="K223" i="2"/>
  <c r="L223" i="2"/>
  <c r="K224" i="2"/>
  <c r="L224" i="2"/>
  <c r="K225" i="2"/>
  <c r="L225" i="2"/>
  <c r="K226" i="2"/>
  <c r="L226" i="2"/>
  <c r="K227" i="2"/>
  <c r="L227" i="2"/>
  <c r="K228" i="2"/>
  <c r="L228" i="2"/>
  <c r="K229" i="2"/>
  <c r="L229" i="2"/>
  <c r="K230" i="2"/>
  <c r="L230" i="2"/>
  <c r="K231" i="2"/>
  <c r="L231" i="2"/>
  <c r="K232" i="2"/>
  <c r="L232" i="2"/>
  <c r="K233" i="2"/>
  <c r="L233" i="2"/>
  <c r="K234" i="2"/>
  <c r="L234" i="2"/>
  <c r="K235" i="2"/>
  <c r="L235" i="2"/>
  <c r="K236" i="2"/>
  <c r="L236" i="2"/>
  <c r="K237" i="2"/>
  <c r="L237" i="2"/>
  <c r="K238" i="2"/>
  <c r="L238" i="2"/>
  <c r="K239" i="2"/>
  <c r="L239" i="2"/>
  <c r="K240" i="2"/>
  <c r="L240" i="2"/>
  <c r="K241" i="2"/>
  <c r="L241" i="2"/>
  <c r="K242" i="2"/>
  <c r="L242" i="2"/>
  <c r="K243" i="2"/>
  <c r="L243" i="2"/>
  <c r="K244" i="2"/>
  <c r="L244" i="2"/>
  <c r="K245" i="2"/>
  <c r="L245" i="2"/>
  <c r="K246" i="2"/>
  <c r="L246" i="2"/>
  <c r="K247" i="2"/>
  <c r="L247" i="2"/>
  <c r="K248" i="2"/>
  <c r="L248" i="2"/>
  <c r="K249" i="2"/>
  <c r="L249" i="2"/>
  <c r="K250" i="2"/>
  <c r="L250" i="2"/>
  <c r="K251" i="2"/>
  <c r="L251" i="2"/>
  <c r="K252" i="2"/>
  <c r="L252" i="2"/>
  <c r="K253" i="2"/>
  <c r="L253" i="2"/>
  <c r="K254" i="2"/>
  <c r="L254" i="2"/>
  <c r="K255" i="2"/>
  <c r="L255" i="2"/>
  <c r="K256" i="2"/>
  <c r="L256" i="2"/>
  <c r="K257" i="2"/>
  <c r="L257" i="2"/>
  <c r="K258" i="2"/>
  <c r="L258" i="2"/>
  <c r="L10" i="2"/>
  <c r="K10" i="2"/>
  <c r="L9" i="2"/>
  <c r="K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9" i="2"/>
  <c r="H6" i="2"/>
  <c r="H5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9" i="2"/>
  <c r="L7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31" i="1"/>
  <c r="J31" i="1"/>
  <c r="I32" i="1"/>
  <c r="J32" i="1"/>
  <c r="I33" i="1"/>
  <c r="J33" i="1"/>
  <c r="I34" i="1"/>
  <c r="J34" i="1"/>
  <c r="I35" i="1"/>
  <c r="J35" i="1"/>
  <c r="I36" i="1"/>
  <c r="J36" i="1"/>
  <c r="I37" i="1"/>
  <c r="J37" i="1"/>
  <c r="I38" i="1"/>
  <c r="J38" i="1"/>
  <c r="I39" i="1"/>
  <c r="J39" i="1"/>
  <c r="I40" i="1"/>
  <c r="J40" i="1"/>
  <c r="I41" i="1"/>
  <c r="J41" i="1"/>
  <c r="I42" i="1"/>
  <c r="J42" i="1"/>
  <c r="I43" i="1"/>
  <c r="J43" i="1"/>
  <c r="I44" i="1"/>
  <c r="J44" i="1"/>
  <c r="I45" i="1"/>
  <c r="J45" i="1"/>
  <c r="I46" i="1"/>
  <c r="J46" i="1"/>
  <c r="I47" i="1"/>
  <c r="J47" i="1"/>
  <c r="I48" i="1"/>
  <c r="J48" i="1"/>
  <c r="I49" i="1"/>
  <c r="J49" i="1"/>
  <c r="I50" i="1"/>
  <c r="J50" i="1"/>
  <c r="I51" i="1"/>
  <c r="J51" i="1"/>
  <c r="I52" i="1"/>
  <c r="J52" i="1"/>
  <c r="I53" i="1"/>
  <c r="J53" i="1"/>
  <c r="I54" i="1"/>
  <c r="J54" i="1"/>
  <c r="I55" i="1"/>
  <c r="J55" i="1"/>
  <c r="I56" i="1"/>
  <c r="J56" i="1"/>
  <c r="I57" i="1"/>
  <c r="J57" i="1"/>
  <c r="I58" i="1"/>
  <c r="J58" i="1"/>
  <c r="I59" i="1"/>
  <c r="J59" i="1"/>
  <c r="I60" i="1"/>
  <c r="J60" i="1"/>
  <c r="I61" i="1"/>
  <c r="J61" i="1"/>
  <c r="I62" i="1"/>
  <c r="J62" i="1"/>
  <c r="I63" i="1"/>
  <c r="J63" i="1"/>
  <c r="I64" i="1"/>
  <c r="J64" i="1"/>
  <c r="I65" i="1"/>
  <c r="J65" i="1"/>
  <c r="I66" i="1"/>
  <c r="J66" i="1"/>
  <c r="I67" i="1"/>
  <c r="J67" i="1"/>
  <c r="I68" i="1"/>
  <c r="J68" i="1"/>
  <c r="I69" i="1"/>
  <c r="J69" i="1"/>
  <c r="I70" i="1"/>
  <c r="J70" i="1"/>
  <c r="I71" i="1"/>
  <c r="J71" i="1"/>
  <c r="I72" i="1"/>
  <c r="J72" i="1"/>
  <c r="I73" i="1"/>
  <c r="J73" i="1"/>
  <c r="I74" i="1"/>
  <c r="J74" i="1"/>
  <c r="I75" i="1"/>
  <c r="J75" i="1"/>
  <c r="I76" i="1"/>
  <c r="J76" i="1"/>
  <c r="I77" i="1"/>
  <c r="J77" i="1"/>
  <c r="I78" i="1"/>
  <c r="J78" i="1"/>
  <c r="I79" i="1"/>
  <c r="J79" i="1"/>
  <c r="I80" i="1"/>
  <c r="J80" i="1"/>
  <c r="I81" i="1"/>
  <c r="J81" i="1"/>
  <c r="I82" i="1"/>
  <c r="J82" i="1"/>
  <c r="I83" i="1"/>
  <c r="J83" i="1"/>
  <c r="I84" i="1"/>
  <c r="J84" i="1"/>
  <c r="I85" i="1"/>
  <c r="J85" i="1"/>
  <c r="I86" i="1"/>
  <c r="J86" i="1"/>
  <c r="I87" i="1"/>
  <c r="J87" i="1"/>
  <c r="I88" i="1"/>
  <c r="J88" i="1"/>
  <c r="I89" i="1"/>
  <c r="J89" i="1"/>
  <c r="I90" i="1"/>
  <c r="J90" i="1"/>
  <c r="I91" i="1"/>
  <c r="J91" i="1"/>
  <c r="I92" i="1"/>
  <c r="J92" i="1"/>
  <c r="I93" i="1"/>
  <c r="J93" i="1"/>
  <c r="I94" i="1"/>
  <c r="J94" i="1"/>
  <c r="I95" i="1"/>
  <c r="J95" i="1"/>
  <c r="I96" i="1"/>
  <c r="J96" i="1"/>
  <c r="I97" i="1"/>
  <c r="J97" i="1"/>
  <c r="I98" i="1"/>
  <c r="J98" i="1"/>
  <c r="I99" i="1"/>
  <c r="J99" i="1"/>
  <c r="I100" i="1"/>
  <c r="J100" i="1"/>
  <c r="I101" i="1"/>
  <c r="J101" i="1"/>
  <c r="I102" i="1"/>
  <c r="J102" i="1"/>
  <c r="I103" i="1"/>
  <c r="J103" i="1"/>
  <c r="I104" i="1"/>
  <c r="J104" i="1"/>
  <c r="I105" i="1"/>
  <c r="J105" i="1"/>
  <c r="I106" i="1"/>
  <c r="J106" i="1"/>
  <c r="I107" i="1"/>
  <c r="J107" i="1"/>
  <c r="I108" i="1"/>
  <c r="J108" i="1"/>
  <c r="I109" i="1"/>
  <c r="J109" i="1"/>
  <c r="I110" i="1"/>
  <c r="J110" i="1"/>
  <c r="I111" i="1"/>
  <c r="J111" i="1"/>
  <c r="I112" i="1"/>
  <c r="J112" i="1"/>
  <c r="I113" i="1"/>
  <c r="J113" i="1"/>
  <c r="I114" i="1"/>
  <c r="J114" i="1"/>
  <c r="I115" i="1"/>
  <c r="J115" i="1"/>
  <c r="I116" i="1"/>
  <c r="J116" i="1"/>
  <c r="I117" i="1"/>
  <c r="J117" i="1"/>
  <c r="I118" i="1"/>
  <c r="J118" i="1"/>
  <c r="I119" i="1"/>
  <c r="J119" i="1"/>
  <c r="I120" i="1"/>
  <c r="J120" i="1"/>
  <c r="I121" i="1"/>
  <c r="J121" i="1"/>
  <c r="I122" i="1"/>
  <c r="J122" i="1"/>
  <c r="I123" i="1"/>
  <c r="J123" i="1"/>
  <c r="I124" i="1"/>
  <c r="J124" i="1"/>
  <c r="I125" i="1"/>
  <c r="J125" i="1"/>
  <c r="I126" i="1"/>
  <c r="J126" i="1"/>
  <c r="I127" i="1"/>
  <c r="J127" i="1"/>
  <c r="I128" i="1"/>
  <c r="J128" i="1"/>
  <c r="I129" i="1"/>
  <c r="J129" i="1"/>
  <c r="I130" i="1"/>
  <c r="J130" i="1"/>
  <c r="I131" i="1"/>
  <c r="J131" i="1"/>
  <c r="I132" i="1"/>
  <c r="J132" i="1"/>
  <c r="I133" i="1"/>
  <c r="J133" i="1"/>
  <c r="I134" i="1"/>
  <c r="J134" i="1"/>
  <c r="I135" i="1"/>
  <c r="J135" i="1"/>
  <c r="I136" i="1"/>
  <c r="J136" i="1"/>
  <c r="I137" i="1"/>
  <c r="J137" i="1"/>
  <c r="I138" i="1"/>
  <c r="J138" i="1"/>
  <c r="I139" i="1"/>
  <c r="J139" i="1"/>
  <c r="I140" i="1"/>
  <c r="J140" i="1"/>
  <c r="I141" i="1"/>
  <c r="J141" i="1"/>
  <c r="I142" i="1"/>
  <c r="J142" i="1"/>
  <c r="I143" i="1"/>
  <c r="J143" i="1"/>
  <c r="I144" i="1"/>
  <c r="J144" i="1"/>
  <c r="I145" i="1"/>
  <c r="J145" i="1"/>
  <c r="I146" i="1"/>
  <c r="J146" i="1"/>
  <c r="I147" i="1"/>
  <c r="J147" i="1"/>
  <c r="I148" i="1"/>
  <c r="J148" i="1"/>
  <c r="I149" i="1"/>
  <c r="J149" i="1"/>
  <c r="I150" i="1"/>
  <c r="J150" i="1"/>
  <c r="I151" i="1"/>
  <c r="J151" i="1"/>
  <c r="I152" i="1"/>
  <c r="J152" i="1"/>
  <c r="I153" i="1"/>
  <c r="J153" i="1"/>
  <c r="I154" i="1"/>
  <c r="J154" i="1"/>
  <c r="I155" i="1"/>
  <c r="J155" i="1"/>
  <c r="I156" i="1"/>
  <c r="J156" i="1"/>
  <c r="I157" i="1"/>
  <c r="J157" i="1"/>
  <c r="I158" i="1"/>
  <c r="J158" i="1"/>
  <c r="I159" i="1"/>
  <c r="J159" i="1"/>
  <c r="I160" i="1"/>
  <c r="J160" i="1"/>
  <c r="I161" i="1"/>
  <c r="J161" i="1"/>
  <c r="I162" i="1"/>
  <c r="J162" i="1"/>
  <c r="I163" i="1"/>
  <c r="J163" i="1"/>
  <c r="I164" i="1"/>
  <c r="J164" i="1"/>
  <c r="I165" i="1"/>
  <c r="J165" i="1"/>
  <c r="I166" i="1"/>
  <c r="J166" i="1"/>
  <c r="I167" i="1"/>
  <c r="J167" i="1"/>
  <c r="I168" i="1"/>
  <c r="J168" i="1"/>
  <c r="I169" i="1"/>
  <c r="J169" i="1"/>
  <c r="I170" i="1"/>
  <c r="J170" i="1"/>
  <c r="I171" i="1"/>
  <c r="J171" i="1"/>
  <c r="I172" i="1"/>
  <c r="J172" i="1"/>
  <c r="I173" i="1"/>
  <c r="J173" i="1"/>
  <c r="I174" i="1"/>
  <c r="J174" i="1"/>
  <c r="I175" i="1"/>
  <c r="J175" i="1"/>
  <c r="I176" i="1"/>
  <c r="J176" i="1"/>
  <c r="I177" i="1"/>
  <c r="J177" i="1"/>
  <c r="I178" i="1"/>
  <c r="J178" i="1"/>
  <c r="I179" i="1"/>
  <c r="J179" i="1"/>
  <c r="I180" i="1"/>
  <c r="J180" i="1"/>
  <c r="I181" i="1"/>
  <c r="J181" i="1"/>
  <c r="I182" i="1"/>
  <c r="J182" i="1"/>
  <c r="I183" i="1"/>
  <c r="J183" i="1"/>
  <c r="I184" i="1"/>
  <c r="J184" i="1"/>
  <c r="I185" i="1"/>
  <c r="J185" i="1"/>
  <c r="I186" i="1"/>
  <c r="J186" i="1"/>
  <c r="I187" i="1"/>
  <c r="J187" i="1"/>
  <c r="I188" i="1"/>
  <c r="J188" i="1"/>
  <c r="I189" i="1"/>
  <c r="J189" i="1"/>
  <c r="I190" i="1"/>
  <c r="J190" i="1"/>
  <c r="I191" i="1"/>
  <c r="J191" i="1"/>
  <c r="I192" i="1"/>
  <c r="J192" i="1"/>
  <c r="I193" i="1"/>
  <c r="J193" i="1"/>
  <c r="I194" i="1"/>
  <c r="J194" i="1"/>
  <c r="I195" i="1"/>
  <c r="J195" i="1"/>
  <c r="I196" i="1"/>
  <c r="J196" i="1"/>
  <c r="I197" i="1"/>
  <c r="J197" i="1"/>
  <c r="I198" i="1"/>
  <c r="J198" i="1"/>
  <c r="I199" i="1"/>
  <c r="J199" i="1"/>
  <c r="I200" i="1"/>
  <c r="J200" i="1"/>
  <c r="I201" i="1"/>
  <c r="J201" i="1"/>
  <c r="I202" i="1"/>
  <c r="J202" i="1"/>
  <c r="I203" i="1"/>
  <c r="J203" i="1"/>
  <c r="I204" i="1"/>
  <c r="J204" i="1"/>
  <c r="I205" i="1"/>
  <c r="J205" i="1"/>
  <c r="I206" i="1"/>
  <c r="J206" i="1"/>
  <c r="I207" i="1"/>
  <c r="J207" i="1"/>
  <c r="I208" i="1"/>
  <c r="J208" i="1"/>
  <c r="I209" i="1"/>
  <c r="J209" i="1"/>
  <c r="I210" i="1"/>
  <c r="J210" i="1"/>
  <c r="I211" i="1"/>
  <c r="J211" i="1"/>
  <c r="I212" i="1"/>
  <c r="J212" i="1"/>
  <c r="I213" i="1"/>
  <c r="J213" i="1"/>
  <c r="I214" i="1"/>
  <c r="J214" i="1"/>
  <c r="I215" i="1"/>
  <c r="J215" i="1"/>
  <c r="I216" i="1"/>
  <c r="J216" i="1"/>
  <c r="I217" i="1"/>
  <c r="J217" i="1"/>
  <c r="I218" i="1"/>
  <c r="J218" i="1"/>
  <c r="I219" i="1"/>
  <c r="J219" i="1"/>
  <c r="I220" i="1"/>
  <c r="J220" i="1"/>
  <c r="I221" i="1"/>
  <c r="J221" i="1"/>
  <c r="I222" i="1"/>
  <c r="J222" i="1"/>
  <c r="I223" i="1"/>
  <c r="J223" i="1"/>
  <c r="I224" i="1"/>
  <c r="J224" i="1"/>
  <c r="I225" i="1"/>
  <c r="J225" i="1"/>
  <c r="I226" i="1"/>
  <c r="J226" i="1"/>
  <c r="I227" i="1"/>
  <c r="J227" i="1"/>
  <c r="I228" i="1"/>
  <c r="J228" i="1"/>
  <c r="I229" i="1"/>
  <c r="J229" i="1"/>
  <c r="I230" i="1"/>
  <c r="J230" i="1"/>
  <c r="I231" i="1"/>
  <c r="J231" i="1"/>
  <c r="I232" i="1"/>
  <c r="J232" i="1"/>
  <c r="I233" i="1"/>
  <c r="J233" i="1"/>
  <c r="I234" i="1"/>
  <c r="J234" i="1"/>
  <c r="I235" i="1"/>
  <c r="J235" i="1"/>
  <c r="I236" i="1"/>
  <c r="J236" i="1"/>
  <c r="I237" i="1"/>
  <c r="J237" i="1"/>
  <c r="I238" i="1"/>
  <c r="J238" i="1"/>
  <c r="I239" i="1"/>
  <c r="J239" i="1"/>
  <c r="I240" i="1"/>
  <c r="J240" i="1"/>
  <c r="I241" i="1"/>
  <c r="J241" i="1"/>
  <c r="I242" i="1"/>
  <c r="J242" i="1"/>
  <c r="I243" i="1"/>
  <c r="J243" i="1"/>
  <c r="I244" i="1"/>
  <c r="J244" i="1"/>
  <c r="I245" i="1"/>
  <c r="J245" i="1"/>
  <c r="I246" i="1"/>
  <c r="J246" i="1"/>
  <c r="I247" i="1"/>
  <c r="J247" i="1"/>
  <c r="I248" i="1"/>
  <c r="J248" i="1"/>
  <c r="I249" i="1"/>
  <c r="J249" i="1"/>
  <c r="I250" i="1"/>
  <c r="J250" i="1"/>
  <c r="I251" i="1"/>
  <c r="J251" i="1"/>
  <c r="I252" i="1"/>
  <c r="J252" i="1"/>
  <c r="I253" i="1"/>
  <c r="J253" i="1"/>
  <c r="I254" i="1"/>
  <c r="J254" i="1"/>
  <c r="I255" i="1"/>
  <c r="J255" i="1"/>
  <c r="I256" i="1"/>
  <c r="J256" i="1"/>
  <c r="I257" i="1"/>
  <c r="J257" i="1"/>
  <c r="I258" i="1"/>
  <c r="J258" i="1"/>
  <c r="I259" i="1"/>
  <c r="J259" i="1"/>
  <c r="I260" i="1"/>
  <c r="J260" i="1"/>
  <c r="I261" i="1"/>
  <c r="J261" i="1"/>
  <c r="I262" i="1"/>
  <c r="J262" i="1"/>
  <c r="I263" i="1"/>
  <c r="J263" i="1"/>
  <c r="I264" i="1"/>
  <c r="J264" i="1"/>
  <c r="I265" i="1"/>
  <c r="J265" i="1"/>
  <c r="I266" i="1"/>
  <c r="J266" i="1"/>
  <c r="I267" i="1"/>
  <c r="J267" i="1"/>
  <c r="I268" i="1"/>
  <c r="J268" i="1"/>
  <c r="I269" i="1"/>
  <c r="J269" i="1"/>
  <c r="I270" i="1"/>
  <c r="J270" i="1"/>
  <c r="I271" i="1"/>
  <c r="J271" i="1"/>
  <c r="I272" i="1"/>
  <c r="J272" i="1"/>
  <c r="I273" i="1"/>
  <c r="J273" i="1"/>
  <c r="I274" i="1"/>
  <c r="J274" i="1"/>
  <c r="I275" i="1"/>
  <c r="J275" i="1"/>
  <c r="I276" i="1"/>
  <c r="J276" i="1"/>
  <c r="I277" i="1"/>
  <c r="J277" i="1"/>
  <c r="I278" i="1"/>
  <c r="J278" i="1"/>
  <c r="I279" i="1"/>
  <c r="J279" i="1"/>
  <c r="I280" i="1"/>
  <c r="J280" i="1"/>
  <c r="I281" i="1"/>
  <c r="J281" i="1"/>
  <c r="I282" i="1"/>
  <c r="J282" i="1"/>
  <c r="I283" i="1"/>
  <c r="J283" i="1"/>
  <c r="I284" i="1"/>
  <c r="J284" i="1"/>
  <c r="I285" i="1"/>
  <c r="J285" i="1"/>
  <c r="I286" i="1"/>
  <c r="J286" i="1"/>
  <c r="I287" i="1"/>
  <c r="J287" i="1"/>
  <c r="I288" i="1"/>
  <c r="J288" i="1"/>
  <c r="I289" i="1"/>
  <c r="J289" i="1"/>
  <c r="I290" i="1"/>
  <c r="J290" i="1"/>
  <c r="I291" i="1"/>
  <c r="J291" i="1"/>
  <c r="I292" i="1"/>
  <c r="J292" i="1"/>
  <c r="I293" i="1"/>
  <c r="J293" i="1"/>
  <c r="I294" i="1"/>
  <c r="J294" i="1"/>
  <c r="I295" i="1"/>
  <c r="J295" i="1"/>
  <c r="I296" i="1"/>
  <c r="J296" i="1"/>
  <c r="I297" i="1"/>
  <c r="J297" i="1"/>
  <c r="I298" i="1"/>
  <c r="J298" i="1"/>
  <c r="I299" i="1"/>
  <c r="J299" i="1"/>
  <c r="I300" i="1"/>
  <c r="J300" i="1"/>
  <c r="I301" i="1"/>
  <c r="J301" i="1"/>
  <c r="I302" i="1"/>
  <c r="J302" i="1"/>
  <c r="I303" i="1"/>
  <c r="J303" i="1"/>
  <c r="I304" i="1"/>
  <c r="J304" i="1"/>
  <c r="I305" i="1"/>
  <c r="J305" i="1"/>
  <c r="I306" i="1"/>
  <c r="J306" i="1"/>
  <c r="I307" i="1"/>
  <c r="J307" i="1"/>
  <c r="I308" i="1"/>
  <c r="J308" i="1"/>
  <c r="I309" i="1"/>
  <c r="J309" i="1"/>
  <c r="I310" i="1"/>
  <c r="J310" i="1"/>
  <c r="I311" i="1"/>
  <c r="J311" i="1"/>
  <c r="I312" i="1"/>
  <c r="J312" i="1"/>
  <c r="I313" i="1"/>
  <c r="J313" i="1"/>
  <c r="I314" i="1"/>
  <c r="J314" i="1"/>
  <c r="I315" i="1"/>
  <c r="J315" i="1"/>
  <c r="I316" i="1"/>
  <c r="J316" i="1"/>
  <c r="I317" i="1"/>
  <c r="J317" i="1"/>
  <c r="I318" i="1"/>
  <c r="J318" i="1"/>
  <c r="I319" i="1"/>
  <c r="J319" i="1"/>
  <c r="I320" i="1"/>
  <c r="J320" i="1"/>
  <c r="I321" i="1"/>
  <c r="J321" i="1"/>
  <c r="I322" i="1"/>
  <c r="J322" i="1"/>
  <c r="I323" i="1"/>
  <c r="J323" i="1"/>
  <c r="I324" i="1"/>
  <c r="J324" i="1"/>
  <c r="I325" i="1"/>
  <c r="J325" i="1"/>
  <c r="I326" i="1"/>
  <c r="J326" i="1"/>
  <c r="I327" i="1"/>
  <c r="J327" i="1"/>
  <c r="I328" i="1"/>
  <c r="J328" i="1"/>
  <c r="I329" i="1"/>
  <c r="J329" i="1"/>
  <c r="I330" i="1"/>
  <c r="J330" i="1"/>
  <c r="I331" i="1"/>
  <c r="J331" i="1"/>
  <c r="I332" i="1"/>
  <c r="J332" i="1"/>
  <c r="I333" i="1"/>
  <c r="J333" i="1"/>
  <c r="I334" i="1"/>
  <c r="J334" i="1"/>
  <c r="I335" i="1"/>
  <c r="J335" i="1"/>
  <c r="I336" i="1"/>
  <c r="J336" i="1"/>
  <c r="I337" i="1"/>
  <c r="J337" i="1"/>
  <c r="I338" i="1"/>
  <c r="J338" i="1"/>
  <c r="I339" i="1"/>
  <c r="J339" i="1"/>
  <c r="I340" i="1"/>
  <c r="J340" i="1"/>
  <c r="I341" i="1"/>
  <c r="J341" i="1"/>
  <c r="I342" i="1"/>
  <c r="J342" i="1"/>
  <c r="I343" i="1"/>
  <c r="J343" i="1"/>
  <c r="I344" i="1"/>
  <c r="J344" i="1"/>
  <c r="I345" i="1"/>
  <c r="J345" i="1"/>
  <c r="I346" i="1"/>
  <c r="J346" i="1"/>
  <c r="I347" i="1"/>
  <c r="J347" i="1"/>
  <c r="I348" i="1"/>
  <c r="J348" i="1"/>
  <c r="I349" i="1"/>
  <c r="J349" i="1"/>
  <c r="I350" i="1"/>
  <c r="J350" i="1"/>
  <c r="I351" i="1"/>
  <c r="J351" i="1"/>
  <c r="I352" i="1"/>
  <c r="J352" i="1"/>
  <c r="I353" i="1"/>
  <c r="J353" i="1"/>
  <c r="I354" i="1"/>
  <c r="J354" i="1"/>
  <c r="I355" i="1"/>
  <c r="J355" i="1"/>
  <c r="I356" i="1"/>
  <c r="J356" i="1"/>
  <c r="I357" i="1"/>
  <c r="J357" i="1"/>
  <c r="I358" i="1"/>
  <c r="J358" i="1"/>
  <c r="J10" i="1"/>
  <c r="I10" i="1"/>
  <c r="J9" i="1"/>
  <c r="I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9" i="1"/>
  <c r="F4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9" i="1"/>
  <c r="AA20" i="5"/>
  <c r="AA21" i="5"/>
  <c r="AA19" i="5"/>
  <c r="AA17" i="5"/>
  <c r="AA16" i="5"/>
  <c r="AA15" i="5"/>
  <c r="AA14" i="5"/>
  <c r="AA13" i="5"/>
  <c r="AA12" i="5"/>
  <c r="AA11" i="5"/>
  <c r="AA10" i="5"/>
  <c r="AA9" i="5"/>
  <c r="AA8" i="5"/>
  <c r="AA7" i="5"/>
  <c r="AA6" i="5"/>
  <c r="AA5" i="5"/>
  <c r="Z17" i="5"/>
  <c r="Z16" i="5"/>
  <c r="Z15" i="5"/>
  <c r="Z14" i="5"/>
  <c r="Z13" i="5"/>
  <c r="Z12" i="5"/>
  <c r="Z11" i="5"/>
  <c r="Z10" i="5"/>
  <c r="Z9" i="5"/>
  <c r="Z8" i="5"/>
  <c r="Z7" i="5"/>
  <c r="Z6" i="5"/>
  <c r="Z5" i="5"/>
  <c r="Y17" i="5"/>
  <c r="Y16" i="5"/>
  <c r="Y15" i="5"/>
  <c r="Y14" i="5"/>
  <c r="Y13" i="5"/>
  <c r="Y12" i="5"/>
  <c r="Y11" i="5"/>
  <c r="Y10" i="5"/>
  <c r="Y9" i="5"/>
  <c r="Y8" i="5"/>
  <c r="Y7" i="5"/>
  <c r="Y6" i="5"/>
  <c r="Y5" i="5"/>
  <c r="X7" i="5"/>
  <c r="X8" i="5" s="1"/>
  <c r="X9" i="5" s="1"/>
  <c r="X10" i="5" s="1"/>
  <c r="X11" i="5" s="1"/>
  <c r="X12" i="5" s="1"/>
  <c r="X13" i="5" s="1"/>
  <c r="X14" i="5" s="1"/>
  <c r="X15" i="5" s="1"/>
  <c r="X16" i="5" s="1"/>
  <c r="X17" i="5" s="1"/>
  <c r="X6" i="5"/>
  <c r="X5" i="5"/>
  <c r="W17" i="5"/>
  <c r="W16" i="5"/>
  <c r="W15" i="5"/>
  <c r="W14" i="5"/>
  <c r="W13" i="5"/>
  <c r="W12" i="5"/>
  <c r="W11" i="5"/>
  <c r="W10" i="5"/>
  <c r="W9" i="5"/>
  <c r="W8" i="5"/>
  <c r="W7" i="5"/>
  <c r="W6" i="5"/>
  <c r="W5" i="5"/>
  <c r="U18" i="5"/>
  <c r="U17" i="5"/>
  <c r="U16" i="5"/>
  <c r="U15" i="5"/>
  <c r="U14" i="5"/>
  <c r="U13" i="5"/>
  <c r="U12" i="5"/>
  <c r="U11" i="5"/>
  <c r="U10" i="5"/>
  <c r="U9" i="5"/>
  <c r="U8" i="5"/>
  <c r="U7" i="5"/>
  <c r="U6" i="5"/>
  <c r="U5" i="5"/>
  <c r="V17" i="5"/>
  <c r="V16" i="5"/>
  <c r="V15" i="5"/>
  <c r="V14" i="5"/>
  <c r="V13" i="5"/>
  <c r="V12" i="5"/>
  <c r="V11" i="5"/>
  <c r="V10" i="5"/>
  <c r="V9" i="5"/>
  <c r="V8" i="5"/>
  <c r="V7" i="5"/>
  <c r="V6" i="5"/>
  <c r="V5" i="5"/>
  <c r="M163" i="5"/>
  <c r="L163" i="5"/>
  <c r="K163" i="5"/>
  <c r="J163" i="5"/>
  <c r="I163" i="5"/>
  <c r="H163" i="5"/>
  <c r="G163" i="5"/>
  <c r="F163" i="5"/>
  <c r="E163" i="5"/>
  <c r="D163" i="5"/>
  <c r="C163" i="5"/>
  <c r="B163" i="5"/>
  <c r="M162" i="5"/>
  <c r="L162" i="5"/>
  <c r="K162" i="5"/>
  <c r="J162" i="5"/>
  <c r="I162" i="5"/>
  <c r="H162" i="5"/>
  <c r="G162" i="5"/>
  <c r="F162" i="5"/>
  <c r="E162" i="5"/>
  <c r="D162" i="5"/>
  <c r="C162" i="5"/>
  <c r="B162" i="5"/>
  <c r="M161" i="5"/>
  <c r="L161" i="5"/>
  <c r="K161" i="5"/>
  <c r="J161" i="5"/>
  <c r="I161" i="5"/>
  <c r="H161" i="5"/>
  <c r="G161" i="5"/>
  <c r="F161" i="5"/>
  <c r="E161" i="5"/>
  <c r="D161" i="5"/>
  <c r="C161" i="5"/>
  <c r="B161" i="5"/>
  <c r="M160" i="5"/>
  <c r="L160" i="5"/>
  <c r="K160" i="5"/>
  <c r="J160" i="5"/>
  <c r="I160" i="5"/>
  <c r="H160" i="5"/>
  <c r="G160" i="5"/>
  <c r="F160" i="5"/>
  <c r="E160" i="5"/>
  <c r="D160" i="5"/>
  <c r="C160" i="5"/>
  <c r="B160" i="5"/>
  <c r="M159" i="5"/>
  <c r="L159" i="5"/>
  <c r="K159" i="5"/>
  <c r="J159" i="5"/>
  <c r="I159" i="5"/>
  <c r="H159" i="5"/>
  <c r="G159" i="5"/>
  <c r="F159" i="5"/>
  <c r="E159" i="5"/>
  <c r="D159" i="5"/>
  <c r="C159" i="5"/>
  <c r="B159" i="5"/>
  <c r="M158" i="5"/>
  <c r="L158" i="5"/>
  <c r="K158" i="5"/>
  <c r="J158" i="5"/>
  <c r="I158" i="5"/>
  <c r="H158" i="5"/>
  <c r="G158" i="5"/>
  <c r="F158" i="5"/>
  <c r="E158" i="5"/>
  <c r="D158" i="5"/>
  <c r="C158" i="5"/>
  <c r="B158" i="5"/>
  <c r="M157" i="5"/>
  <c r="L157" i="5"/>
  <c r="K157" i="5"/>
  <c r="J157" i="5"/>
  <c r="I157" i="5"/>
  <c r="H157" i="5"/>
  <c r="G157" i="5"/>
  <c r="F157" i="5"/>
  <c r="E157" i="5"/>
  <c r="D157" i="5"/>
  <c r="C157" i="5"/>
  <c r="B157" i="5"/>
  <c r="M156" i="5"/>
  <c r="L156" i="5"/>
  <c r="K156" i="5"/>
  <c r="J156" i="5"/>
  <c r="I156" i="5"/>
  <c r="H156" i="5"/>
  <c r="G156" i="5"/>
  <c r="F156" i="5"/>
  <c r="E156" i="5"/>
  <c r="D156" i="5"/>
  <c r="C156" i="5"/>
  <c r="B156" i="5"/>
  <c r="M155" i="5"/>
  <c r="L155" i="5"/>
  <c r="K155" i="5"/>
  <c r="J155" i="5"/>
  <c r="I155" i="5"/>
  <c r="H155" i="5"/>
  <c r="G155" i="5"/>
  <c r="F155" i="5"/>
  <c r="E155" i="5"/>
  <c r="D155" i="5"/>
  <c r="C155" i="5"/>
  <c r="B155" i="5"/>
  <c r="M154" i="5"/>
  <c r="L154" i="5"/>
  <c r="K154" i="5"/>
  <c r="J154" i="5"/>
  <c r="I154" i="5"/>
  <c r="H154" i="5"/>
  <c r="G154" i="5"/>
  <c r="F154" i="5"/>
  <c r="E154" i="5"/>
  <c r="D154" i="5"/>
  <c r="C154" i="5"/>
  <c r="B154" i="5"/>
  <c r="M153" i="5"/>
  <c r="L153" i="5"/>
  <c r="K153" i="5"/>
  <c r="J153" i="5"/>
  <c r="I153" i="5"/>
  <c r="H153" i="5"/>
  <c r="G153" i="5"/>
  <c r="F153" i="5"/>
  <c r="E153" i="5"/>
  <c r="D153" i="5"/>
  <c r="C153" i="5"/>
  <c r="B153" i="5"/>
  <c r="M152" i="5"/>
  <c r="L152" i="5"/>
  <c r="K152" i="5"/>
  <c r="J152" i="5"/>
  <c r="I152" i="5"/>
  <c r="H152" i="5"/>
  <c r="G152" i="5"/>
  <c r="F152" i="5"/>
  <c r="E152" i="5"/>
  <c r="D152" i="5"/>
  <c r="C152" i="5"/>
  <c r="B152" i="5"/>
  <c r="M151" i="5"/>
  <c r="L151" i="5"/>
  <c r="K151" i="5"/>
  <c r="J151" i="5"/>
  <c r="I151" i="5"/>
  <c r="H151" i="5"/>
  <c r="G151" i="5"/>
  <c r="F151" i="5"/>
  <c r="E151" i="5"/>
  <c r="D151" i="5"/>
  <c r="C151" i="5"/>
  <c r="B151" i="5"/>
  <c r="M150" i="5"/>
  <c r="L150" i="5"/>
  <c r="K150" i="5"/>
  <c r="J150" i="5"/>
  <c r="I150" i="5"/>
  <c r="H150" i="5"/>
  <c r="G150" i="5"/>
  <c r="F150" i="5"/>
  <c r="E150" i="5"/>
  <c r="D150" i="5"/>
  <c r="C150" i="5"/>
  <c r="B150" i="5"/>
  <c r="M149" i="5"/>
  <c r="L149" i="5"/>
  <c r="K149" i="5"/>
  <c r="J149" i="5"/>
  <c r="I149" i="5"/>
  <c r="H149" i="5"/>
  <c r="G149" i="5"/>
  <c r="F149" i="5"/>
  <c r="E149" i="5"/>
  <c r="D149" i="5"/>
  <c r="C149" i="5"/>
  <c r="B149" i="5"/>
  <c r="M148" i="5"/>
  <c r="L148" i="5"/>
  <c r="K148" i="5"/>
  <c r="J148" i="5"/>
  <c r="I148" i="5"/>
  <c r="H148" i="5"/>
  <c r="G148" i="5"/>
  <c r="F148" i="5"/>
  <c r="E148" i="5"/>
  <c r="D148" i="5"/>
  <c r="C148" i="5"/>
  <c r="B148" i="5"/>
  <c r="M147" i="5"/>
  <c r="L147" i="5"/>
  <c r="K147" i="5"/>
  <c r="J147" i="5"/>
  <c r="I147" i="5"/>
  <c r="H147" i="5"/>
  <c r="G147" i="5"/>
  <c r="F147" i="5"/>
  <c r="E147" i="5"/>
  <c r="D147" i="5"/>
  <c r="C147" i="5"/>
  <c r="B147" i="5"/>
  <c r="M146" i="5"/>
  <c r="L146" i="5"/>
  <c r="K146" i="5"/>
  <c r="J146" i="5"/>
  <c r="I146" i="5"/>
  <c r="H146" i="5"/>
  <c r="G146" i="5"/>
  <c r="F146" i="5"/>
  <c r="E146" i="5"/>
  <c r="D146" i="5"/>
  <c r="C146" i="5"/>
  <c r="B146" i="5"/>
  <c r="M145" i="5"/>
  <c r="L145" i="5"/>
  <c r="K145" i="5"/>
  <c r="J145" i="5"/>
  <c r="I145" i="5"/>
  <c r="H145" i="5"/>
  <c r="G145" i="5"/>
  <c r="F145" i="5"/>
  <c r="E145" i="5"/>
  <c r="D145" i="5"/>
  <c r="C145" i="5"/>
  <c r="B145" i="5"/>
  <c r="M144" i="5"/>
  <c r="L144" i="5"/>
  <c r="K144" i="5"/>
  <c r="J144" i="5"/>
  <c r="I144" i="5"/>
  <c r="H144" i="5"/>
  <c r="G144" i="5"/>
  <c r="F144" i="5"/>
  <c r="E144" i="5"/>
  <c r="D144" i="5"/>
  <c r="C144" i="5"/>
  <c r="B144" i="5"/>
  <c r="M143" i="5"/>
  <c r="L143" i="5"/>
  <c r="K143" i="5"/>
  <c r="J143" i="5"/>
  <c r="I143" i="5"/>
  <c r="H143" i="5"/>
  <c r="G143" i="5"/>
  <c r="F143" i="5"/>
  <c r="E143" i="5"/>
  <c r="D143" i="5"/>
  <c r="C143" i="5"/>
  <c r="B143" i="5"/>
  <c r="M142" i="5"/>
  <c r="L142" i="5"/>
  <c r="K142" i="5"/>
  <c r="J142" i="5"/>
  <c r="I142" i="5"/>
  <c r="H142" i="5"/>
  <c r="G142" i="5"/>
  <c r="F142" i="5"/>
  <c r="E142" i="5"/>
  <c r="D142" i="5"/>
  <c r="C142" i="5"/>
  <c r="B142" i="5"/>
  <c r="M141" i="5"/>
  <c r="L141" i="5"/>
  <c r="K141" i="5"/>
  <c r="J141" i="5"/>
  <c r="I141" i="5"/>
  <c r="H141" i="5"/>
  <c r="G141" i="5"/>
  <c r="F141" i="5"/>
  <c r="E141" i="5"/>
  <c r="D141" i="5"/>
  <c r="C141" i="5"/>
  <c r="B141" i="5"/>
  <c r="M140" i="5"/>
  <c r="L140" i="5"/>
  <c r="K140" i="5"/>
  <c r="J140" i="5"/>
  <c r="I140" i="5"/>
  <c r="H140" i="5"/>
  <c r="G140" i="5"/>
  <c r="F140" i="5"/>
  <c r="E140" i="5"/>
  <c r="D140" i="5"/>
  <c r="C140" i="5"/>
  <c r="B140" i="5"/>
  <c r="M139" i="5"/>
  <c r="L139" i="5"/>
  <c r="K139" i="5"/>
  <c r="J139" i="5"/>
  <c r="I139" i="5"/>
  <c r="H139" i="5"/>
  <c r="G139" i="5"/>
  <c r="F139" i="5"/>
  <c r="E139" i="5"/>
  <c r="D139" i="5"/>
  <c r="C139" i="5"/>
  <c r="B139" i="5"/>
  <c r="M138" i="5"/>
  <c r="L138" i="5"/>
  <c r="K138" i="5"/>
  <c r="J138" i="5"/>
  <c r="I138" i="5"/>
  <c r="H138" i="5"/>
  <c r="G138" i="5"/>
  <c r="F138" i="5"/>
  <c r="E138" i="5"/>
  <c r="D138" i="5"/>
  <c r="C138" i="5"/>
  <c r="B138" i="5"/>
  <c r="M137" i="5"/>
  <c r="L137" i="5"/>
  <c r="K137" i="5"/>
  <c r="J137" i="5"/>
  <c r="I137" i="5"/>
  <c r="H137" i="5"/>
  <c r="G137" i="5"/>
  <c r="F137" i="5"/>
  <c r="E137" i="5"/>
  <c r="D137" i="5"/>
  <c r="C137" i="5"/>
  <c r="B137" i="5"/>
  <c r="M136" i="5"/>
  <c r="L136" i="5"/>
  <c r="K136" i="5"/>
  <c r="J136" i="5"/>
  <c r="I136" i="5"/>
  <c r="H136" i="5"/>
  <c r="G136" i="5"/>
  <c r="F136" i="5"/>
  <c r="E136" i="5"/>
  <c r="D136" i="5"/>
  <c r="C136" i="5"/>
  <c r="B136" i="5"/>
  <c r="M135" i="5"/>
  <c r="L135" i="5"/>
  <c r="K135" i="5"/>
  <c r="J135" i="5"/>
  <c r="I135" i="5"/>
  <c r="H135" i="5"/>
  <c r="G135" i="5"/>
  <c r="F135" i="5"/>
  <c r="E135" i="5"/>
  <c r="D135" i="5"/>
  <c r="C135" i="5"/>
  <c r="B135" i="5"/>
  <c r="M134" i="5"/>
  <c r="L134" i="5"/>
  <c r="K134" i="5"/>
  <c r="J134" i="5"/>
  <c r="I134" i="5"/>
  <c r="H134" i="5"/>
  <c r="G134" i="5"/>
  <c r="F134" i="5"/>
  <c r="E134" i="5"/>
  <c r="D134" i="5"/>
  <c r="C134" i="5"/>
  <c r="B134" i="5"/>
  <c r="M133" i="5"/>
  <c r="L133" i="5"/>
  <c r="K133" i="5"/>
  <c r="J133" i="5"/>
  <c r="I133" i="5"/>
  <c r="H133" i="5"/>
  <c r="G133" i="5"/>
  <c r="F133" i="5"/>
  <c r="E133" i="5"/>
  <c r="D133" i="5"/>
  <c r="C133" i="5"/>
  <c r="B133" i="5"/>
  <c r="M132" i="5"/>
  <c r="L132" i="5"/>
  <c r="K132" i="5"/>
  <c r="J132" i="5"/>
  <c r="I132" i="5"/>
  <c r="H132" i="5"/>
  <c r="G132" i="5"/>
  <c r="F132" i="5"/>
  <c r="E132" i="5"/>
  <c r="D132" i="5"/>
  <c r="C132" i="5"/>
  <c r="B132" i="5"/>
  <c r="M131" i="5"/>
  <c r="L131" i="5"/>
  <c r="K131" i="5"/>
  <c r="J131" i="5"/>
  <c r="I131" i="5"/>
  <c r="H131" i="5"/>
  <c r="G131" i="5"/>
  <c r="F131" i="5"/>
  <c r="E131" i="5"/>
  <c r="D131" i="5"/>
  <c r="C131" i="5"/>
  <c r="B131" i="5"/>
  <c r="M130" i="5"/>
  <c r="L130" i="5"/>
  <c r="K130" i="5"/>
  <c r="J130" i="5"/>
  <c r="I130" i="5"/>
  <c r="H130" i="5"/>
  <c r="G130" i="5"/>
  <c r="F130" i="5"/>
  <c r="E130" i="5"/>
  <c r="D130" i="5"/>
  <c r="C130" i="5"/>
  <c r="B130" i="5"/>
  <c r="M129" i="5"/>
  <c r="L129" i="5"/>
  <c r="K129" i="5"/>
  <c r="J129" i="5"/>
  <c r="I129" i="5"/>
  <c r="H129" i="5"/>
  <c r="G129" i="5"/>
  <c r="F129" i="5"/>
  <c r="E129" i="5"/>
  <c r="D129" i="5"/>
  <c r="C129" i="5"/>
  <c r="B129" i="5"/>
  <c r="M128" i="5"/>
  <c r="L128" i="5"/>
  <c r="K128" i="5"/>
  <c r="J128" i="5"/>
  <c r="I128" i="5"/>
  <c r="H128" i="5"/>
  <c r="G128" i="5"/>
  <c r="F128" i="5"/>
  <c r="E128" i="5"/>
  <c r="D128" i="5"/>
  <c r="C128" i="5"/>
  <c r="B128" i="5"/>
  <c r="M127" i="5"/>
  <c r="L127" i="5"/>
  <c r="K127" i="5"/>
  <c r="J127" i="5"/>
  <c r="I127" i="5"/>
  <c r="H127" i="5"/>
  <c r="G127" i="5"/>
  <c r="F127" i="5"/>
  <c r="E127" i="5"/>
  <c r="D127" i="5"/>
  <c r="C127" i="5"/>
  <c r="B127" i="5"/>
  <c r="M126" i="5"/>
  <c r="L126" i="5"/>
  <c r="K126" i="5"/>
  <c r="J126" i="5"/>
  <c r="I126" i="5"/>
  <c r="H126" i="5"/>
  <c r="G126" i="5"/>
  <c r="F126" i="5"/>
  <c r="E126" i="5"/>
  <c r="D126" i="5"/>
  <c r="C126" i="5"/>
  <c r="B126" i="5"/>
  <c r="M125" i="5"/>
  <c r="L125" i="5"/>
  <c r="K125" i="5"/>
  <c r="J125" i="5"/>
  <c r="I125" i="5"/>
  <c r="H125" i="5"/>
  <c r="G125" i="5"/>
  <c r="F125" i="5"/>
  <c r="E125" i="5"/>
  <c r="D125" i="5"/>
  <c r="C125" i="5"/>
  <c r="B125" i="5"/>
  <c r="M124" i="5"/>
  <c r="L124" i="5"/>
  <c r="K124" i="5"/>
  <c r="J124" i="5"/>
  <c r="I124" i="5"/>
  <c r="H124" i="5"/>
  <c r="G124" i="5"/>
  <c r="F124" i="5"/>
  <c r="E124" i="5"/>
  <c r="D124" i="5"/>
  <c r="C124" i="5"/>
  <c r="B124" i="5"/>
  <c r="M123" i="5"/>
  <c r="L123" i="5"/>
  <c r="K123" i="5"/>
  <c r="J123" i="5"/>
  <c r="I123" i="5"/>
  <c r="H123" i="5"/>
  <c r="G123" i="5"/>
  <c r="F123" i="5"/>
  <c r="E123" i="5"/>
  <c r="D123" i="5"/>
  <c r="C123" i="5"/>
  <c r="B123" i="5"/>
  <c r="M122" i="5"/>
  <c r="L122" i="5"/>
  <c r="K122" i="5"/>
  <c r="J122" i="5"/>
  <c r="I122" i="5"/>
  <c r="H122" i="5"/>
  <c r="G122" i="5"/>
  <c r="F122" i="5"/>
  <c r="E122" i="5"/>
  <c r="D122" i="5"/>
  <c r="C122" i="5"/>
  <c r="B122" i="5"/>
  <c r="M121" i="5"/>
  <c r="L121" i="5"/>
  <c r="K121" i="5"/>
  <c r="J121" i="5"/>
  <c r="I121" i="5"/>
  <c r="H121" i="5"/>
  <c r="G121" i="5"/>
  <c r="F121" i="5"/>
  <c r="E121" i="5"/>
  <c r="D121" i="5"/>
  <c r="C121" i="5"/>
  <c r="B121" i="5"/>
  <c r="M120" i="5"/>
  <c r="L120" i="5"/>
  <c r="K120" i="5"/>
  <c r="J120" i="5"/>
  <c r="I120" i="5"/>
  <c r="H120" i="5"/>
  <c r="G120" i="5"/>
  <c r="F120" i="5"/>
  <c r="E120" i="5"/>
  <c r="D120" i="5"/>
  <c r="C120" i="5"/>
  <c r="B120" i="5"/>
  <c r="M119" i="5"/>
  <c r="L119" i="5"/>
  <c r="K119" i="5"/>
  <c r="J119" i="5"/>
  <c r="I119" i="5"/>
  <c r="H119" i="5"/>
  <c r="G119" i="5"/>
  <c r="F119" i="5"/>
  <c r="E119" i="5"/>
  <c r="D119" i="5"/>
  <c r="C119" i="5"/>
  <c r="B119" i="5"/>
  <c r="M118" i="5"/>
  <c r="L118" i="5"/>
  <c r="K118" i="5"/>
  <c r="J118" i="5"/>
  <c r="I118" i="5"/>
  <c r="H118" i="5"/>
  <c r="G118" i="5"/>
  <c r="F118" i="5"/>
  <c r="E118" i="5"/>
  <c r="D118" i="5"/>
  <c r="C118" i="5"/>
  <c r="B118" i="5"/>
  <c r="M117" i="5"/>
  <c r="L117" i="5"/>
  <c r="K117" i="5"/>
  <c r="J117" i="5"/>
  <c r="I117" i="5"/>
  <c r="H117" i="5"/>
  <c r="G117" i="5"/>
  <c r="F117" i="5"/>
  <c r="E117" i="5"/>
  <c r="D117" i="5"/>
  <c r="C117" i="5"/>
  <c r="B117" i="5"/>
  <c r="M116" i="5"/>
  <c r="L116" i="5"/>
  <c r="K116" i="5"/>
  <c r="J116" i="5"/>
  <c r="I116" i="5"/>
  <c r="H116" i="5"/>
  <c r="G116" i="5"/>
  <c r="F116" i="5"/>
  <c r="E116" i="5"/>
  <c r="D116" i="5"/>
  <c r="C116" i="5"/>
  <c r="B116" i="5"/>
  <c r="M115" i="5"/>
  <c r="L115" i="5"/>
  <c r="K115" i="5"/>
  <c r="J115" i="5"/>
  <c r="I115" i="5"/>
  <c r="H115" i="5"/>
  <c r="G115" i="5"/>
  <c r="F115" i="5"/>
  <c r="E115" i="5"/>
  <c r="D115" i="5"/>
  <c r="C115" i="5"/>
  <c r="B115" i="5"/>
  <c r="M114" i="5"/>
  <c r="L114" i="5"/>
  <c r="K114" i="5"/>
  <c r="J114" i="5"/>
  <c r="I114" i="5"/>
  <c r="H114" i="5"/>
  <c r="G114" i="5"/>
  <c r="F114" i="5"/>
  <c r="E114" i="5"/>
  <c r="D114" i="5"/>
  <c r="C114" i="5"/>
  <c r="B114" i="5"/>
  <c r="M113" i="5"/>
  <c r="L113" i="5"/>
  <c r="K113" i="5"/>
  <c r="J113" i="5"/>
  <c r="I113" i="5"/>
  <c r="H113" i="5"/>
  <c r="G113" i="5"/>
  <c r="F113" i="5"/>
  <c r="E113" i="5"/>
  <c r="D113" i="5"/>
  <c r="C113" i="5"/>
  <c r="B113" i="5"/>
  <c r="M112" i="5"/>
  <c r="L112" i="5"/>
  <c r="K112" i="5"/>
  <c r="J112" i="5"/>
  <c r="I112" i="5"/>
  <c r="H112" i="5"/>
  <c r="G112" i="5"/>
  <c r="F112" i="5"/>
  <c r="E112" i="5"/>
  <c r="D112" i="5"/>
  <c r="C112" i="5"/>
  <c r="B112" i="5"/>
  <c r="M111" i="5"/>
  <c r="L111" i="5"/>
  <c r="K111" i="5"/>
  <c r="J111" i="5"/>
  <c r="I111" i="5"/>
  <c r="H111" i="5"/>
  <c r="G111" i="5"/>
  <c r="F111" i="5"/>
  <c r="E111" i="5"/>
  <c r="D111" i="5"/>
  <c r="C111" i="5"/>
  <c r="B111" i="5"/>
  <c r="M110" i="5"/>
  <c r="L110" i="5"/>
  <c r="K110" i="5"/>
  <c r="J110" i="5"/>
  <c r="I110" i="5"/>
  <c r="H110" i="5"/>
  <c r="G110" i="5"/>
  <c r="F110" i="5"/>
  <c r="E110" i="5"/>
  <c r="D110" i="5"/>
  <c r="C110" i="5"/>
  <c r="B110" i="5"/>
  <c r="M109" i="5"/>
  <c r="L109" i="5"/>
  <c r="K109" i="5"/>
  <c r="J109" i="5"/>
  <c r="I109" i="5"/>
  <c r="H109" i="5"/>
  <c r="G109" i="5"/>
  <c r="F109" i="5"/>
  <c r="E109" i="5"/>
  <c r="D109" i="5"/>
  <c r="C109" i="5"/>
  <c r="B109" i="5"/>
  <c r="M108" i="5"/>
  <c r="L108" i="5"/>
  <c r="K108" i="5"/>
  <c r="J108" i="5"/>
  <c r="I108" i="5"/>
  <c r="H108" i="5"/>
  <c r="G108" i="5"/>
  <c r="F108" i="5"/>
  <c r="E108" i="5"/>
  <c r="D108" i="5"/>
  <c r="C108" i="5"/>
  <c r="B108" i="5"/>
  <c r="M107" i="5"/>
  <c r="L107" i="5"/>
  <c r="K107" i="5"/>
  <c r="J107" i="5"/>
  <c r="I107" i="5"/>
  <c r="H107" i="5"/>
  <c r="G107" i="5"/>
  <c r="F107" i="5"/>
  <c r="E107" i="5"/>
  <c r="D107" i="5"/>
  <c r="C107" i="5"/>
  <c r="B107" i="5"/>
  <c r="M106" i="5"/>
  <c r="L106" i="5"/>
  <c r="K106" i="5"/>
  <c r="J106" i="5"/>
  <c r="I106" i="5"/>
  <c r="H106" i="5"/>
  <c r="G106" i="5"/>
  <c r="F106" i="5"/>
  <c r="E106" i="5"/>
  <c r="D106" i="5"/>
  <c r="C106" i="5"/>
  <c r="B106" i="5"/>
  <c r="M105" i="5"/>
  <c r="L105" i="5"/>
  <c r="K105" i="5"/>
  <c r="J105" i="5"/>
  <c r="I105" i="5"/>
  <c r="H105" i="5"/>
  <c r="G105" i="5"/>
  <c r="F105" i="5"/>
  <c r="E105" i="5"/>
  <c r="D105" i="5"/>
  <c r="C105" i="5"/>
  <c r="B105" i="5"/>
  <c r="M104" i="5"/>
  <c r="L104" i="5"/>
  <c r="K104" i="5"/>
  <c r="J104" i="5"/>
  <c r="I104" i="5"/>
  <c r="H104" i="5"/>
  <c r="G104" i="5"/>
  <c r="F104" i="5"/>
  <c r="E104" i="5"/>
  <c r="D104" i="5"/>
  <c r="C104" i="5"/>
  <c r="B104" i="5"/>
  <c r="M103" i="5"/>
  <c r="L103" i="5"/>
  <c r="K103" i="5"/>
  <c r="J103" i="5"/>
  <c r="I103" i="5"/>
  <c r="H103" i="5"/>
  <c r="G103" i="5"/>
  <c r="F103" i="5"/>
  <c r="E103" i="5"/>
  <c r="D103" i="5"/>
  <c r="C103" i="5"/>
  <c r="B103" i="5"/>
  <c r="M102" i="5"/>
  <c r="L102" i="5"/>
  <c r="K102" i="5"/>
  <c r="J102" i="5"/>
  <c r="I102" i="5"/>
  <c r="H102" i="5"/>
  <c r="G102" i="5"/>
  <c r="F102" i="5"/>
  <c r="E102" i="5"/>
  <c r="D102" i="5"/>
  <c r="C102" i="5"/>
  <c r="B102" i="5"/>
  <c r="M101" i="5"/>
  <c r="L101" i="5"/>
  <c r="K101" i="5"/>
  <c r="J101" i="5"/>
  <c r="I101" i="5"/>
  <c r="H101" i="5"/>
  <c r="G101" i="5"/>
  <c r="F101" i="5"/>
  <c r="E101" i="5"/>
  <c r="D101" i="5"/>
  <c r="C101" i="5"/>
  <c r="B101" i="5"/>
  <c r="M100" i="5"/>
  <c r="L100" i="5"/>
  <c r="K100" i="5"/>
  <c r="J100" i="5"/>
  <c r="I100" i="5"/>
  <c r="H100" i="5"/>
  <c r="G100" i="5"/>
  <c r="F100" i="5"/>
  <c r="E100" i="5"/>
  <c r="D100" i="5"/>
  <c r="C100" i="5"/>
  <c r="B100" i="5"/>
  <c r="M99" i="5"/>
  <c r="L99" i="5"/>
  <c r="K99" i="5"/>
  <c r="J99" i="5"/>
  <c r="I99" i="5"/>
  <c r="H99" i="5"/>
  <c r="G99" i="5"/>
  <c r="F99" i="5"/>
  <c r="E99" i="5"/>
  <c r="D99" i="5"/>
  <c r="C99" i="5"/>
  <c r="B99" i="5"/>
  <c r="M98" i="5"/>
  <c r="L98" i="5"/>
  <c r="K98" i="5"/>
  <c r="J98" i="5"/>
  <c r="I98" i="5"/>
  <c r="H98" i="5"/>
  <c r="G98" i="5"/>
  <c r="F98" i="5"/>
  <c r="E98" i="5"/>
  <c r="D98" i="5"/>
  <c r="C98" i="5"/>
  <c r="B98" i="5"/>
  <c r="M97" i="5"/>
  <c r="L97" i="5"/>
  <c r="K97" i="5"/>
  <c r="J97" i="5"/>
  <c r="I97" i="5"/>
  <c r="H97" i="5"/>
  <c r="G97" i="5"/>
  <c r="F97" i="5"/>
  <c r="E97" i="5"/>
  <c r="D97" i="5"/>
  <c r="C97" i="5"/>
  <c r="B97" i="5"/>
  <c r="M96" i="5"/>
  <c r="L96" i="5"/>
  <c r="K96" i="5"/>
  <c r="J96" i="5"/>
  <c r="I96" i="5"/>
  <c r="H96" i="5"/>
  <c r="G96" i="5"/>
  <c r="F96" i="5"/>
  <c r="E96" i="5"/>
  <c r="D96" i="5"/>
  <c r="C96" i="5"/>
  <c r="B96" i="5"/>
  <c r="M95" i="5"/>
  <c r="L95" i="5"/>
  <c r="K95" i="5"/>
  <c r="J95" i="5"/>
  <c r="I95" i="5"/>
  <c r="H95" i="5"/>
  <c r="G95" i="5"/>
  <c r="F95" i="5"/>
  <c r="E95" i="5"/>
  <c r="D95" i="5"/>
  <c r="C95" i="5"/>
  <c r="B95" i="5"/>
  <c r="M94" i="5"/>
  <c r="L94" i="5"/>
  <c r="K94" i="5"/>
  <c r="J94" i="5"/>
  <c r="I94" i="5"/>
  <c r="H94" i="5"/>
  <c r="G94" i="5"/>
  <c r="F94" i="5"/>
  <c r="E94" i="5"/>
  <c r="D94" i="5"/>
  <c r="C94" i="5"/>
  <c r="B94" i="5"/>
  <c r="M93" i="5"/>
  <c r="L93" i="5"/>
  <c r="K93" i="5"/>
  <c r="J93" i="5"/>
  <c r="I93" i="5"/>
  <c r="H93" i="5"/>
  <c r="G93" i="5"/>
  <c r="F93" i="5"/>
  <c r="E93" i="5"/>
  <c r="D93" i="5"/>
  <c r="C93" i="5"/>
  <c r="B93" i="5"/>
  <c r="M92" i="5"/>
  <c r="L92" i="5"/>
  <c r="K92" i="5"/>
  <c r="J92" i="5"/>
  <c r="I92" i="5"/>
  <c r="H92" i="5"/>
  <c r="G92" i="5"/>
  <c r="F92" i="5"/>
  <c r="E92" i="5"/>
  <c r="D92" i="5"/>
  <c r="C92" i="5"/>
  <c r="B92" i="5"/>
  <c r="M91" i="5"/>
  <c r="L91" i="5"/>
  <c r="K91" i="5"/>
  <c r="J91" i="5"/>
  <c r="I91" i="5"/>
  <c r="H91" i="5"/>
  <c r="G91" i="5"/>
  <c r="F91" i="5"/>
  <c r="E91" i="5"/>
  <c r="D91" i="5"/>
  <c r="C91" i="5"/>
  <c r="B91" i="5"/>
  <c r="M90" i="5"/>
  <c r="L90" i="5"/>
  <c r="K90" i="5"/>
  <c r="J90" i="5"/>
  <c r="I90" i="5"/>
  <c r="H90" i="5"/>
  <c r="G90" i="5"/>
  <c r="F90" i="5"/>
  <c r="E90" i="5"/>
  <c r="D90" i="5"/>
  <c r="C90" i="5"/>
  <c r="B90" i="5"/>
  <c r="M89" i="5"/>
  <c r="L89" i="5"/>
  <c r="K89" i="5"/>
  <c r="J89" i="5"/>
  <c r="I89" i="5"/>
  <c r="H89" i="5"/>
  <c r="G89" i="5"/>
  <c r="F89" i="5"/>
  <c r="E89" i="5"/>
  <c r="D89" i="5"/>
  <c r="C89" i="5"/>
  <c r="B89" i="5"/>
  <c r="M88" i="5"/>
  <c r="L88" i="5"/>
  <c r="K88" i="5"/>
  <c r="J88" i="5"/>
  <c r="I88" i="5"/>
  <c r="H88" i="5"/>
  <c r="G88" i="5"/>
  <c r="F88" i="5"/>
  <c r="E88" i="5"/>
  <c r="D88" i="5"/>
  <c r="C88" i="5"/>
  <c r="B88" i="5"/>
  <c r="M87" i="5"/>
  <c r="L87" i="5"/>
  <c r="K87" i="5"/>
  <c r="J87" i="5"/>
  <c r="I87" i="5"/>
  <c r="H87" i="5"/>
  <c r="G87" i="5"/>
  <c r="F87" i="5"/>
  <c r="E87" i="5"/>
  <c r="D87" i="5"/>
  <c r="C87" i="5"/>
  <c r="B87" i="5"/>
  <c r="M86" i="5"/>
  <c r="L86" i="5"/>
  <c r="K86" i="5"/>
  <c r="J86" i="5"/>
  <c r="I86" i="5"/>
  <c r="H86" i="5"/>
  <c r="G86" i="5"/>
  <c r="F86" i="5"/>
  <c r="E86" i="5"/>
  <c r="D86" i="5"/>
  <c r="C86" i="5"/>
  <c r="B86" i="5"/>
  <c r="M85" i="5"/>
  <c r="L85" i="5"/>
  <c r="K85" i="5"/>
  <c r="J85" i="5"/>
  <c r="I85" i="5"/>
  <c r="H85" i="5"/>
  <c r="G85" i="5"/>
  <c r="F85" i="5"/>
  <c r="E85" i="5"/>
  <c r="D85" i="5"/>
  <c r="C85" i="5"/>
  <c r="B85" i="5"/>
  <c r="M84" i="5"/>
  <c r="L84" i="5"/>
  <c r="K84" i="5"/>
  <c r="J84" i="5"/>
  <c r="I84" i="5"/>
  <c r="H84" i="5"/>
  <c r="G84" i="5"/>
  <c r="F84" i="5"/>
  <c r="E84" i="5"/>
  <c r="D84" i="5"/>
  <c r="C84" i="5"/>
  <c r="B84" i="5"/>
  <c r="M83" i="5"/>
  <c r="L83" i="5"/>
  <c r="K83" i="5"/>
  <c r="J83" i="5"/>
  <c r="I83" i="5"/>
  <c r="H83" i="5"/>
  <c r="G83" i="5"/>
  <c r="F83" i="5"/>
  <c r="E83" i="5"/>
  <c r="D83" i="5"/>
  <c r="C83" i="5"/>
  <c r="B83" i="5"/>
  <c r="M82" i="5"/>
  <c r="L82" i="5"/>
  <c r="K82" i="5"/>
  <c r="J82" i="5"/>
  <c r="I82" i="5"/>
  <c r="H82" i="5"/>
  <c r="G82" i="5"/>
  <c r="F82" i="5"/>
  <c r="E82" i="5"/>
  <c r="D82" i="5"/>
  <c r="C82" i="5"/>
  <c r="B82" i="5"/>
  <c r="M81" i="5"/>
  <c r="L81" i="5"/>
  <c r="K81" i="5"/>
  <c r="J81" i="5"/>
  <c r="I81" i="5"/>
  <c r="H81" i="5"/>
  <c r="G81" i="5"/>
  <c r="F81" i="5"/>
  <c r="E81" i="5"/>
  <c r="D81" i="5"/>
  <c r="C81" i="5"/>
  <c r="B81" i="5"/>
  <c r="M80" i="5"/>
  <c r="L80" i="5"/>
  <c r="K80" i="5"/>
  <c r="J80" i="5"/>
  <c r="I80" i="5"/>
  <c r="H80" i="5"/>
  <c r="G80" i="5"/>
  <c r="F80" i="5"/>
  <c r="E80" i="5"/>
  <c r="D80" i="5"/>
  <c r="C80" i="5"/>
  <c r="B80" i="5"/>
  <c r="M79" i="5"/>
  <c r="L79" i="5"/>
  <c r="K79" i="5"/>
  <c r="J79" i="5"/>
  <c r="I79" i="5"/>
  <c r="H79" i="5"/>
  <c r="G79" i="5"/>
  <c r="F79" i="5"/>
  <c r="E79" i="5"/>
  <c r="D79" i="5"/>
  <c r="C79" i="5"/>
  <c r="B79" i="5"/>
  <c r="M78" i="5"/>
  <c r="L78" i="5"/>
  <c r="K78" i="5"/>
  <c r="J78" i="5"/>
  <c r="I78" i="5"/>
  <c r="H78" i="5"/>
  <c r="G78" i="5"/>
  <c r="F78" i="5"/>
  <c r="E78" i="5"/>
  <c r="D78" i="5"/>
  <c r="C78" i="5"/>
  <c r="B78" i="5"/>
  <c r="M77" i="5"/>
  <c r="L77" i="5"/>
  <c r="K77" i="5"/>
  <c r="J77" i="5"/>
  <c r="I77" i="5"/>
  <c r="H77" i="5"/>
  <c r="G77" i="5"/>
  <c r="F77" i="5"/>
  <c r="E77" i="5"/>
  <c r="D77" i="5"/>
  <c r="C77" i="5"/>
  <c r="B77" i="5"/>
  <c r="M76" i="5"/>
  <c r="L76" i="5"/>
  <c r="K76" i="5"/>
  <c r="J76" i="5"/>
  <c r="I76" i="5"/>
  <c r="H76" i="5"/>
  <c r="G76" i="5"/>
  <c r="F76" i="5"/>
  <c r="E76" i="5"/>
  <c r="D76" i="5"/>
  <c r="C76" i="5"/>
  <c r="B76" i="5"/>
  <c r="M75" i="5"/>
  <c r="L75" i="5"/>
  <c r="K75" i="5"/>
  <c r="J75" i="5"/>
  <c r="I75" i="5"/>
  <c r="H75" i="5"/>
  <c r="G75" i="5"/>
  <c r="F75" i="5"/>
  <c r="E75" i="5"/>
  <c r="D75" i="5"/>
  <c r="C75" i="5"/>
  <c r="B75" i="5"/>
  <c r="M74" i="5"/>
  <c r="L74" i="5"/>
  <c r="K74" i="5"/>
  <c r="J74" i="5"/>
  <c r="I74" i="5"/>
  <c r="H74" i="5"/>
  <c r="G74" i="5"/>
  <c r="F74" i="5"/>
  <c r="E74" i="5"/>
  <c r="D74" i="5"/>
  <c r="C74" i="5"/>
  <c r="B74" i="5"/>
  <c r="M73" i="5"/>
  <c r="L73" i="5"/>
  <c r="K73" i="5"/>
  <c r="J73" i="5"/>
  <c r="I73" i="5"/>
  <c r="H73" i="5"/>
  <c r="G73" i="5"/>
  <c r="F73" i="5"/>
  <c r="E73" i="5"/>
  <c r="D73" i="5"/>
  <c r="C73" i="5"/>
  <c r="B73" i="5"/>
  <c r="M72" i="5"/>
  <c r="L72" i="5"/>
  <c r="K72" i="5"/>
  <c r="J72" i="5"/>
  <c r="I72" i="5"/>
  <c r="H72" i="5"/>
  <c r="G72" i="5"/>
  <c r="F72" i="5"/>
  <c r="E72" i="5"/>
  <c r="D72" i="5"/>
  <c r="C72" i="5"/>
  <c r="B72" i="5"/>
  <c r="M71" i="5"/>
  <c r="L71" i="5"/>
  <c r="K71" i="5"/>
  <c r="J71" i="5"/>
  <c r="I71" i="5"/>
  <c r="H71" i="5"/>
  <c r="G71" i="5"/>
  <c r="F71" i="5"/>
  <c r="E71" i="5"/>
  <c r="D71" i="5"/>
  <c r="C71" i="5"/>
  <c r="B71" i="5"/>
  <c r="M70" i="5"/>
  <c r="L70" i="5"/>
  <c r="K70" i="5"/>
  <c r="J70" i="5"/>
  <c r="I70" i="5"/>
  <c r="H70" i="5"/>
  <c r="G70" i="5"/>
  <c r="F70" i="5"/>
  <c r="E70" i="5"/>
  <c r="D70" i="5"/>
  <c r="C70" i="5"/>
  <c r="B70" i="5"/>
  <c r="M69" i="5"/>
  <c r="L69" i="5"/>
  <c r="K69" i="5"/>
  <c r="J69" i="5"/>
  <c r="I69" i="5"/>
  <c r="H69" i="5"/>
  <c r="G69" i="5"/>
  <c r="F69" i="5"/>
  <c r="E69" i="5"/>
  <c r="D69" i="5"/>
  <c r="C69" i="5"/>
  <c r="B69" i="5"/>
  <c r="M68" i="5"/>
  <c r="L68" i="5"/>
  <c r="K68" i="5"/>
  <c r="J68" i="5"/>
  <c r="I68" i="5"/>
  <c r="H68" i="5"/>
  <c r="G68" i="5"/>
  <c r="F68" i="5"/>
  <c r="E68" i="5"/>
  <c r="D68" i="5"/>
  <c r="C68" i="5"/>
  <c r="B68" i="5"/>
  <c r="M67" i="5"/>
  <c r="L67" i="5"/>
  <c r="K67" i="5"/>
  <c r="J67" i="5"/>
  <c r="I67" i="5"/>
  <c r="H67" i="5"/>
  <c r="G67" i="5"/>
  <c r="F67" i="5"/>
  <c r="E67" i="5"/>
  <c r="D67" i="5"/>
  <c r="C67" i="5"/>
  <c r="B67" i="5"/>
  <c r="M66" i="5"/>
  <c r="L66" i="5"/>
  <c r="K66" i="5"/>
  <c r="J66" i="5"/>
  <c r="I66" i="5"/>
  <c r="H66" i="5"/>
  <c r="G66" i="5"/>
  <c r="F66" i="5"/>
  <c r="E66" i="5"/>
  <c r="D66" i="5"/>
  <c r="C66" i="5"/>
  <c r="B66" i="5"/>
  <c r="M65" i="5"/>
  <c r="L65" i="5"/>
  <c r="K65" i="5"/>
  <c r="J65" i="5"/>
  <c r="I65" i="5"/>
  <c r="H65" i="5"/>
  <c r="G65" i="5"/>
  <c r="F65" i="5"/>
  <c r="E65" i="5"/>
  <c r="D65" i="5"/>
  <c r="C65" i="5"/>
  <c r="B65" i="5"/>
  <c r="M64" i="5"/>
  <c r="L64" i="5"/>
  <c r="K64" i="5"/>
  <c r="J64" i="5"/>
  <c r="I64" i="5"/>
  <c r="H64" i="5"/>
  <c r="G64" i="5"/>
  <c r="F64" i="5"/>
  <c r="E64" i="5"/>
  <c r="D64" i="5"/>
  <c r="C64" i="5"/>
  <c r="B64" i="5"/>
  <c r="M63" i="5"/>
  <c r="L63" i="5"/>
  <c r="K63" i="5"/>
  <c r="J63" i="5"/>
  <c r="I63" i="5"/>
  <c r="H63" i="5"/>
  <c r="G63" i="5"/>
  <c r="F63" i="5"/>
  <c r="E63" i="5"/>
  <c r="D63" i="5"/>
  <c r="C63" i="5"/>
  <c r="B63" i="5"/>
  <c r="M62" i="5"/>
  <c r="L62" i="5"/>
  <c r="K62" i="5"/>
  <c r="J62" i="5"/>
  <c r="I62" i="5"/>
  <c r="H62" i="5"/>
  <c r="G62" i="5"/>
  <c r="F62" i="5"/>
  <c r="E62" i="5"/>
  <c r="D62" i="5"/>
  <c r="C62" i="5"/>
  <c r="B62" i="5"/>
  <c r="M61" i="5"/>
  <c r="L61" i="5"/>
  <c r="K61" i="5"/>
  <c r="J61" i="5"/>
  <c r="I61" i="5"/>
  <c r="H61" i="5"/>
  <c r="G61" i="5"/>
  <c r="F61" i="5"/>
  <c r="E61" i="5"/>
  <c r="D61" i="5"/>
  <c r="C61" i="5"/>
  <c r="B61" i="5"/>
  <c r="M60" i="5"/>
  <c r="L60" i="5"/>
  <c r="K60" i="5"/>
  <c r="J60" i="5"/>
  <c r="I60" i="5"/>
  <c r="H60" i="5"/>
  <c r="G60" i="5"/>
  <c r="F60" i="5"/>
  <c r="E60" i="5"/>
  <c r="D60" i="5"/>
  <c r="C60" i="5"/>
  <c r="B60" i="5"/>
  <c r="M59" i="5"/>
  <c r="L59" i="5"/>
  <c r="K59" i="5"/>
  <c r="J59" i="5"/>
  <c r="I59" i="5"/>
  <c r="H59" i="5"/>
  <c r="G59" i="5"/>
  <c r="F59" i="5"/>
  <c r="E59" i="5"/>
  <c r="D59" i="5"/>
  <c r="C59" i="5"/>
  <c r="B59" i="5"/>
  <c r="M58" i="5"/>
  <c r="L58" i="5"/>
  <c r="K58" i="5"/>
  <c r="J58" i="5"/>
  <c r="I58" i="5"/>
  <c r="H58" i="5"/>
  <c r="G58" i="5"/>
  <c r="F58" i="5"/>
  <c r="E58" i="5"/>
  <c r="D58" i="5"/>
  <c r="C58" i="5"/>
  <c r="B58" i="5"/>
  <c r="M57" i="5"/>
  <c r="L57" i="5"/>
  <c r="K57" i="5"/>
  <c r="J57" i="5"/>
  <c r="I57" i="5"/>
  <c r="H57" i="5"/>
  <c r="G57" i="5"/>
  <c r="F57" i="5"/>
  <c r="E57" i="5"/>
  <c r="D57" i="5"/>
  <c r="C57" i="5"/>
  <c r="B57" i="5"/>
  <c r="M56" i="5"/>
  <c r="L56" i="5"/>
  <c r="K56" i="5"/>
  <c r="J56" i="5"/>
  <c r="I56" i="5"/>
  <c r="H56" i="5"/>
  <c r="G56" i="5"/>
  <c r="F56" i="5"/>
  <c r="E56" i="5"/>
  <c r="D56" i="5"/>
  <c r="C56" i="5"/>
  <c r="B56" i="5"/>
  <c r="M55" i="5"/>
  <c r="L55" i="5"/>
  <c r="K55" i="5"/>
  <c r="J55" i="5"/>
  <c r="I55" i="5"/>
  <c r="H55" i="5"/>
  <c r="G55" i="5"/>
  <c r="F55" i="5"/>
  <c r="E55" i="5"/>
  <c r="D55" i="5"/>
  <c r="C55" i="5"/>
  <c r="B55" i="5"/>
  <c r="M54" i="5"/>
  <c r="L54" i="5"/>
  <c r="K54" i="5"/>
  <c r="J54" i="5"/>
  <c r="I54" i="5"/>
  <c r="H54" i="5"/>
  <c r="G54" i="5"/>
  <c r="F54" i="5"/>
  <c r="E54" i="5"/>
  <c r="D54" i="5"/>
  <c r="C54" i="5"/>
  <c r="B54" i="5"/>
  <c r="M53" i="5"/>
  <c r="L53" i="5"/>
  <c r="K53" i="5"/>
  <c r="J53" i="5"/>
  <c r="I53" i="5"/>
  <c r="H53" i="5"/>
  <c r="G53" i="5"/>
  <c r="F53" i="5"/>
  <c r="E53" i="5"/>
  <c r="D53" i="5"/>
  <c r="C53" i="5"/>
  <c r="B53" i="5"/>
  <c r="M52" i="5"/>
  <c r="L52" i="5"/>
  <c r="K52" i="5"/>
  <c r="J52" i="5"/>
  <c r="I52" i="5"/>
  <c r="H52" i="5"/>
  <c r="G52" i="5"/>
  <c r="F52" i="5"/>
  <c r="E52" i="5"/>
  <c r="D52" i="5"/>
  <c r="C52" i="5"/>
  <c r="B52" i="5"/>
  <c r="M51" i="5"/>
  <c r="L51" i="5"/>
  <c r="K51" i="5"/>
  <c r="J51" i="5"/>
  <c r="I51" i="5"/>
  <c r="H51" i="5"/>
  <c r="G51" i="5"/>
  <c r="F51" i="5"/>
  <c r="E51" i="5"/>
  <c r="D51" i="5"/>
  <c r="C51" i="5"/>
  <c r="B51" i="5"/>
  <c r="M50" i="5"/>
  <c r="L50" i="5"/>
  <c r="K50" i="5"/>
  <c r="J50" i="5"/>
  <c r="I50" i="5"/>
  <c r="H50" i="5"/>
  <c r="G50" i="5"/>
  <c r="F50" i="5"/>
  <c r="E50" i="5"/>
  <c r="D50" i="5"/>
  <c r="C50" i="5"/>
  <c r="B50" i="5"/>
  <c r="M49" i="5"/>
  <c r="L49" i="5"/>
  <c r="K49" i="5"/>
  <c r="J49" i="5"/>
  <c r="I49" i="5"/>
  <c r="H49" i="5"/>
  <c r="G49" i="5"/>
  <c r="F49" i="5"/>
  <c r="E49" i="5"/>
  <c r="D49" i="5"/>
  <c r="C49" i="5"/>
  <c r="B49" i="5"/>
  <c r="M48" i="5"/>
  <c r="L48" i="5"/>
  <c r="K48" i="5"/>
  <c r="J48" i="5"/>
  <c r="I48" i="5"/>
  <c r="H48" i="5"/>
  <c r="G48" i="5"/>
  <c r="F48" i="5"/>
  <c r="E48" i="5"/>
  <c r="D48" i="5"/>
  <c r="C48" i="5"/>
  <c r="B48" i="5"/>
  <c r="M47" i="5"/>
  <c r="L47" i="5"/>
  <c r="K47" i="5"/>
  <c r="J47" i="5"/>
  <c r="I47" i="5"/>
  <c r="H47" i="5"/>
  <c r="G47" i="5"/>
  <c r="F47" i="5"/>
  <c r="E47" i="5"/>
  <c r="D47" i="5"/>
  <c r="C47" i="5"/>
  <c r="B47" i="5"/>
  <c r="M46" i="5"/>
  <c r="L46" i="5"/>
  <c r="K46" i="5"/>
  <c r="J46" i="5"/>
  <c r="I46" i="5"/>
  <c r="H46" i="5"/>
  <c r="G46" i="5"/>
  <c r="F46" i="5"/>
  <c r="E46" i="5"/>
  <c r="D46" i="5"/>
  <c r="C46" i="5"/>
  <c r="B46" i="5"/>
  <c r="M45" i="5"/>
  <c r="L45" i="5"/>
  <c r="K45" i="5"/>
  <c r="J45" i="5"/>
  <c r="I45" i="5"/>
  <c r="H45" i="5"/>
  <c r="G45" i="5"/>
  <c r="F45" i="5"/>
  <c r="E45" i="5"/>
  <c r="D45" i="5"/>
  <c r="C45" i="5"/>
  <c r="B45" i="5"/>
  <c r="M44" i="5"/>
  <c r="L44" i="5"/>
  <c r="K44" i="5"/>
  <c r="J44" i="5"/>
  <c r="I44" i="5"/>
  <c r="H44" i="5"/>
  <c r="G44" i="5"/>
  <c r="F44" i="5"/>
  <c r="E44" i="5"/>
  <c r="D44" i="5"/>
  <c r="C44" i="5"/>
  <c r="B44" i="5"/>
  <c r="M43" i="5"/>
  <c r="L43" i="5"/>
  <c r="K43" i="5"/>
  <c r="J43" i="5"/>
  <c r="I43" i="5"/>
  <c r="H43" i="5"/>
  <c r="G43" i="5"/>
  <c r="F43" i="5"/>
  <c r="E43" i="5"/>
  <c r="D43" i="5"/>
  <c r="C43" i="5"/>
  <c r="B43" i="5"/>
  <c r="M42" i="5"/>
  <c r="L42" i="5"/>
  <c r="K42" i="5"/>
  <c r="J42" i="5"/>
  <c r="I42" i="5"/>
  <c r="H42" i="5"/>
  <c r="G42" i="5"/>
  <c r="F42" i="5"/>
  <c r="E42" i="5"/>
  <c r="D42" i="5"/>
  <c r="C42" i="5"/>
  <c r="B42" i="5"/>
  <c r="M41" i="5"/>
  <c r="L41" i="5"/>
  <c r="K41" i="5"/>
  <c r="J41" i="5"/>
  <c r="I41" i="5"/>
  <c r="H41" i="5"/>
  <c r="G41" i="5"/>
  <c r="F41" i="5"/>
  <c r="E41" i="5"/>
  <c r="D41" i="5"/>
  <c r="C41" i="5"/>
  <c r="B41" i="5"/>
  <c r="M40" i="5"/>
  <c r="L40" i="5"/>
  <c r="K40" i="5"/>
  <c r="J40" i="5"/>
  <c r="I40" i="5"/>
  <c r="H40" i="5"/>
  <c r="G40" i="5"/>
  <c r="F40" i="5"/>
  <c r="E40" i="5"/>
  <c r="D40" i="5"/>
  <c r="C40" i="5"/>
  <c r="B40" i="5"/>
  <c r="M39" i="5"/>
  <c r="L39" i="5"/>
  <c r="K39" i="5"/>
  <c r="J39" i="5"/>
  <c r="I39" i="5"/>
  <c r="H39" i="5"/>
  <c r="G39" i="5"/>
  <c r="F39" i="5"/>
  <c r="E39" i="5"/>
  <c r="D39" i="5"/>
  <c r="C39" i="5"/>
  <c r="B39" i="5"/>
  <c r="M38" i="5"/>
  <c r="L38" i="5"/>
  <c r="K38" i="5"/>
  <c r="J38" i="5"/>
  <c r="I38" i="5"/>
  <c r="H38" i="5"/>
  <c r="G38" i="5"/>
  <c r="F38" i="5"/>
  <c r="E38" i="5"/>
  <c r="D38" i="5"/>
  <c r="C38" i="5"/>
  <c r="B38" i="5"/>
  <c r="M37" i="5"/>
  <c r="L37" i="5"/>
  <c r="K37" i="5"/>
  <c r="J37" i="5"/>
  <c r="I37" i="5"/>
  <c r="H37" i="5"/>
  <c r="G37" i="5"/>
  <c r="F37" i="5"/>
  <c r="E37" i="5"/>
  <c r="D37" i="5"/>
  <c r="C37" i="5"/>
  <c r="B37" i="5"/>
  <c r="M36" i="5"/>
  <c r="L36" i="5"/>
  <c r="K36" i="5"/>
  <c r="J36" i="5"/>
  <c r="I36" i="5"/>
  <c r="H36" i="5"/>
  <c r="G36" i="5"/>
  <c r="F36" i="5"/>
  <c r="E36" i="5"/>
  <c r="D36" i="5"/>
  <c r="C36" i="5"/>
  <c r="B36" i="5"/>
  <c r="M35" i="5"/>
  <c r="L35" i="5"/>
  <c r="K35" i="5"/>
  <c r="J35" i="5"/>
  <c r="I35" i="5"/>
  <c r="H35" i="5"/>
  <c r="G35" i="5"/>
  <c r="F35" i="5"/>
  <c r="E35" i="5"/>
  <c r="D35" i="5"/>
  <c r="C35" i="5"/>
  <c r="B35" i="5"/>
  <c r="M34" i="5"/>
  <c r="L34" i="5"/>
  <c r="K34" i="5"/>
  <c r="J34" i="5"/>
  <c r="I34" i="5"/>
  <c r="H34" i="5"/>
  <c r="G34" i="5"/>
  <c r="F34" i="5"/>
  <c r="E34" i="5"/>
  <c r="D34" i="5"/>
  <c r="C34" i="5"/>
  <c r="B34" i="5"/>
  <c r="M33" i="5"/>
  <c r="L33" i="5"/>
  <c r="K33" i="5"/>
  <c r="J33" i="5"/>
  <c r="I33" i="5"/>
  <c r="H33" i="5"/>
  <c r="G33" i="5"/>
  <c r="F33" i="5"/>
  <c r="E33" i="5"/>
  <c r="D33" i="5"/>
  <c r="C33" i="5"/>
  <c r="B33" i="5"/>
  <c r="M32" i="5"/>
  <c r="L32" i="5"/>
  <c r="K32" i="5"/>
  <c r="J32" i="5"/>
  <c r="I32" i="5"/>
  <c r="H32" i="5"/>
  <c r="G32" i="5"/>
  <c r="F32" i="5"/>
  <c r="E32" i="5"/>
  <c r="D32" i="5"/>
  <c r="C32" i="5"/>
  <c r="B32" i="5"/>
  <c r="M31" i="5"/>
  <c r="L31" i="5"/>
  <c r="K31" i="5"/>
  <c r="J31" i="5"/>
  <c r="I31" i="5"/>
  <c r="H31" i="5"/>
  <c r="G31" i="5"/>
  <c r="F31" i="5"/>
  <c r="E31" i="5"/>
  <c r="D31" i="5"/>
  <c r="C31" i="5"/>
  <c r="B31" i="5"/>
  <c r="M30" i="5"/>
  <c r="L30" i="5"/>
  <c r="K30" i="5"/>
  <c r="J30" i="5"/>
  <c r="I30" i="5"/>
  <c r="H30" i="5"/>
  <c r="G30" i="5"/>
  <c r="F30" i="5"/>
  <c r="E30" i="5"/>
  <c r="D30" i="5"/>
  <c r="C30" i="5"/>
  <c r="B30" i="5"/>
  <c r="M29" i="5"/>
  <c r="L29" i="5"/>
  <c r="K29" i="5"/>
  <c r="J29" i="5"/>
  <c r="I29" i="5"/>
  <c r="H29" i="5"/>
  <c r="G29" i="5"/>
  <c r="F29" i="5"/>
  <c r="E29" i="5"/>
  <c r="D29" i="5"/>
  <c r="C29" i="5"/>
  <c r="B29" i="5"/>
  <c r="M28" i="5"/>
  <c r="L28" i="5"/>
  <c r="K28" i="5"/>
  <c r="J28" i="5"/>
  <c r="I28" i="5"/>
  <c r="H28" i="5"/>
  <c r="G28" i="5"/>
  <c r="F28" i="5"/>
  <c r="E28" i="5"/>
  <c r="D28" i="5"/>
  <c r="C28" i="5"/>
  <c r="B28" i="5"/>
  <c r="M27" i="5"/>
  <c r="L27" i="5"/>
  <c r="K27" i="5"/>
  <c r="J27" i="5"/>
  <c r="I27" i="5"/>
  <c r="H27" i="5"/>
  <c r="G27" i="5"/>
  <c r="F27" i="5"/>
  <c r="E27" i="5"/>
  <c r="D27" i="5"/>
  <c r="C27" i="5"/>
  <c r="B27" i="5"/>
  <c r="M26" i="5"/>
  <c r="L26" i="5"/>
  <c r="K26" i="5"/>
  <c r="J26" i="5"/>
  <c r="I26" i="5"/>
  <c r="H26" i="5"/>
  <c r="G26" i="5"/>
  <c r="F26" i="5"/>
  <c r="E26" i="5"/>
  <c r="D26" i="5"/>
  <c r="C26" i="5"/>
  <c r="B26" i="5"/>
  <c r="M25" i="5"/>
  <c r="L25" i="5"/>
  <c r="K25" i="5"/>
  <c r="J25" i="5"/>
  <c r="I25" i="5"/>
  <c r="H25" i="5"/>
  <c r="G25" i="5"/>
  <c r="F25" i="5"/>
  <c r="E25" i="5"/>
  <c r="D25" i="5"/>
  <c r="C25" i="5"/>
  <c r="B25" i="5"/>
  <c r="M24" i="5"/>
  <c r="L24" i="5"/>
  <c r="K24" i="5"/>
  <c r="J24" i="5"/>
  <c r="I24" i="5"/>
  <c r="H24" i="5"/>
  <c r="G24" i="5"/>
  <c r="F24" i="5"/>
  <c r="E24" i="5"/>
  <c r="D24" i="5"/>
  <c r="C24" i="5"/>
  <c r="B24" i="5"/>
  <c r="M23" i="5"/>
  <c r="L23" i="5"/>
  <c r="K23" i="5"/>
  <c r="J23" i="5"/>
  <c r="I23" i="5"/>
  <c r="H23" i="5"/>
  <c r="G23" i="5"/>
  <c r="F23" i="5"/>
  <c r="E23" i="5"/>
  <c r="D23" i="5"/>
  <c r="C23" i="5"/>
  <c r="B23" i="5"/>
  <c r="M22" i="5"/>
  <c r="L22" i="5"/>
  <c r="K22" i="5"/>
  <c r="J22" i="5"/>
  <c r="I22" i="5"/>
  <c r="H22" i="5"/>
  <c r="G22" i="5"/>
  <c r="F22" i="5"/>
  <c r="E22" i="5"/>
  <c r="D22" i="5"/>
  <c r="C22" i="5"/>
  <c r="B22" i="5"/>
  <c r="M21" i="5"/>
  <c r="L21" i="5"/>
  <c r="K21" i="5"/>
  <c r="J21" i="5"/>
  <c r="I21" i="5"/>
  <c r="H21" i="5"/>
  <c r="G21" i="5"/>
  <c r="F21" i="5"/>
  <c r="E21" i="5"/>
  <c r="D21" i="5"/>
  <c r="C21" i="5"/>
  <c r="B21" i="5"/>
  <c r="M20" i="5"/>
  <c r="L20" i="5"/>
  <c r="K20" i="5"/>
  <c r="J20" i="5"/>
  <c r="I20" i="5"/>
  <c r="H20" i="5"/>
  <c r="G20" i="5"/>
  <c r="F20" i="5"/>
  <c r="E20" i="5"/>
  <c r="D20" i="5"/>
  <c r="C20" i="5"/>
  <c r="B20" i="5"/>
  <c r="M19" i="5"/>
  <c r="L19" i="5"/>
  <c r="K19" i="5"/>
  <c r="J19" i="5"/>
  <c r="I19" i="5"/>
  <c r="H19" i="5"/>
  <c r="G19" i="5"/>
  <c r="F19" i="5"/>
  <c r="E19" i="5"/>
  <c r="D19" i="5"/>
  <c r="C19" i="5"/>
  <c r="B19" i="5"/>
  <c r="M18" i="5"/>
  <c r="L18" i="5"/>
  <c r="K18" i="5"/>
  <c r="J18" i="5"/>
  <c r="I18" i="5"/>
  <c r="H18" i="5"/>
  <c r="G18" i="5"/>
  <c r="F18" i="5"/>
  <c r="E18" i="5"/>
  <c r="D18" i="5"/>
  <c r="C18" i="5"/>
  <c r="B18" i="5"/>
  <c r="M17" i="5"/>
  <c r="L17" i="5"/>
  <c r="K17" i="5"/>
  <c r="J17" i="5"/>
  <c r="I17" i="5"/>
  <c r="H17" i="5"/>
  <c r="G17" i="5"/>
  <c r="F17" i="5"/>
  <c r="E17" i="5"/>
  <c r="D17" i="5"/>
  <c r="C17" i="5"/>
  <c r="B17" i="5"/>
  <c r="M16" i="5"/>
  <c r="L16" i="5"/>
  <c r="K16" i="5"/>
  <c r="J16" i="5"/>
  <c r="I16" i="5"/>
  <c r="H16" i="5"/>
  <c r="G16" i="5"/>
  <c r="F16" i="5"/>
  <c r="E16" i="5"/>
  <c r="D16" i="5"/>
  <c r="C16" i="5"/>
  <c r="B16" i="5"/>
  <c r="M15" i="5"/>
  <c r="L15" i="5"/>
  <c r="K15" i="5"/>
  <c r="J15" i="5"/>
  <c r="I15" i="5"/>
  <c r="H15" i="5"/>
  <c r="G15" i="5"/>
  <c r="F15" i="5"/>
  <c r="E15" i="5"/>
  <c r="D15" i="5"/>
  <c r="C15" i="5"/>
  <c r="B15" i="5"/>
  <c r="M14" i="5"/>
  <c r="L14" i="5"/>
  <c r="K14" i="5"/>
  <c r="J14" i="5"/>
  <c r="I14" i="5"/>
  <c r="H14" i="5"/>
  <c r="G14" i="5"/>
  <c r="F14" i="5"/>
  <c r="E14" i="5"/>
  <c r="D14" i="5"/>
  <c r="C14" i="5"/>
  <c r="B14" i="5"/>
  <c r="M13" i="5"/>
  <c r="L13" i="5"/>
  <c r="K13" i="5"/>
  <c r="J13" i="5"/>
  <c r="I13" i="5"/>
  <c r="H13" i="5"/>
  <c r="G13" i="5"/>
  <c r="F13" i="5"/>
  <c r="E13" i="5"/>
  <c r="D13" i="5"/>
  <c r="C13" i="5"/>
  <c r="B13" i="5"/>
  <c r="M12" i="5"/>
  <c r="L12" i="5"/>
  <c r="K12" i="5"/>
  <c r="J12" i="5"/>
  <c r="I12" i="5"/>
  <c r="H12" i="5"/>
  <c r="G12" i="5"/>
  <c r="F12" i="5"/>
  <c r="E12" i="5"/>
  <c r="D12" i="5"/>
  <c r="C12" i="5"/>
  <c r="B12" i="5"/>
  <c r="M11" i="5"/>
  <c r="L11" i="5"/>
  <c r="K11" i="5"/>
  <c r="J11" i="5"/>
  <c r="I11" i="5"/>
  <c r="H11" i="5"/>
  <c r="G11" i="5"/>
  <c r="F11" i="5"/>
  <c r="E11" i="5"/>
  <c r="D11" i="5"/>
  <c r="C11" i="5"/>
  <c r="B11" i="5"/>
  <c r="M10" i="5"/>
  <c r="L10" i="5"/>
  <c r="K10" i="5"/>
  <c r="J10" i="5"/>
  <c r="I10" i="5"/>
  <c r="H10" i="5"/>
  <c r="G10" i="5"/>
  <c r="F10" i="5"/>
  <c r="E10" i="5"/>
  <c r="D10" i="5"/>
  <c r="C10" i="5"/>
  <c r="B10" i="5"/>
  <c r="M9" i="5"/>
  <c r="L9" i="5"/>
  <c r="K9" i="5"/>
  <c r="J9" i="5"/>
  <c r="I9" i="5"/>
  <c r="H9" i="5"/>
  <c r="G9" i="5"/>
  <c r="F9" i="5"/>
  <c r="E9" i="5"/>
  <c r="D9" i="5"/>
  <c r="C9" i="5"/>
  <c r="B9" i="5"/>
  <c r="M8" i="5"/>
  <c r="L8" i="5"/>
  <c r="K8" i="5"/>
  <c r="J8" i="5"/>
  <c r="I8" i="5"/>
  <c r="H8" i="5"/>
  <c r="G8" i="5"/>
  <c r="F8" i="5"/>
  <c r="E8" i="5"/>
  <c r="D8" i="5"/>
  <c r="C8" i="5"/>
  <c r="B8" i="5"/>
  <c r="M7" i="5"/>
  <c r="L7" i="5"/>
  <c r="K7" i="5"/>
  <c r="J7" i="5"/>
  <c r="I7" i="5"/>
  <c r="H7" i="5"/>
  <c r="G7" i="5"/>
  <c r="F7" i="5"/>
  <c r="E7" i="5"/>
  <c r="D7" i="5"/>
  <c r="C7" i="5"/>
  <c r="B7" i="5"/>
  <c r="M6" i="5"/>
  <c r="L6" i="5"/>
  <c r="K6" i="5"/>
  <c r="J6" i="5"/>
  <c r="I6" i="5"/>
  <c r="H6" i="5"/>
  <c r="G6" i="5"/>
  <c r="F6" i="5"/>
  <c r="E6" i="5"/>
  <c r="D6" i="5"/>
  <c r="C6" i="5"/>
  <c r="B6" i="5"/>
  <c r="M5" i="5"/>
  <c r="L5" i="5"/>
  <c r="K5" i="5"/>
  <c r="J5" i="5"/>
  <c r="I5" i="5"/>
  <c r="H5" i="5"/>
  <c r="G5" i="5"/>
  <c r="F5" i="5"/>
  <c r="E5" i="5"/>
  <c r="D5" i="5"/>
  <c r="C5" i="5"/>
  <c r="H16" i="8"/>
  <c r="H15" i="8"/>
  <c r="H13" i="8"/>
  <c r="H12" i="8"/>
  <c r="H11" i="8"/>
  <c r="H10" i="8"/>
  <c r="H9" i="8"/>
  <c r="H8" i="8"/>
  <c r="G13" i="8"/>
  <c r="G12" i="8"/>
  <c r="G11" i="8"/>
  <c r="G10" i="8"/>
  <c r="G9" i="8"/>
  <c r="G8" i="8"/>
  <c r="F10" i="8"/>
  <c r="F11" i="8" s="1"/>
  <c r="F12" i="8" s="1"/>
  <c r="F13" i="8" s="1"/>
  <c r="F9" i="8"/>
  <c r="F8" i="8"/>
  <c r="E16" i="8"/>
  <c r="E13" i="8"/>
  <c r="E12" i="8"/>
  <c r="E11" i="8"/>
  <c r="E10" i="8"/>
  <c r="E9" i="8"/>
  <c r="E8" i="8"/>
  <c r="E14" i="8"/>
  <c r="D1" i="2"/>
  <c r="G5" i="2" s="1"/>
  <c r="D2" i="2" l="1"/>
  <c r="G6" i="2" s="1"/>
  <c r="AF21" i="2"/>
  <c r="D4" i="2"/>
  <c r="D3" i="2"/>
  <c r="N8" i="2"/>
  <c r="AL8" i="6" l="1"/>
  <c r="AD19" i="2"/>
  <c r="AM12" i="6"/>
  <c r="F4" i="6"/>
  <c r="G4" i="6"/>
  <c r="F5" i="6"/>
  <c r="G5" i="6"/>
  <c r="F6" i="6"/>
  <c r="G6" i="6"/>
  <c r="F7" i="6"/>
  <c r="G7" i="6"/>
  <c r="F8" i="6"/>
  <c r="G8" i="6"/>
  <c r="F9" i="6"/>
  <c r="G9" i="6"/>
  <c r="F10" i="6"/>
  <c r="G10" i="6"/>
  <c r="F11" i="6"/>
  <c r="G11" i="6"/>
  <c r="F12" i="6"/>
  <c r="G12" i="6"/>
  <c r="F13" i="6"/>
  <c r="G13" i="6"/>
  <c r="F14" i="6"/>
  <c r="G14" i="6"/>
  <c r="F15" i="6"/>
  <c r="G15" i="6"/>
  <c r="F16" i="6"/>
  <c r="G16" i="6"/>
  <c r="F17" i="6"/>
  <c r="G17" i="6"/>
  <c r="F18" i="6"/>
  <c r="G18" i="6"/>
  <c r="F19" i="6"/>
  <c r="G19" i="6"/>
  <c r="F20" i="6"/>
  <c r="G20" i="6"/>
  <c r="F21" i="6"/>
  <c r="G21" i="6"/>
  <c r="F22" i="6"/>
  <c r="G22" i="6"/>
  <c r="F23" i="6"/>
  <c r="G23" i="6"/>
  <c r="F24" i="6"/>
  <c r="G24" i="6"/>
  <c r="F25" i="6"/>
  <c r="G25" i="6"/>
  <c r="F26" i="6"/>
  <c r="G26" i="6"/>
  <c r="F27" i="6"/>
  <c r="G27" i="6"/>
  <c r="F28" i="6"/>
  <c r="G28" i="6"/>
  <c r="F29" i="6"/>
  <c r="G29" i="6"/>
  <c r="F30" i="6"/>
  <c r="G30" i="6"/>
  <c r="F31" i="6"/>
  <c r="G31" i="6"/>
  <c r="F32" i="6"/>
  <c r="G32" i="6"/>
  <c r="F33" i="6"/>
  <c r="G33" i="6"/>
  <c r="F34" i="6"/>
  <c r="G34" i="6"/>
  <c r="F35" i="6"/>
  <c r="G35" i="6"/>
  <c r="F36" i="6"/>
  <c r="G36" i="6"/>
  <c r="F37" i="6"/>
  <c r="G37" i="6"/>
  <c r="F38" i="6"/>
  <c r="G38" i="6"/>
  <c r="F39" i="6"/>
  <c r="G39" i="6"/>
  <c r="F40" i="6"/>
  <c r="G40" i="6"/>
  <c r="F41" i="6"/>
  <c r="G41" i="6"/>
  <c r="F42" i="6"/>
  <c r="G42" i="6"/>
  <c r="F43" i="6"/>
  <c r="G43" i="6"/>
  <c r="F44" i="6"/>
  <c r="G44" i="6"/>
  <c r="F45" i="6"/>
  <c r="G45" i="6"/>
  <c r="F46" i="6"/>
  <c r="G46" i="6"/>
  <c r="F47" i="6"/>
  <c r="G47" i="6"/>
  <c r="F48" i="6"/>
  <c r="G48" i="6"/>
  <c r="F49" i="6"/>
  <c r="G49" i="6"/>
  <c r="F50" i="6"/>
  <c r="G50" i="6"/>
  <c r="F51" i="6"/>
  <c r="G51" i="6"/>
  <c r="F52" i="6"/>
  <c r="G52" i="6"/>
  <c r="F53" i="6"/>
  <c r="G53" i="6"/>
  <c r="F54" i="6"/>
  <c r="G54" i="6"/>
  <c r="F55" i="6"/>
  <c r="G55" i="6"/>
  <c r="F56" i="6"/>
  <c r="G56" i="6"/>
  <c r="F57" i="6"/>
  <c r="G57" i="6"/>
  <c r="F58" i="6"/>
  <c r="G58" i="6"/>
  <c r="F59" i="6"/>
  <c r="G59" i="6"/>
  <c r="F60" i="6"/>
  <c r="G60" i="6"/>
  <c r="F61" i="6"/>
  <c r="G61" i="6"/>
  <c r="F62" i="6"/>
  <c r="G62" i="6"/>
  <c r="F63" i="6"/>
  <c r="G63" i="6"/>
  <c r="F64" i="6"/>
  <c r="G64" i="6"/>
  <c r="F65" i="6"/>
  <c r="G65" i="6"/>
  <c r="F66" i="6"/>
  <c r="G66" i="6"/>
  <c r="F67" i="6"/>
  <c r="G67" i="6"/>
  <c r="F68" i="6"/>
  <c r="G68" i="6"/>
  <c r="F69" i="6"/>
  <c r="G69" i="6"/>
  <c r="F70" i="6"/>
  <c r="G70" i="6"/>
  <c r="F71" i="6"/>
  <c r="G71" i="6"/>
  <c r="F72" i="6"/>
  <c r="G72" i="6"/>
  <c r="F73" i="6"/>
  <c r="G73" i="6"/>
  <c r="F74" i="6"/>
  <c r="G74" i="6"/>
  <c r="F75" i="6"/>
  <c r="G75" i="6"/>
  <c r="F76" i="6"/>
  <c r="G76" i="6"/>
  <c r="F77" i="6"/>
  <c r="G77" i="6"/>
  <c r="F78" i="6"/>
  <c r="G78" i="6"/>
  <c r="F79" i="6"/>
  <c r="G79" i="6"/>
  <c r="F80" i="6"/>
  <c r="G80" i="6"/>
  <c r="F81" i="6"/>
  <c r="G81" i="6"/>
  <c r="F82" i="6"/>
  <c r="G82" i="6"/>
  <c r="F83" i="6"/>
  <c r="G83" i="6"/>
  <c r="F84" i="6"/>
  <c r="G84" i="6"/>
  <c r="F85" i="6"/>
  <c r="G85" i="6"/>
  <c r="F86" i="6"/>
  <c r="G86" i="6"/>
  <c r="F87" i="6"/>
  <c r="G87" i="6"/>
  <c r="F88" i="6"/>
  <c r="G88" i="6"/>
  <c r="F89" i="6"/>
  <c r="G89" i="6"/>
  <c r="F90" i="6"/>
  <c r="G90" i="6"/>
  <c r="F91" i="6"/>
  <c r="G91" i="6"/>
  <c r="F92" i="6"/>
  <c r="G92" i="6"/>
  <c r="F93" i="6"/>
  <c r="G93" i="6"/>
  <c r="F94" i="6"/>
  <c r="G94" i="6"/>
  <c r="F95" i="6"/>
  <c r="G95" i="6"/>
  <c r="F96" i="6"/>
  <c r="G96" i="6"/>
  <c r="F97" i="6"/>
  <c r="G97" i="6"/>
  <c r="F98" i="6"/>
  <c r="G98" i="6"/>
  <c r="F99" i="6"/>
  <c r="G99" i="6"/>
  <c r="F100" i="6"/>
  <c r="G100" i="6"/>
  <c r="F101" i="6"/>
  <c r="G101" i="6"/>
  <c r="F102" i="6"/>
  <c r="G102" i="6"/>
  <c r="F103" i="6"/>
  <c r="G103" i="6"/>
  <c r="F104" i="6"/>
  <c r="G104" i="6"/>
  <c r="F105" i="6"/>
  <c r="G105" i="6"/>
  <c r="F106" i="6"/>
  <c r="G106" i="6"/>
  <c r="F107" i="6"/>
  <c r="G107" i="6"/>
  <c r="F108" i="6"/>
  <c r="G108" i="6"/>
  <c r="F109" i="6"/>
  <c r="G109" i="6"/>
  <c r="F110" i="6"/>
  <c r="G110" i="6"/>
  <c r="F111" i="6"/>
  <c r="G111" i="6"/>
  <c r="F112" i="6"/>
  <c r="G112" i="6"/>
  <c r="F113" i="6"/>
  <c r="G113" i="6"/>
  <c r="F114" i="6"/>
  <c r="G114" i="6"/>
  <c r="F115" i="6"/>
  <c r="G115" i="6"/>
  <c r="F116" i="6"/>
  <c r="G116" i="6"/>
  <c r="F117" i="6"/>
  <c r="G117" i="6"/>
  <c r="F118" i="6"/>
  <c r="G118" i="6"/>
  <c r="F119" i="6"/>
  <c r="G119" i="6"/>
  <c r="F120" i="6"/>
  <c r="G120" i="6"/>
  <c r="F121" i="6"/>
  <c r="G121" i="6"/>
  <c r="F122" i="6"/>
  <c r="G122" i="6"/>
  <c r="F123" i="6"/>
  <c r="G123" i="6"/>
  <c r="F124" i="6"/>
  <c r="G124" i="6"/>
  <c r="F125" i="6"/>
  <c r="G125" i="6"/>
  <c r="F126" i="6"/>
  <c r="G126" i="6"/>
  <c r="F127" i="6"/>
  <c r="G127" i="6"/>
  <c r="G3" i="6"/>
  <c r="AK8" i="6" l="1"/>
  <c r="AA19" i="2"/>
  <c r="AC9" i="2" s="1"/>
  <c r="AC11" i="2" l="1"/>
  <c r="AC14" i="2"/>
  <c r="AC13" i="2"/>
  <c r="AC15" i="2"/>
  <c r="AC10" i="2"/>
  <c r="AC16" i="2"/>
  <c r="AC18" i="2"/>
  <c r="AC12" i="2"/>
  <c r="AC17" i="2"/>
  <c r="AM8" i="6" l="1"/>
  <c r="AM13" i="6" s="1"/>
  <c r="AC19" i="2"/>
  <c r="AF19" i="2"/>
  <c r="AF20" i="2" s="1"/>
  <c r="AH8" i="6"/>
  <c r="H10" i="9"/>
  <c r="D14" i="8"/>
  <c r="F3" i="6"/>
  <c r="C1" i="6"/>
  <c r="AF6" i="6"/>
  <c r="AF5" i="6"/>
  <c r="AF2" i="6"/>
  <c r="B5" i="5"/>
  <c r="AF7" i="6"/>
  <c r="I7" i="1"/>
  <c r="J7" i="1"/>
  <c r="K7" i="1" l="1"/>
  <c r="G7" i="2"/>
  <c r="I10" i="9" l="1"/>
  <c r="F10" i="9"/>
  <c r="K7" i="2" l="1"/>
  <c r="L7" i="2"/>
  <c r="M7" i="2" l="1"/>
  <c r="W18" i="5"/>
  <c r="H14" i="8" l="1"/>
  <c r="F15" i="8"/>
  <c r="G14" i="8" l="1"/>
</calcChain>
</file>

<file path=xl/sharedStrings.xml><?xml version="1.0" encoding="utf-8"?>
<sst xmlns="http://schemas.openxmlformats.org/spreadsheetml/2006/main" count="127" uniqueCount="96">
  <si>
    <t>T(+) Máximo</t>
  </si>
  <si>
    <t>T(-) Mínimo</t>
  </si>
  <si>
    <t>j</t>
  </si>
  <si>
    <t>x</t>
  </si>
  <si>
    <t>S(x)=j/n</t>
  </si>
  <si>
    <t>F(xj)</t>
  </si>
  <si>
    <t>j/n-F(xj)</t>
  </si>
  <si>
    <t>(j-1)/n-F(j/n)</t>
  </si>
  <si>
    <t>T abs</t>
  </si>
  <si>
    <r>
      <t xml:space="preserve">Estimador de </t>
    </r>
    <r>
      <rPr>
        <b/>
        <sz val="11"/>
        <color indexed="8"/>
        <rFont val="Calibri"/>
        <family val="2"/>
      </rPr>
      <t>λ</t>
    </r>
  </si>
  <si>
    <t>EXPONENECIAL NEGATIVA</t>
  </si>
  <si>
    <t>BONDAD DE AJUSTE KOLMOGOROV SMIRNOF</t>
  </si>
  <si>
    <t>Media</t>
  </si>
  <si>
    <t>1.36/RAIZ(N)</t>
  </si>
  <si>
    <t>PRUEBA DE LILLIEFORS ESPECIFICA PARA NORMAL</t>
  </si>
  <si>
    <t>Ha: no es normal la distribución</t>
  </si>
  <si>
    <t>Varianza S2</t>
  </si>
  <si>
    <t>z</t>
  </si>
  <si>
    <t>F(xj) N(0,1)</t>
  </si>
  <si>
    <t>Desv Est S</t>
  </si>
  <si>
    <t>Valor de x</t>
  </si>
  <si>
    <t>Frecuencia Esperada</t>
  </si>
  <si>
    <t>Frecuencia Relativa</t>
  </si>
  <si>
    <t>Frecuencia Absoluta</t>
  </si>
  <si>
    <t>AJUSTE BINOMIAL JI CUADRADA</t>
  </si>
  <si>
    <t>Frecuencia relativa Acumulada</t>
  </si>
  <si>
    <t>Ho: la distribución es normal</t>
  </si>
  <si>
    <t>T tablas</t>
  </si>
  <si>
    <t>0.886/raiz(n)</t>
  </si>
  <si>
    <t>n</t>
  </si>
  <si>
    <t>ji cuadrada</t>
  </si>
  <si>
    <t>Probabilidad Binomial</t>
  </si>
  <si>
    <t>P value</t>
  </si>
  <si>
    <t>X</t>
  </si>
  <si>
    <t>Y</t>
  </si>
  <si>
    <t>Frecuencia</t>
  </si>
  <si>
    <t>Acumulada</t>
  </si>
  <si>
    <t>Grados Lib</t>
  </si>
  <si>
    <t>Máximo</t>
  </si>
  <si>
    <t>Frecuencia Acumulada</t>
  </si>
  <si>
    <t>p</t>
  </si>
  <si>
    <t>Varianza</t>
  </si>
  <si>
    <t>Valor Binomial</t>
  </si>
  <si>
    <t>Probabilidad Poisson</t>
  </si>
  <si>
    <t>Ji  Cuadrada</t>
  </si>
  <si>
    <t xml:space="preserve">Lamda </t>
  </si>
  <si>
    <t>Lamda=</t>
  </si>
  <si>
    <t>Probabilidad</t>
  </si>
  <si>
    <t>No rechazo</t>
  </si>
  <si>
    <t xml:space="preserve">Impactos </t>
  </si>
  <si>
    <t>Cuadrantes</t>
  </si>
  <si>
    <t>Producto</t>
  </si>
  <si>
    <t>Poisson</t>
  </si>
  <si>
    <t>Ji Cuadrada</t>
  </si>
  <si>
    <t>Frecuencia f</t>
  </si>
  <si>
    <t>f*x</t>
  </si>
  <si>
    <t>Esperada e</t>
  </si>
  <si>
    <r>
      <t>(f - e)</t>
    </r>
    <r>
      <rPr>
        <b/>
        <vertAlign val="superscript"/>
        <sz val="11"/>
        <color indexed="8"/>
        <rFont val="Calibri"/>
        <family val="2"/>
      </rPr>
      <t>2</t>
    </r>
    <r>
      <rPr>
        <b/>
        <sz val="11"/>
        <color indexed="8"/>
        <rFont val="Calibri"/>
        <family val="2"/>
      </rPr>
      <t>/e</t>
    </r>
  </si>
  <si>
    <t>BOMBARDEO DE LONDRES</t>
  </si>
  <si>
    <t>Lamda =</t>
  </si>
  <si>
    <t>Intervalo</t>
  </si>
  <si>
    <t>(j-1)/n-F(xj)</t>
  </si>
  <si>
    <t>Lanzamiiento</t>
  </si>
  <si>
    <t>Valor</t>
  </si>
  <si>
    <t>Observada</t>
  </si>
  <si>
    <t>Esperada</t>
  </si>
  <si>
    <t>Ji cuadrada</t>
  </si>
  <si>
    <t>ALEATORIO</t>
  </si>
  <si>
    <t>John Burdon Sanderson Haldane</t>
  </si>
  <si>
    <t>Conclusión</t>
  </si>
  <si>
    <t>Media  Pob</t>
  </si>
  <si>
    <t>Desv Est  Pob</t>
  </si>
  <si>
    <t>Parámetro</t>
  </si>
  <si>
    <t>No</t>
  </si>
  <si>
    <t>x ordenada</t>
  </si>
  <si>
    <t>Alfa</t>
  </si>
  <si>
    <t>Grados lib</t>
  </si>
  <si>
    <t>Lim.Inf</t>
  </si>
  <si>
    <t>Lím, Sup</t>
  </si>
  <si>
    <t>Minimo</t>
  </si>
  <si>
    <t xml:space="preserve">Frecuencia </t>
  </si>
  <si>
    <t>Frecuencia Absoluta Acum</t>
  </si>
  <si>
    <t>Probabilidad Intervalo</t>
  </si>
  <si>
    <t>Muestra</t>
  </si>
  <si>
    <t>S2</t>
  </si>
  <si>
    <t>Ji cuadrada no recomendada por inestabilidad</t>
  </si>
  <si>
    <t>SIMULA BINOMIAL COMO SUMA DE  n  BERNOULLIS</t>
  </si>
  <si>
    <t>NO RECHAZO Ho ES POISSON</t>
  </si>
  <si>
    <t>g LIB</t>
  </si>
  <si>
    <t>NO RECHAZO BINOMIAL</t>
  </si>
  <si>
    <t>No Rechazo</t>
  </si>
  <si>
    <t>NO RFECHAZO HO LOS DATOS SON POISSSON CON PARAMETRO  LAMDA 1.21</t>
  </si>
  <si>
    <t>TAREA</t>
  </si>
  <si>
    <t>a) Estimar media y varianza a partir de los datos</t>
  </si>
  <si>
    <t>b) Utilizar prueba de Lillieforts para verificar normalidad</t>
  </si>
  <si>
    <t>SIMULACIÓN DEL LANZAMIENTO DE UN DADO EQUILIBRADO AJUSTAR MEDIANTE JI CUADRADA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</si>
</sst>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43" formatCode="_-* #,##0.00_-;\-* #,##0.00_-;_-* &quot;-&quot;??_-;_-@_-"/>
    <numFmt numFmtId="164" formatCode="0.000000"/>
    <numFmt numFmtId="165" formatCode="0.0000000"/>
    <numFmt numFmtId="166" formatCode="0.00000"/>
    <numFmt numFmtId="167" formatCode="0.0000"/>
    <numFmt numFmtId="168" formatCode="0.00000000"/>
    <numFmt numFmtId="169" formatCode="0.0"/>
    <numFmt numFmtId="170" formatCode="_-* #,##0.0000_-;\-* #,##0.0000_-;_-* &quot;-&quot;??_-;_-@_-"/>
    <numFmt numFmtId="171" formatCode="_-* #,##0.0000000_-;\-* #,##0.0000000_-;_-* &quot;-&quot;??_-;_-@_-"/>
    <numFmt numFmtId="172" formatCode="_-* #,##0.0_-;\-* #,##0.0_-;_-* &quot;-&quot;??_-;_-@_-"/>
    <numFmt numFmtId="173" formatCode="0.000"/>
    <numFmt numFmtId="174" formatCode="_-* #,##0_-;\-* #,##0_-;_-* &quot;-&quot;??_-;_-@_-"/>
  </numFmts>
  <fonts count="9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vertAlign val="superscript"/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23">
    <xf numFmtId="0" fontId="0" fillId="0" borderId="0" xfId="0"/>
    <xf numFmtId="164" fontId="0" fillId="0" borderId="0" xfId="0" applyNumberFormat="1"/>
    <xf numFmtId="0" fontId="4" fillId="2" borderId="1" xfId="0" applyFont="1" applyFill="1" applyBorder="1" applyAlignment="1">
      <alignment horizontal="right"/>
    </xf>
    <xf numFmtId="165" fontId="4" fillId="2" borderId="2" xfId="0" applyNumberFormat="1" applyFont="1" applyFill="1" applyBorder="1"/>
    <xf numFmtId="0" fontId="4" fillId="2" borderId="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164" fontId="4" fillId="0" borderId="0" xfId="0" applyNumberFormat="1" applyFont="1"/>
    <xf numFmtId="165" fontId="0" fillId="0" borderId="0" xfId="0" applyNumberFormat="1"/>
    <xf numFmtId="166" fontId="0" fillId="0" borderId="0" xfId="0" applyNumberFormat="1"/>
    <xf numFmtId="0" fontId="4" fillId="0" borderId="0" xfId="0" applyFont="1"/>
    <xf numFmtId="169" fontId="0" fillId="0" borderId="0" xfId="0" applyNumberFormat="1"/>
    <xf numFmtId="1" fontId="0" fillId="0" borderId="0" xfId="0" applyNumberFormat="1" applyAlignment="1">
      <alignment horizontal="center"/>
    </xf>
    <xf numFmtId="0" fontId="4" fillId="4" borderId="3" xfId="0" applyFont="1" applyFill="1" applyBorder="1" applyAlignment="1">
      <alignment horizontal="center" vertical="center" wrapText="1"/>
    </xf>
    <xf numFmtId="165" fontId="4" fillId="3" borderId="2" xfId="0" applyNumberFormat="1" applyFont="1" applyFill="1" applyBorder="1"/>
    <xf numFmtId="0" fontId="4" fillId="0" borderId="0" xfId="0" applyFont="1" applyAlignment="1">
      <alignment horizontal="center"/>
    </xf>
    <xf numFmtId="167" fontId="0" fillId="0" borderId="0" xfId="0" applyNumberFormat="1"/>
    <xf numFmtId="172" fontId="4" fillId="3" borderId="0" xfId="0" applyNumberFormat="1" applyFont="1" applyFill="1"/>
    <xf numFmtId="169" fontId="4" fillId="0" borderId="0" xfId="0" applyNumberFormat="1" applyFont="1"/>
    <xf numFmtId="172" fontId="4" fillId="0" borderId="0" xfId="0" applyNumberFormat="1" applyFont="1"/>
    <xf numFmtId="2" fontId="0" fillId="0" borderId="0" xfId="0" applyNumberFormat="1"/>
    <xf numFmtId="0" fontId="4" fillId="3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right"/>
    </xf>
    <xf numFmtId="0" fontId="4" fillId="5" borderId="2" xfId="0" applyFont="1" applyFill="1" applyBorder="1"/>
    <xf numFmtId="0" fontId="4" fillId="3" borderId="2" xfId="0" applyFont="1" applyFill="1" applyBorder="1" applyAlignment="1">
      <alignment horizontal="center"/>
    </xf>
    <xf numFmtId="0" fontId="4" fillId="0" borderId="0" xfId="0" applyFont="1" applyAlignment="1">
      <alignment horizontal="right"/>
    </xf>
    <xf numFmtId="0" fontId="4" fillId="3" borderId="7" xfId="0" applyFont="1" applyFill="1" applyBorder="1" applyAlignment="1">
      <alignment horizontal="right"/>
    </xf>
    <xf numFmtId="0" fontId="4" fillId="3" borderId="8" xfId="0" applyFont="1" applyFill="1" applyBorder="1" applyAlignment="1">
      <alignment horizontal="right"/>
    </xf>
    <xf numFmtId="0" fontId="4" fillId="3" borderId="2" xfId="0" applyFont="1" applyFill="1" applyBorder="1" applyAlignment="1">
      <alignment horizontal="right"/>
    </xf>
    <xf numFmtId="0" fontId="4" fillId="3" borderId="9" xfId="0" applyFont="1" applyFill="1" applyBorder="1" applyAlignment="1">
      <alignment horizontal="right"/>
    </xf>
    <xf numFmtId="0" fontId="4" fillId="3" borderId="0" xfId="0" applyFont="1" applyFill="1" applyBorder="1" applyAlignment="1">
      <alignment horizontal="center"/>
    </xf>
    <xf numFmtId="173" fontId="0" fillId="0" borderId="0" xfId="0" applyNumberFormat="1"/>
    <xf numFmtId="0" fontId="4" fillId="4" borderId="10" xfId="0" applyFont="1" applyFill="1" applyBorder="1" applyAlignment="1">
      <alignment horizontal="center" vertical="center" wrapText="1"/>
    </xf>
    <xf numFmtId="0" fontId="4" fillId="0" borderId="1" xfId="0" applyFont="1" applyBorder="1"/>
    <xf numFmtId="0" fontId="4" fillId="0" borderId="11" xfId="0" applyFont="1" applyBorder="1"/>
    <xf numFmtId="0" fontId="4" fillId="3" borderId="8" xfId="0" applyFont="1" applyFill="1" applyBorder="1"/>
    <xf numFmtId="0" fontId="4" fillId="3" borderId="12" xfId="0" applyFont="1" applyFill="1" applyBorder="1"/>
    <xf numFmtId="0" fontId="4" fillId="0" borderId="3" xfId="0" applyFont="1" applyBorder="1"/>
    <xf numFmtId="0" fontId="4" fillId="4" borderId="13" xfId="0" applyFont="1" applyFill="1" applyBorder="1" applyAlignment="1">
      <alignment horizontal="center" vertical="center" wrapText="1"/>
    </xf>
    <xf numFmtId="0" fontId="6" fillId="3" borderId="12" xfId="0" applyFont="1" applyFill="1" applyBorder="1"/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1" fontId="4" fillId="0" borderId="0" xfId="0" applyNumberFormat="1" applyFont="1"/>
    <xf numFmtId="170" fontId="4" fillId="0" borderId="0" xfId="0" applyNumberFormat="1" applyFont="1"/>
    <xf numFmtId="169" fontId="4" fillId="3" borderId="0" xfId="0" applyNumberFormat="1" applyFont="1" applyFill="1"/>
    <xf numFmtId="0" fontId="4" fillId="3" borderId="0" xfId="0" applyFont="1" applyFill="1" applyAlignment="1">
      <alignment horizontal="center"/>
    </xf>
    <xf numFmtId="0" fontId="4" fillId="0" borderId="12" xfId="0" applyFont="1" applyBorder="1"/>
    <xf numFmtId="0" fontId="5" fillId="2" borderId="4" xfId="0" applyFont="1" applyFill="1" applyBorder="1" applyAlignment="1">
      <alignment horizontal="center" vertical="center" wrapText="1"/>
    </xf>
    <xf numFmtId="169" fontId="4" fillId="0" borderId="14" xfId="0" applyNumberFormat="1" applyFont="1" applyBorder="1"/>
    <xf numFmtId="0" fontId="4" fillId="0" borderId="9" xfId="0" applyFont="1" applyBorder="1"/>
    <xf numFmtId="0" fontId="4" fillId="0" borderId="8" xfId="0" applyFont="1" applyBorder="1"/>
    <xf numFmtId="0" fontId="4" fillId="3" borderId="15" xfId="0" applyFont="1" applyFill="1" applyBorder="1" applyAlignment="1">
      <alignment horizontal="center" vertical="center"/>
    </xf>
    <xf numFmtId="0" fontId="4" fillId="3" borderId="16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166" fontId="4" fillId="0" borderId="0" xfId="0" applyNumberFormat="1" applyFont="1"/>
    <xf numFmtId="171" fontId="4" fillId="0" borderId="0" xfId="1" applyNumberFormat="1" applyFont="1"/>
    <xf numFmtId="168" fontId="4" fillId="0" borderId="0" xfId="0" applyNumberFormat="1" applyFont="1"/>
    <xf numFmtId="164" fontId="4" fillId="3" borderId="0" xfId="0" applyNumberFormat="1" applyFont="1" applyFill="1"/>
    <xf numFmtId="0" fontId="4" fillId="0" borderId="11" xfId="0" applyFont="1" applyFill="1" applyBorder="1"/>
    <xf numFmtId="169" fontId="4" fillId="0" borderId="0" xfId="0" applyNumberFormat="1" applyFont="1" applyBorder="1"/>
    <xf numFmtId="1" fontId="4" fillId="0" borderId="1" xfId="0" applyNumberFormat="1" applyFont="1" applyBorder="1"/>
    <xf numFmtId="1" fontId="4" fillId="0" borderId="11" xfId="0" applyNumberFormat="1" applyFont="1" applyBorder="1"/>
    <xf numFmtId="172" fontId="4" fillId="0" borderId="1" xfId="0" applyNumberFormat="1" applyFont="1" applyBorder="1"/>
    <xf numFmtId="172" fontId="4" fillId="0" borderId="11" xfId="0" applyNumberFormat="1" applyFont="1" applyBorder="1"/>
    <xf numFmtId="172" fontId="4" fillId="0" borderId="2" xfId="0" applyNumberFormat="1" applyFont="1" applyBorder="1"/>
    <xf numFmtId="0" fontId="4" fillId="0" borderId="5" xfId="0" applyFont="1" applyBorder="1"/>
    <xf numFmtId="0" fontId="4" fillId="0" borderId="14" xfId="0" applyFont="1" applyBorder="1"/>
    <xf numFmtId="0" fontId="4" fillId="0" borderId="6" xfId="0" applyFont="1" applyBorder="1"/>
    <xf numFmtId="0" fontId="7" fillId="0" borderId="0" xfId="0" applyFont="1"/>
    <xf numFmtId="164" fontId="7" fillId="0" borderId="0" xfId="0" applyNumberFormat="1" applyFont="1"/>
    <xf numFmtId="0" fontId="4" fillId="3" borderId="12" xfId="0" applyFont="1" applyFill="1" applyBorder="1" applyAlignment="1">
      <alignment horizontal="right"/>
    </xf>
    <xf numFmtId="168" fontId="7" fillId="0" borderId="0" xfId="0" applyNumberFormat="1" applyFont="1"/>
    <xf numFmtId="0" fontId="4" fillId="3" borderId="17" xfId="0" applyFont="1" applyFill="1" applyBorder="1" applyAlignment="1">
      <alignment horizontal="center" vertical="center"/>
    </xf>
    <xf numFmtId="0" fontId="4" fillId="3" borderId="18" xfId="0" applyFont="1" applyFill="1" applyBorder="1" applyAlignment="1">
      <alignment horizontal="center" vertical="center"/>
    </xf>
    <xf numFmtId="0" fontId="4" fillId="3" borderId="19" xfId="0" applyFont="1" applyFill="1" applyBorder="1" applyAlignment="1">
      <alignment horizontal="center" vertical="center"/>
    </xf>
    <xf numFmtId="0" fontId="4" fillId="3" borderId="1" xfId="0" applyFont="1" applyFill="1" applyBorder="1"/>
    <xf numFmtId="0" fontId="0" fillId="0" borderId="3" xfId="0" applyBorder="1"/>
    <xf numFmtId="0" fontId="4" fillId="0" borderId="21" xfId="0" applyFont="1" applyBorder="1"/>
    <xf numFmtId="2" fontId="4" fillId="0" borderId="0" xfId="0" applyNumberFormat="1" applyFont="1"/>
    <xf numFmtId="173" fontId="4" fillId="0" borderId="0" xfId="0" applyNumberFormat="1" applyFont="1"/>
    <xf numFmtId="0" fontId="4" fillId="0" borderId="12" xfId="0" applyFont="1" applyBorder="1" applyAlignment="1">
      <alignment horizontal="right"/>
    </xf>
    <xf numFmtId="2" fontId="4" fillId="3" borderId="8" xfId="0" applyNumberFormat="1" applyFont="1" applyFill="1" applyBorder="1"/>
    <xf numFmtId="0" fontId="4" fillId="3" borderId="5" xfId="0" applyFont="1" applyFill="1" applyBorder="1"/>
    <xf numFmtId="0" fontId="4" fillId="3" borderId="14" xfId="0" applyFont="1" applyFill="1" applyBorder="1"/>
    <xf numFmtId="0" fontId="4" fillId="3" borderId="6" xfId="0" applyFont="1" applyFill="1" applyBorder="1"/>
    <xf numFmtId="0" fontId="4" fillId="3" borderId="9" xfId="0" applyFont="1" applyFill="1" applyBorder="1"/>
    <xf numFmtId="169" fontId="4" fillId="0" borderId="5" xfId="0" applyNumberFormat="1" applyFont="1" applyBorder="1"/>
    <xf numFmtId="169" fontId="4" fillId="0" borderId="6" xfId="0" applyNumberFormat="1" applyFont="1" applyBorder="1"/>
    <xf numFmtId="169" fontId="4" fillId="0" borderId="9" xfId="0" applyNumberFormat="1" applyFont="1" applyBorder="1"/>
    <xf numFmtId="0" fontId="5" fillId="3" borderId="3" xfId="0" applyFont="1" applyFill="1" applyBorder="1" applyAlignment="1">
      <alignment horizontal="center" vertical="center" wrapText="1"/>
    </xf>
    <xf numFmtId="0" fontId="0" fillId="0" borderId="0" xfId="0" applyFill="1"/>
    <xf numFmtId="169" fontId="4" fillId="0" borderId="0" xfId="0" applyNumberFormat="1" applyFont="1" applyFill="1"/>
    <xf numFmtId="169" fontId="0" fillId="0" borderId="0" xfId="0" applyNumberFormat="1" applyFill="1"/>
    <xf numFmtId="0" fontId="4" fillId="6" borderId="3" xfId="0" applyFont="1" applyFill="1" applyBorder="1" applyAlignment="1">
      <alignment horizontal="center" vertical="center"/>
    </xf>
    <xf numFmtId="168" fontId="4" fillId="6" borderId="7" xfId="0" applyNumberFormat="1" applyFont="1" applyFill="1" applyBorder="1"/>
    <xf numFmtId="165" fontId="4" fillId="0" borderId="0" xfId="0" applyNumberFormat="1" applyFont="1" applyFill="1" applyBorder="1"/>
    <xf numFmtId="165" fontId="8" fillId="0" borderId="0" xfId="0" applyNumberFormat="1" applyFont="1"/>
    <xf numFmtId="0" fontId="4" fillId="3" borderId="12" xfId="0" applyFont="1" applyFill="1" applyBorder="1" applyAlignment="1">
      <alignment horizontal="center"/>
    </xf>
    <xf numFmtId="0" fontId="4" fillId="3" borderId="20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 wrapText="1"/>
    </xf>
    <xf numFmtId="0" fontId="4" fillId="6" borderId="3" xfId="0" applyFont="1" applyFill="1" applyBorder="1" applyAlignment="1">
      <alignment horizontal="center" vertical="center"/>
    </xf>
    <xf numFmtId="0" fontId="4" fillId="3" borderId="12" xfId="0" applyFont="1" applyFill="1" applyBorder="1" applyAlignment="1">
      <alignment horizontal="center"/>
    </xf>
    <xf numFmtId="0" fontId="4" fillId="3" borderId="20" xfId="0" applyFont="1" applyFill="1" applyBorder="1" applyAlignment="1">
      <alignment horizontal="center"/>
    </xf>
    <xf numFmtId="0" fontId="4" fillId="3" borderId="8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left"/>
    </xf>
    <xf numFmtId="169" fontId="4" fillId="0" borderId="8" xfId="0" applyNumberFormat="1" applyFont="1" applyBorder="1"/>
    <xf numFmtId="0" fontId="4" fillId="3" borderId="7" xfId="0" applyFont="1" applyFill="1" applyBorder="1"/>
    <xf numFmtId="164" fontId="4" fillId="0" borderId="2" xfId="0" applyNumberFormat="1" applyFont="1" applyBorder="1"/>
    <xf numFmtId="0" fontId="0" fillId="0" borderId="12" xfId="0" applyBorder="1"/>
    <xf numFmtId="164" fontId="4" fillId="0" borderId="20" xfId="0" applyNumberFormat="1" applyFont="1" applyBorder="1"/>
    <xf numFmtId="169" fontId="4" fillId="3" borderId="20" xfId="0" applyNumberFormat="1" applyFont="1" applyFill="1" applyBorder="1"/>
    <xf numFmtId="164" fontId="4" fillId="3" borderId="8" xfId="0" applyNumberFormat="1" applyFont="1" applyFill="1" applyBorder="1"/>
    <xf numFmtId="174" fontId="4" fillId="0" borderId="0" xfId="1" applyNumberFormat="1" applyFont="1"/>
    <xf numFmtId="0" fontId="4" fillId="0" borderId="7" xfId="0" applyFont="1" applyBorder="1" applyAlignment="1">
      <alignment horizontal="center"/>
    </xf>
    <xf numFmtId="1" fontId="0" fillId="0" borderId="0" xfId="0" applyNumberFormat="1"/>
    <xf numFmtId="0" fontId="4" fillId="3" borderId="10" xfId="0" applyFont="1" applyFill="1" applyBorder="1" applyAlignment="1">
      <alignment horizontal="center"/>
    </xf>
    <xf numFmtId="0" fontId="4" fillId="0" borderId="23" xfId="0" applyFont="1" applyBorder="1"/>
    <xf numFmtId="0" fontId="4" fillId="0" borderId="0" xfId="0" applyFont="1" applyBorder="1"/>
    <xf numFmtId="0" fontId="4" fillId="0" borderId="22" xfId="0" applyFont="1" applyBorder="1"/>
    <xf numFmtId="0" fontId="4" fillId="0" borderId="24" xfId="0" applyFont="1" applyBorder="1"/>
    <xf numFmtId="165" fontId="4" fillId="0" borderId="0" xfId="0" applyNumberFormat="1" applyFont="1"/>
  </cellXfs>
  <cellStyles count="2">
    <cellStyle name="Millares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MX"/>
              <a:t>Ajuste de Exponencial Negativa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5207447301935492"/>
          <c:y val="0.15549225809861017"/>
          <c:w val="0.80519477684832019"/>
          <c:h val="0.63754267293769484"/>
        </c:manualLayout>
      </c:layout>
      <c:scatterChart>
        <c:scatterStyle val="lineMarker"/>
        <c:varyColors val="0"/>
        <c:ser>
          <c:idx val="0"/>
          <c:order val="0"/>
          <c:tx>
            <c:strRef>
              <c:f>'AJUSTE EXP'!$G$8</c:f>
              <c:strCache>
                <c:ptCount val="1"/>
                <c:pt idx="0">
                  <c:v>S(x)=j/n</c:v>
                </c:pt>
              </c:strCache>
            </c:strRef>
          </c:tx>
          <c:marker>
            <c:symbol val="none"/>
          </c:marker>
          <c:xVal>
            <c:numRef>
              <c:f>'AJUSTE EXP'!$F$9:$F$358</c:f>
              <c:numCache>
                <c:formatCode>0.000000</c:formatCode>
                <c:ptCount val="350"/>
                <c:pt idx="0">
                  <c:v>1.3072163827174937E-3</c:v>
                </c:pt>
                <c:pt idx="1">
                  <c:v>7.8453906628528254E-3</c:v>
                </c:pt>
                <c:pt idx="2">
                  <c:v>9.5099851273087611E-3</c:v>
                </c:pt>
                <c:pt idx="3">
                  <c:v>1.4778553037930603E-2</c:v>
                </c:pt>
                <c:pt idx="4">
                  <c:v>2.0372040033592425E-2</c:v>
                </c:pt>
                <c:pt idx="5">
                  <c:v>4.4329832169159943E-2</c:v>
                </c:pt>
                <c:pt idx="6">
                  <c:v>4.6397327564629581E-2</c:v>
                </c:pt>
                <c:pt idx="7">
                  <c:v>4.7327628115428615E-2</c:v>
                </c:pt>
                <c:pt idx="8">
                  <c:v>4.785468823520414E-2</c:v>
                </c:pt>
                <c:pt idx="9">
                  <c:v>5.2843019835001226E-2</c:v>
                </c:pt>
                <c:pt idx="10">
                  <c:v>5.7572695363647952E-2</c:v>
                </c:pt>
                <c:pt idx="11">
                  <c:v>6.9396675605534877E-2</c:v>
                </c:pt>
                <c:pt idx="12">
                  <c:v>7.4848463476052299E-2</c:v>
                </c:pt>
                <c:pt idx="13">
                  <c:v>8.1607253432990495E-2</c:v>
                </c:pt>
                <c:pt idx="14">
                  <c:v>8.3348503877091668E-2</c:v>
                </c:pt>
                <c:pt idx="15">
                  <c:v>8.3359270530023594E-2</c:v>
                </c:pt>
                <c:pt idx="16">
                  <c:v>9.5133875511488941E-2</c:v>
                </c:pt>
                <c:pt idx="17">
                  <c:v>9.5534413900039292E-2</c:v>
                </c:pt>
                <c:pt idx="18">
                  <c:v>0.11786814850882316</c:v>
                </c:pt>
                <c:pt idx="19">
                  <c:v>0.13566138170146372</c:v>
                </c:pt>
                <c:pt idx="20">
                  <c:v>0.14551711292564137</c:v>
                </c:pt>
                <c:pt idx="21">
                  <c:v>0.15287844612234894</c:v>
                </c:pt>
                <c:pt idx="22">
                  <c:v>0.15519650667238294</c:v>
                </c:pt>
                <c:pt idx="23">
                  <c:v>0.15940365569326692</c:v>
                </c:pt>
                <c:pt idx="24">
                  <c:v>0.16006836339589559</c:v>
                </c:pt>
                <c:pt idx="25">
                  <c:v>0.17189854191481266</c:v>
                </c:pt>
                <c:pt idx="26">
                  <c:v>0.17261618722296568</c:v>
                </c:pt>
                <c:pt idx="27">
                  <c:v>0.1745980327783862</c:v>
                </c:pt>
                <c:pt idx="28">
                  <c:v>0.17520388052956276</c:v>
                </c:pt>
                <c:pt idx="29">
                  <c:v>0.18881809274899783</c:v>
                </c:pt>
                <c:pt idx="30">
                  <c:v>0.19888605396971262</c:v>
                </c:pt>
                <c:pt idx="31">
                  <c:v>0.20327686979891349</c:v>
                </c:pt>
                <c:pt idx="32">
                  <c:v>0.22926789807189676</c:v>
                </c:pt>
                <c:pt idx="33">
                  <c:v>0.23121953898490574</c:v>
                </c:pt>
                <c:pt idx="34">
                  <c:v>0.23412241644609713</c:v>
                </c:pt>
                <c:pt idx="35">
                  <c:v>0.23814183708731473</c:v>
                </c:pt>
                <c:pt idx="36">
                  <c:v>0.24319728189330561</c:v>
                </c:pt>
                <c:pt idx="37">
                  <c:v>0.24969474733739128</c:v>
                </c:pt>
                <c:pt idx="38">
                  <c:v>0.26121024988633512</c:v>
                </c:pt>
                <c:pt idx="39">
                  <c:v>0.28585910092127592</c:v>
                </c:pt>
                <c:pt idx="40">
                  <c:v>0.2873863213390167</c:v>
                </c:pt>
                <c:pt idx="41">
                  <c:v>0.31096391171414428</c:v>
                </c:pt>
                <c:pt idx="42">
                  <c:v>0.32190869839013175</c:v>
                </c:pt>
                <c:pt idx="43">
                  <c:v>0.32369263690982153</c:v>
                </c:pt>
                <c:pt idx="44">
                  <c:v>0.32660510194748033</c:v>
                </c:pt>
                <c:pt idx="45">
                  <c:v>0.34094543183832182</c:v>
                </c:pt>
                <c:pt idx="46">
                  <c:v>0.34520411571919307</c:v>
                </c:pt>
                <c:pt idx="47">
                  <c:v>0.3459351278046201</c:v>
                </c:pt>
                <c:pt idx="48">
                  <c:v>0.35350211875001569</c:v>
                </c:pt>
                <c:pt idx="49">
                  <c:v>0.36333578476577399</c:v>
                </c:pt>
                <c:pt idx="50">
                  <c:v>0.3655449849031791</c:v>
                </c:pt>
                <c:pt idx="51">
                  <c:v>0.38244115032463721</c:v>
                </c:pt>
                <c:pt idx="52">
                  <c:v>0.38661513803625047</c:v>
                </c:pt>
                <c:pt idx="53">
                  <c:v>0.39281523066257568</c:v>
                </c:pt>
                <c:pt idx="54">
                  <c:v>0.39670898532330184</c:v>
                </c:pt>
                <c:pt idx="55">
                  <c:v>0.40545513485700135</c:v>
                </c:pt>
                <c:pt idx="56">
                  <c:v>0.41990029114871769</c:v>
                </c:pt>
                <c:pt idx="57">
                  <c:v>0.42307720029745266</c:v>
                </c:pt>
                <c:pt idx="58">
                  <c:v>0.42922267828191274</c:v>
                </c:pt>
                <c:pt idx="59">
                  <c:v>0.43368837695638018</c:v>
                </c:pt>
                <c:pt idx="60">
                  <c:v>0.43788403230410472</c:v>
                </c:pt>
                <c:pt idx="61">
                  <c:v>0.43876813836808948</c:v>
                </c:pt>
                <c:pt idx="62">
                  <c:v>0.45225877477383092</c:v>
                </c:pt>
                <c:pt idx="63">
                  <c:v>0.45326796480723064</c:v>
                </c:pt>
                <c:pt idx="64">
                  <c:v>0.46779634844002205</c:v>
                </c:pt>
                <c:pt idx="65">
                  <c:v>0.47136866388697007</c:v>
                </c:pt>
                <c:pt idx="66">
                  <c:v>0.47500720620467646</c:v>
                </c:pt>
                <c:pt idx="67">
                  <c:v>0.47957135971049664</c:v>
                </c:pt>
                <c:pt idx="68">
                  <c:v>0.48842508912334903</c:v>
                </c:pt>
                <c:pt idx="69">
                  <c:v>0.50412755295678824</c:v>
                </c:pt>
                <c:pt idx="70">
                  <c:v>0.50445279314384117</c:v>
                </c:pt>
                <c:pt idx="71">
                  <c:v>0.51473196739050719</c:v>
                </c:pt>
                <c:pt idx="72">
                  <c:v>0.52318539053483315</c:v>
                </c:pt>
                <c:pt idx="73">
                  <c:v>0.52475593931079545</c:v>
                </c:pt>
                <c:pt idx="74">
                  <c:v>0.53262127710957297</c:v>
                </c:pt>
                <c:pt idx="75">
                  <c:v>0.54047404818385314</c:v>
                </c:pt>
                <c:pt idx="76">
                  <c:v>0.55126940847071915</c:v>
                </c:pt>
                <c:pt idx="77">
                  <c:v>0.55638581389689068</c:v>
                </c:pt>
                <c:pt idx="78">
                  <c:v>0.56431418665322075</c:v>
                </c:pt>
                <c:pt idx="79">
                  <c:v>0.5662011822381865</c:v>
                </c:pt>
                <c:pt idx="80">
                  <c:v>0.57905323050922208</c:v>
                </c:pt>
                <c:pt idx="81">
                  <c:v>0.58631229053570388</c:v>
                </c:pt>
                <c:pt idx="82">
                  <c:v>0.60150287359140253</c:v>
                </c:pt>
                <c:pt idx="83">
                  <c:v>0.6073734816316565</c:v>
                </c:pt>
                <c:pt idx="84">
                  <c:v>0.63720582841006634</c:v>
                </c:pt>
                <c:pt idx="85">
                  <c:v>0.63730913114558785</c:v>
                </c:pt>
                <c:pt idx="86">
                  <c:v>0.64055404990919285</c:v>
                </c:pt>
                <c:pt idx="87">
                  <c:v>0.64182150117560899</c:v>
                </c:pt>
                <c:pt idx="88">
                  <c:v>0.64697925934698564</c:v>
                </c:pt>
                <c:pt idx="89">
                  <c:v>0.6715674532767808</c:v>
                </c:pt>
                <c:pt idx="90">
                  <c:v>0.68075914790429681</c:v>
                </c:pt>
                <c:pt idx="91">
                  <c:v>0.68257793841921077</c:v>
                </c:pt>
                <c:pt idx="92">
                  <c:v>0.69229629437255435</c:v>
                </c:pt>
                <c:pt idx="93">
                  <c:v>0.698869427812703</c:v>
                </c:pt>
                <c:pt idx="94">
                  <c:v>0.701543550720647</c:v>
                </c:pt>
                <c:pt idx="95">
                  <c:v>0.70524444037809908</c:v>
                </c:pt>
                <c:pt idx="96">
                  <c:v>0.72160398025724892</c:v>
                </c:pt>
                <c:pt idx="97">
                  <c:v>0.72730632059535472</c:v>
                </c:pt>
                <c:pt idx="98">
                  <c:v>0.73650731774562872</c:v>
                </c:pt>
                <c:pt idx="99">
                  <c:v>0.74909433536832337</c:v>
                </c:pt>
                <c:pt idx="100">
                  <c:v>0.7557011076245278</c:v>
                </c:pt>
                <c:pt idx="101">
                  <c:v>0.7563159851286555</c:v>
                </c:pt>
                <c:pt idx="102">
                  <c:v>0.75875880390739658</c:v>
                </c:pt>
                <c:pt idx="103">
                  <c:v>0.76188340374085828</c:v>
                </c:pt>
                <c:pt idx="104">
                  <c:v>0.77013251831033036</c:v>
                </c:pt>
                <c:pt idx="105">
                  <c:v>0.77759805832296625</c:v>
                </c:pt>
                <c:pt idx="106">
                  <c:v>0.77958602614901418</c:v>
                </c:pt>
                <c:pt idx="107">
                  <c:v>0.78832372573641563</c:v>
                </c:pt>
                <c:pt idx="108">
                  <c:v>0.79597755973122186</c:v>
                </c:pt>
                <c:pt idx="109">
                  <c:v>0.79640061304264609</c:v>
                </c:pt>
                <c:pt idx="110">
                  <c:v>0.81577218365128079</c:v>
                </c:pt>
                <c:pt idx="111">
                  <c:v>0.83407337348563193</c:v>
                </c:pt>
                <c:pt idx="112">
                  <c:v>0.84017420127124409</c:v>
                </c:pt>
                <c:pt idx="113">
                  <c:v>0.86537311427472696</c:v>
                </c:pt>
                <c:pt idx="114">
                  <c:v>0.87488168646427167</c:v>
                </c:pt>
                <c:pt idx="115">
                  <c:v>0.87858996634351172</c:v>
                </c:pt>
                <c:pt idx="116">
                  <c:v>0.87906121711941165</c:v>
                </c:pt>
                <c:pt idx="117">
                  <c:v>0.89709391416921425</c:v>
                </c:pt>
                <c:pt idx="118">
                  <c:v>0.90354476896622193</c:v>
                </c:pt>
                <c:pt idx="119">
                  <c:v>0.90516478610619899</c:v>
                </c:pt>
                <c:pt idx="120">
                  <c:v>0.90687913079887761</c:v>
                </c:pt>
                <c:pt idx="121">
                  <c:v>0.91020428959430388</c:v>
                </c:pt>
                <c:pt idx="122">
                  <c:v>0.92193324356711359</c:v>
                </c:pt>
                <c:pt idx="123">
                  <c:v>0.92734738474499134</c:v>
                </c:pt>
                <c:pt idx="124">
                  <c:v>0.93324845314692884</c:v>
                </c:pt>
                <c:pt idx="125">
                  <c:v>0.95075826768821003</c:v>
                </c:pt>
                <c:pt idx="126">
                  <c:v>0.95318929402338004</c:v>
                </c:pt>
                <c:pt idx="127">
                  <c:v>0.95992863729603739</c:v>
                </c:pt>
                <c:pt idx="128">
                  <c:v>0.97427668464456041</c:v>
                </c:pt>
                <c:pt idx="129">
                  <c:v>0.97826669151381662</c:v>
                </c:pt>
                <c:pt idx="130">
                  <c:v>0.97853068072196092</c:v>
                </c:pt>
                <c:pt idx="131">
                  <c:v>0.99656497955440693</c:v>
                </c:pt>
                <c:pt idx="132">
                  <c:v>1.0019454486426302</c:v>
                </c:pt>
                <c:pt idx="133">
                  <c:v>1.0031869979856705</c:v>
                </c:pt>
                <c:pt idx="134">
                  <c:v>1.0206635087774154</c:v>
                </c:pt>
                <c:pt idx="135">
                  <c:v>1.0216986669146957</c:v>
                </c:pt>
                <c:pt idx="136">
                  <c:v>1.0321529396263205</c:v>
                </c:pt>
                <c:pt idx="137">
                  <c:v>1.0502197975987988</c:v>
                </c:pt>
                <c:pt idx="138">
                  <c:v>1.0781606064583635</c:v>
                </c:pt>
                <c:pt idx="139">
                  <c:v>1.1152784461207883</c:v>
                </c:pt>
                <c:pt idx="140">
                  <c:v>1.1157020674820934</c:v>
                </c:pt>
                <c:pt idx="141">
                  <c:v>1.1163214960989818</c:v>
                </c:pt>
                <c:pt idx="142">
                  <c:v>1.1272208816168816</c:v>
                </c:pt>
                <c:pt idx="143">
                  <c:v>1.1356878191312445</c:v>
                </c:pt>
                <c:pt idx="144">
                  <c:v>1.1379460995544994</c:v>
                </c:pt>
                <c:pt idx="145">
                  <c:v>1.1762477253484369</c:v>
                </c:pt>
                <c:pt idx="146">
                  <c:v>1.1938112593035628</c:v>
                </c:pt>
                <c:pt idx="147">
                  <c:v>1.194428748035365</c:v>
                </c:pt>
                <c:pt idx="148">
                  <c:v>1.2016997484363916</c:v>
                </c:pt>
                <c:pt idx="149">
                  <c:v>1.229095970803447</c:v>
                </c:pt>
                <c:pt idx="150">
                  <c:v>1.2440450243897421</c:v>
                </c:pt>
                <c:pt idx="151">
                  <c:v>1.2464620466160954</c:v>
                </c:pt>
                <c:pt idx="152">
                  <c:v>1.2563992894983196</c:v>
                </c:pt>
                <c:pt idx="153">
                  <c:v>1.2671182314216423</c:v>
                </c:pt>
                <c:pt idx="154">
                  <c:v>1.3261639867244959</c:v>
                </c:pt>
                <c:pt idx="155">
                  <c:v>1.3371823542114072</c:v>
                </c:pt>
                <c:pt idx="156">
                  <c:v>1.3787386928445433</c:v>
                </c:pt>
                <c:pt idx="157">
                  <c:v>1.3946654498142996</c:v>
                </c:pt>
                <c:pt idx="158">
                  <c:v>1.3950828238082291</c:v>
                </c:pt>
                <c:pt idx="159">
                  <c:v>1.3960394220900905</c:v>
                </c:pt>
                <c:pt idx="160">
                  <c:v>1.424701162227169</c:v>
                </c:pt>
                <c:pt idx="161">
                  <c:v>1.4517787839354022</c:v>
                </c:pt>
                <c:pt idx="162">
                  <c:v>1.4523580132705391</c:v>
                </c:pt>
                <c:pt idx="163">
                  <c:v>1.4812844327090255</c:v>
                </c:pt>
                <c:pt idx="164">
                  <c:v>1.4956453709270288</c:v>
                </c:pt>
                <c:pt idx="165">
                  <c:v>1.5254241431211699</c:v>
                </c:pt>
                <c:pt idx="166">
                  <c:v>1.5454082033498209</c:v>
                </c:pt>
                <c:pt idx="167">
                  <c:v>1.5467086485680148</c:v>
                </c:pt>
                <c:pt idx="168">
                  <c:v>1.5981401719267441</c:v>
                </c:pt>
                <c:pt idx="169">
                  <c:v>1.6554169864340014</c:v>
                </c:pt>
                <c:pt idx="170">
                  <c:v>1.6574396009546108</c:v>
                </c:pt>
                <c:pt idx="171">
                  <c:v>1.6579912220970101</c:v>
                </c:pt>
                <c:pt idx="172">
                  <c:v>1.6719974896678302</c:v>
                </c:pt>
                <c:pt idx="173">
                  <c:v>1.6823933525702954</c:v>
                </c:pt>
                <c:pt idx="174">
                  <c:v>1.6838726901171286</c:v>
                </c:pt>
                <c:pt idx="175">
                  <c:v>1.6855156774148399</c:v>
                </c:pt>
                <c:pt idx="176">
                  <c:v>1.7093868765963776</c:v>
                </c:pt>
                <c:pt idx="177">
                  <c:v>1.7107124771916207</c:v>
                </c:pt>
                <c:pt idx="178">
                  <c:v>1.7149250575491664</c:v>
                </c:pt>
                <c:pt idx="179">
                  <c:v>1.7231885150741868</c:v>
                </c:pt>
                <c:pt idx="180">
                  <c:v>1.7370380151924447</c:v>
                </c:pt>
                <c:pt idx="181">
                  <c:v>1.7374162374890125</c:v>
                </c:pt>
                <c:pt idx="182">
                  <c:v>1.740330661338525</c:v>
                </c:pt>
                <c:pt idx="183">
                  <c:v>1.7428926637137412</c:v>
                </c:pt>
                <c:pt idx="184">
                  <c:v>1.7912561240469647</c:v>
                </c:pt>
                <c:pt idx="185">
                  <c:v>1.8625484234603653</c:v>
                </c:pt>
                <c:pt idx="186">
                  <c:v>1.8792239929966326</c:v>
                </c:pt>
                <c:pt idx="187">
                  <c:v>1.8823735968974666</c:v>
                </c:pt>
                <c:pt idx="188">
                  <c:v>1.8942232049064387</c:v>
                </c:pt>
                <c:pt idx="189">
                  <c:v>1.898021504756443</c:v>
                </c:pt>
                <c:pt idx="190">
                  <c:v>1.9153479245934679</c:v>
                </c:pt>
                <c:pt idx="191">
                  <c:v>1.9167101057160436</c:v>
                </c:pt>
                <c:pt idx="192">
                  <c:v>1.9182786921283268</c:v>
                </c:pt>
                <c:pt idx="193">
                  <c:v>1.9274894436488776</c:v>
                </c:pt>
                <c:pt idx="194">
                  <c:v>1.9404566916094343</c:v>
                </c:pt>
                <c:pt idx="195">
                  <c:v>1.9445490152638214</c:v>
                </c:pt>
                <c:pt idx="196">
                  <c:v>2.0202992117611989</c:v>
                </c:pt>
                <c:pt idx="197">
                  <c:v>2.0302832291746609</c:v>
                </c:pt>
                <c:pt idx="198">
                  <c:v>2.0340652826315546</c:v>
                </c:pt>
                <c:pt idx="199">
                  <c:v>2.0530314129498897</c:v>
                </c:pt>
                <c:pt idx="200">
                  <c:v>2.0872398379077177</c:v>
                </c:pt>
                <c:pt idx="201">
                  <c:v>2.1094034468966765</c:v>
                </c:pt>
                <c:pt idx="202">
                  <c:v>2.1118995462971974</c:v>
                </c:pt>
                <c:pt idx="203">
                  <c:v>2.1716442076592739</c:v>
                </c:pt>
                <c:pt idx="204">
                  <c:v>2.1884552267829056</c:v>
                </c:pt>
                <c:pt idx="205">
                  <c:v>2.2028793518093295</c:v>
                </c:pt>
                <c:pt idx="206">
                  <c:v>2.2092678554536724</c:v>
                </c:pt>
                <c:pt idx="207">
                  <c:v>2.2225608734613371</c:v>
                </c:pt>
                <c:pt idx="208">
                  <c:v>2.2573402416327473</c:v>
                </c:pt>
                <c:pt idx="209">
                  <c:v>2.2617792267361687</c:v>
                </c:pt>
                <c:pt idx="210">
                  <c:v>2.2643701171902197</c:v>
                </c:pt>
                <c:pt idx="211">
                  <c:v>2.2793298306116876</c:v>
                </c:pt>
                <c:pt idx="212">
                  <c:v>2.3367443735241693</c:v>
                </c:pt>
                <c:pt idx="213">
                  <c:v>2.3392009710973016</c:v>
                </c:pt>
                <c:pt idx="214">
                  <c:v>2.3622236110360917</c:v>
                </c:pt>
                <c:pt idx="215">
                  <c:v>2.3997310180945037</c:v>
                </c:pt>
                <c:pt idx="216">
                  <c:v>2.4058729275177031</c:v>
                </c:pt>
                <c:pt idx="217">
                  <c:v>2.4075710005217736</c:v>
                </c:pt>
                <c:pt idx="218">
                  <c:v>2.4140026942090529</c:v>
                </c:pt>
                <c:pt idx="219">
                  <c:v>2.4392827356721551</c:v>
                </c:pt>
                <c:pt idx="220">
                  <c:v>2.5040239478958832</c:v>
                </c:pt>
                <c:pt idx="221">
                  <c:v>2.5186853665678379</c:v>
                </c:pt>
                <c:pt idx="222">
                  <c:v>2.5215308219645562</c:v>
                </c:pt>
                <c:pt idx="223">
                  <c:v>2.5445038664566777</c:v>
                </c:pt>
                <c:pt idx="224">
                  <c:v>2.5787332148656117</c:v>
                </c:pt>
                <c:pt idx="225">
                  <c:v>2.6232181377995851</c:v>
                </c:pt>
                <c:pt idx="226">
                  <c:v>2.6275924117969525</c:v>
                </c:pt>
                <c:pt idx="227">
                  <c:v>2.6432402363070024</c:v>
                </c:pt>
                <c:pt idx="228">
                  <c:v>2.6788694440758896</c:v>
                </c:pt>
                <c:pt idx="229">
                  <c:v>2.699845344292167</c:v>
                </c:pt>
                <c:pt idx="230">
                  <c:v>2.7210269282181483</c:v>
                </c:pt>
                <c:pt idx="231">
                  <c:v>2.7565706931173937</c:v>
                </c:pt>
                <c:pt idx="232">
                  <c:v>2.785987528981646</c:v>
                </c:pt>
                <c:pt idx="233">
                  <c:v>2.8415702418767919</c:v>
                </c:pt>
                <c:pt idx="234">
                  <c:v>2.8499464708329829</c:v>
                </c:pt>
                <c:pt idx="235">
                  <c:v>2.8715931804947399</c:v>
                </c:pt>
                <c:pt idx="236">
                  <c:v>2.8796234222766159</c:v>
                </c:pt>
                <c:pt idx="237">
                  <c:v>2.9032630982613772</c:v>
                </c:pt>
                <c:pt idx="238">
                  <c:v>2.9116598649796654</c:v>
                </c:pt>
                <c:pt idx="239">
                  <c:v>2.9136230589439216</c:v>
                </c:pt>
                <c:pt idx="240">
                  <c:v>2.9859953574639309</c:v>
                </c:pt>
                <c:pt idx="241">
                  <c:v>3.0231697316412438</c:v>
                </c:pt>
                <c:pt idx="242">
                  <c:v>3.059011902080023</c:v>
                </c:pt>
                <c:pt idx="243">
                  <c:v>3.0730912911485837</c:v>
                </c:pt>
                <c:pt idx="244">
                  <c:v>3.0754613062345597</c:v>
                </c:pt>
                <c:pt idx="245">
                  <c:v>3.0790893685409397</c:v>
                </c:pt>
                <c:pt idx="246">
                  <c:v>3.0887160790095458</c:v>
                </c:pt>
                <c:pt idx="247">
                  <c:v>3.1468790507309725</c:v>
                </c:pt>
                <c:pt idx="248">
                  <c:v>3.1549323613730467</c:v>
                </c:pt>
                <c:pt idx="249">
                  <c:v>3.2842802384331113</c:v>
                </c:pt>
                <c:pt idx="250">
                  <c:v>3.365575033595229</c:v>
                </c:pt>
                <c:pt idx="251">
                  <c:v>3.3765839971967799</c:v>
                </c:pt>
                <c:pt idx="252">
                  <c:v>3.3821898469391436</c:v>
                </c:pt>
                <c:pt idx="253">
                  <c:v>3.3951245039389129</c:v>
                </c:pt>
                <c:pt idx="254">
                  <c:v>3.3970126845582005</c:v>
                </c:pt>
                <c:pt idx="255">
                  <c:v>3.4455129226173109</c:v>
                </c:pt>
                <c:pt idx="256">
                  <c:v>3.4664864440574905</c:v>
                </c:pt>
                <c:pt idx="257">
                  <c:v>3.4796335059504866</c:v>
                </c:pt>
                <c:pt idx="258">
                  <c:v>3.5226721691035352</c:v>
                </c:pt>
                <c:pt idx="259">
                  <c:v>3.587053129935871</c:v>
                </c:pt>
                <c:pt idx="260">
                  <c:v>3.6416857877956059</c:v>
                </c:pt>
                <c:pt idx="261">
                  <c:v>3.6729168504903682</c:v>
                </c:pt>
                <c:pt idx="262">
                  <c:v>3.7286099420911807</c:v>
                </c:pt>
                <c:pt idx="263">
                  <c:v>3.7707691189596515</c:v>
                </c:pt>
                <c:pt idx="264">
                  <c:v>3.7937680910976463</c:v>
                </c:pt>
                <c:pt idx="265">
                  <c:v>3.8309145341684019</c:v>
                </c:pt>
                <c:pt idx="266">
                  <c:v>3.8616881032476584</c:v>
                </c:pt>
                <c:pt idx="267">
                  <c:v>3.8667222623061233</c:v>
                </c:pt>
                <c:pt idx="268">
                  <c:v>3.8679169095003223</c:v>
                </c:pt>
                <c:pt idx="269">
                  <c:v>3.886568103068905</c:v>
                </c:pt>
                <c:pt idx="270">
                  <c:v>3.9012225726245258</c:v>
                </c:pt>
                <c:pt idx="271">
                  <c:v>3.9532565630163501</c:v>
                </c:pt>
                <c:pt idx="272">
                  <c:v>4.0156322476487505</c:v>
                </c:pt>
                <c:pt idx="273">
                  <c:v>4.0893894083699447</c:v>
                </c:pt>
                <c:pt idx="274">
                  <c:v>4.0940655287826777</c:v>
                </c:pt>
                <c:pt idx="275">
                  <c:v>4.1143658855632648</c:v>
                </c:pt>
                <c:pt idx="276">
                  <c:v>4.1523311123351121</c:v>
                </c:pt>
                <c:pt idx="277">
                  <c:v>4.1767805178067494</c:v>
                </c:pt>
                <c:pt idx="278">
                  <c:v>4.1860986117542005</c:v>
                </c:pt>
                <c:pt idx="279">
                  <c:v>4.1983139253104795</c:v>
                </c:pt>
                <c:pt idx="280">
                  <c:v>4.2127985265617891</c:v>
                </c:pt>
                <c:pt idx="281">
                  <c:v>4.2442648850457525</c:v>
                </c:pt>
                <c:pt idx="282">
                  <c:v>4.3506131014259095</c:v>
                </c:pt>
                <c:pt idx="283">
                  <c:v>4.4902934181087648</c:v>
                </c:pt>
                <c:pt idx="284">
                  <c:v>4.5525551751287132</c:v>
                </c:pt>
                <c:pt idx="285">
                  <c:v>4.6041128367708906</c:v>
                </c:pt>
                <c:pt idx="286">
                  <c:v>4.6262063089684933</c:v>
                </c:pt>
                <c:pt idx="287">
                  <c:v>4.6404632938480184</c:v>
                </c:pt>
                <c:pt idx="288">
                  <c:v>4.8308639966319387</c:v>
                </c:pt>
                <c:pt idx="289">
                  <c:v>4.8402820451211142</c:v>
                </c:pt>
                <c:pt idx="290">
                  <c:v>4.8497290138935103</c:v>
                </c:pt>
                <c:pt idx="291">
                  <c:v>4.9050905297375929</c:v>
                </c:pt>
                <c:pt idx="292">
                  <c:v>4.9279329073459843</c:v>
                </c:pt>
                <c:pt idx="293">
                  <c:v>5.0123847785388111</c:v>
                </c:pt>
                <c:pt idx="294">
                  <c:v>5.0188369831222479</c:v>
                </c:pt>
                <c:pt idx="295">
                  <c:v>5.0206061709661229</c:v>
                </c:pt>
                <c:pt idx="296">
                  <c:v>5.0638512915803702</c:v>
                </c:pt>
                <c:pt idx="297">
                  <c:v>5.1669858983770105</c:v>
                </c:pt>
                <c:pt idx="298">
                  <c:v>5.2016447607709555</c:v>
                </c:pt>
                <c:pt idx="299">
                  <c:v>5.2037429776205899</c:v>
                </c:pt>
                <c:pt idx="300">
                  <c:v>5.2498930320543291</c:v>
                </c:pt>
                <c:pt idx="301">
                  <c:v>5.3115291725493332</c:v>
                </c:pt>
                <c:pt idx="302">
                  <c:v>5.33297972817362</c:v>
                </c:pt>
                <c:pt idx="303">
                  <c:v>5.3478049868353414</c:v>
                </c:pt>
                <c:pt idx="304">
                  <c:v>5.3788095180009767</c:v>
                </c:pt>
                <c:pt idx="305">
                  <c:v>5.4800767405261874</c:v>
                </c:pt>
                <c:pt idx="306">
                  <c:v>5.5567745779690148</c:v>
                </c:pt>
                <c:pt idx="307">
                  <c:v>5.6761875912549611</c:v>
                </c:pt>
                <c:pt idx="308">
                  <c:v>5.6880969395072265</c:v>
                </c:pt>
                <c:pt idx="309">
                  <c:v>5.924978779396465</c:v>
                </c:pt>
                <c:pt idx="310">
                  <c:v>5.9946228343780374</c:v>
                </c:pt>
                <c:pt idx="311">
                  <c:v>6.0187944625853929</c:v>
                </c:pt>
                <c:pt idx="312">
                  <c:v>6.0320651357143964</c:v>
                </c:pt>
                <c:pt idx="313">
                  <c:v>6.0372168708494698</c:v>
                </c:pt>
                <c:pt idx="314">
                  <c:v>6.0782791029346974</c:v>
                </c:pt>
                <c:pt idx="315">
                  <c:v>6.1396901433508635</c:v>
                </c:pt>
                <c:pt idx="316">
                  <c:v>6.4423209042586782</c:v>
                </c:pt>
                <c:pt idx="317">
                  <c:v>6.7064230539993979</c:v>
                </c:pt>
                <c:pt idx="318">
                  <c:v>6.8541244182244521</c:v>
                </c:pt>
                <c:pt idx="319">
                  <c:v>6.9076351228280286</c:v>
                </c:pt>
                <c:pt idx="320">
                  <c:v>7.0181516787484206</c:v>
                </c:pt>
                <c:pt idx="321">
                  <c:v>7.1040738907574728</c:v>
                </c:pt>
                <c:pt idx="322">
                  <c:v>7.2637863927749811</c:v>
                </c:pt>
                <c:pt idx="323">
                  <c:v>7.3988137070608406</c:v>
                </c:pt>
                <c:pt idx="324">
                  <c:v>7.4843110414555101</c:v>
                </c:pt>
                <c:pt idx="325">
                  <c:v>7.5179252288812082</c:v>
                </c:pt>
                <c:pt idx="326">
                  <c:v>7.6422733055312779</c:v>
                </c:pt>
                <c:pt idx="327">
                  <c:v>7.6721700623152458</c:v>
                </c:pt>
                <c:pt idx="328">
                  <c:v>7.7355652056669753</c:v>
                </c:pt>
                <c:pt idx="329">
                  <c:v>7.7399598563455356</c:v>
                </c:pt>
                <c:pt idx="330">
                  <c:v>7.7940977725651877</c:v>
                </c:pt>
                <c:pt idx="331">
                  <c:v>7.8611332349885874</c:v>
                </c:pt>
                <c:pt idx="332">
                  <c:v>7.8723109785366816</c:v>
                </c:pt>
                <c:pt idx="333">
                  <c:v>7.913782616748807</c:v>
                </c:pt>
                <c:pt idx="334">
                  <c:v>8.0964272956121359</c:v>
                </c:pt>
                <c:pt idx="335">
                  <c:v>8.5337676954026893</c:v>
                </c:pt>
                <c:pt idx="336">
                  <c:v>8.5710219372431702</c:v>
                </c:pt>
                <c:pt idx="337">
                  <c:v>8.767903350890542</c:v>
                </c:pt>
                <c:pt idx="338">
                  <c:v>8.9303976265382872</c:v>
                </c:pt>
                <c:pt idx="339">
                  <c:v>9.1657681574255321</c:v>
                </c:pt>
                <c:pt idx="340">
                  <c:v>9.1889932530924341</c:v>
                </c:pt>
                <c:pt idx="341">
                  <c:v>9.2499046864920373</c:v>
                </c:pt>
                <c:pt idx="342">
                  <c:v>9.2938754565547637</c:v>
                </c:pt>
                <c:pt idx="343">
                  <c:v>9.4791437650230623</c:v>
                </c:pt>
                <c:pt idx="344">
                  <c:v>9.482783542297426</c:v>
                </c:pt>
                <c:pt idx="345">
                  <c:v>9.6314122055679032</c:v>
                </c:pt>
                <c:pt idx="346">
                  <c:v>10.847065903900702</c:v>
                </c:pt>
                <c:pt idx="347">
                  <c:v>11.218343884458768</c:v>
                </c:pt>
                <c:pt idx="348">
                  <c:v>13.381147798561837</c:v>
                </c:pt>
                <c:pt idx="349">
                  <c:v>26.219479932468527</c:v>
                </c:pt>
              </c:numCache>
            </c:numRef>
          </c:xVal>
          <c:yVal>
            <c:numRef>
              <c:f>'AJUSTE EXP'!$G$9:$G$358</c:f>
              <c:numCache>
                <c:formatCode>0.00000000</c:formatCode>
                <c:ptCount val="350"/>
                <c:pt idx="0">
                  <c:v>2.8571428571428571E-3</c:v>
                </c:pt>
                <c:pt idx="1">
                  <c:v>5.7142857142857143E-3</c:v>
                </c:pt>
                <c:pt idx="2">
                  <c:v>8.5714285714285719E-3</c:v>
                </c:pt>
                <c:pt idx="3">
                  <c:v>1.1428571428571429E-2</c:v>
                </c:pt>
                <c:pt idx="4">
                  <c:v>1.4285714285714285E-2</c:v>
                </c:pt>
                <c:pt idx="5">
                  <c:v>1.7142857142857144E-2</c:v>
                </c:pt>
                <c:pt idx="6">
                  <c:v>0.02</c:v>
                </c:pt>
                <c:pt idx="7">
                  <c:v>2.2857142857142857E-2</c:v>
                </c:pt>
                <c:pt idx="8">
                  <c:v>2.5714285714285714E-2</c:v>
                </c:pt>
                <c:pt idx="9">
                  <c:v>2.8571428571428571E-2</c:v>
                </c:pt>
                <c:pt idx="10">
                  <c:v>3.1428571428571431E-2</c:v>
                </c:pt>
                <c:pt idx="11">
                  <c:v>3.4285714285714287E-2</c:v>
                </c:pt>
                <c:pt idx="12">
                  <c:v>3.7142857142857144E-2</c:v>
                </c:pt>
                <c:pt idx="13">
                  <c:v>0.04</c:v>
                </c:pt>
                <c:pt idx="14">
                  <c:v>4.2857142857142858E-2</c:v>
                </c:pt>
                <c:pt idx="15">
                  <c:v>4.5714285714285714E-2</c:v>
                </c:pt>
                <c:pt idx="16">
                  <c:v>4.8571428571428571E-2</c:v>
                </c:pt>
                <c:pt idx="17">
                  <c:v>5.1428571428571428E-2</c:v>
                </c:pt>
                <c:pt idx="18">
                  <c:v>5.4285714285714284E-2</c:v>
                </c:pt>
                <c:pt idx="19">
                  <c:v>5.7142857142857141E-2</c:v>
                </c:pt>
                <c:pt idx="20">
                  <c:v>0.06</c:v>
                </c:pt>
                <c:pt idx="21">
                  <c:v>6.2857142857142861E-2</c:v>
                </c:pt>
                <c:pt idx="22">
                  <c:v>6.5714285714285711E-2</c:v>
                </c:pt>
                <c:pt idx="23">
                  <c:v>6.8571428571428575E-2</c:v>
                </c:pt>
                <c:pt idx="24">
                  <c:v>7.1428571428571425E-2</c:v>
                </c:pt>
                <c:pt idx="25">
                  <c:v>7.4285714285714288E-2</c:v>
                </c:pt>
                <c:pt idx="26">
                  <c:v>7.7142857142857138E-2</c:v>
                </c:pt>
                <c:pt idx="27">
                  <c:v>0.08</c:v>
                </c:pt>
                <c:pt idx="28">
                  <c:v>8.2857142857142851E-2</c:v>
                </c:pt>
                <c:pt idx="29">
                  <c:v>8.5714285714285715E-2</c:v>
                </c:pt>
                <c:pt idx="30">
                  <c:v>8.8571428571428565E-2</c:v>
                </c:pt>
                <c:pt idx="31">
                  <c:v>9.1428571428571428E-2</c:v>
                </c:pt>
                <c:pt idx="32">
                  <c:v>9.4285714285714292E-2</c:v>
                </c:pt>
                <c:pt idx="33">
                  <c:v>9.7142857142857142E-2</c:v>
                </c:pt>
                <c:pt idx="34">
                  <c:v>0.1</c:v>
                </c:pt>
                <c:pt idx="35">
                  <c:v>0.10285714285714286</c:v>
                </c:pt>
                <c:pt idx="36">
                  <c:v>0.10571428571428572</c:v>
                </c:pt>
                <c:pt idx="37">
                  <c:v>0.10857142857142857</c:v>
                </c:pt>
                <c:pt idx="38">
                  <c:v>0.11142857142857143</c:v>
                </c:pt>
                <c:pt idx="39">
                  <c:v>0.11428571428571428</c:v>
                </c:pt>
                <c:pt idx="40">
                  <c:v>0.11714285714285715</c:v>
                </c:pt>
                <c:pt idx="41">
                  <c:v>0.12</c:v>
                </c:pt>
                <c:pt idx="42">
                  <c:v>0.12285714285714286</c:v>
                </c:pt>
                <c:pt idx="43">
                  <c:v>0.12571428571428572</c:v>
                </c:pt>
                <c:pt idx="44">
                  <c:v>0.12857142857142856</c:v>
                </c:pt>
                <c:pt idx="45">
                  <c:v>0.13142857142857142</c:v>
                </c:pt>
                <c:pt idx="46">
                  <c:v>0.13428571428571429</c:v>
                </c:pt>
                <c:pt idx="47">
                  <c:v>0.13714285714285715</c:v>
                </c:pt>
                <c:pt idx="48">
                  <c:v>0.14000000000000001</c:v>
                </c:pt>
                <c:pt idx="49">
                  <c:v>0.14285714285714285</c:v>
                </c:pt>
                <c:pt idx="50">
                  <c:v>0.14571428571428571</c:v>
                </c:pt>
                <c:pt idx="51">
                  <c:v>0.14857142857142858</c:v>
                </c:pt>
                <c:pt idx="52">
                  <c:v>0.15142857142857144</c:v>
                </c:pt>
                <c:pt idx="53">
                  <c:v>0.15428571428571428</c:v>
                </c:pt>
                <c:pt idx="54">
                  <c:v>0.15714285714285714</c:v>
                </c:pt>
                <c:pt idx="55">
                  <c:v>0.16</c:v>
                </c:pt>
                <c:pt idx="56">
                  <c:v>0.16285714285714287</c:v>
                </c:pt>
                <c:pt idx="57">
                  <c:v>0.1657142857142857</c:v>
                </c:pt>
                <c:pt idx="58">
                  <c:v>0.16857142857142857</c:v>
                </c:pt>
                <c:pt idx="59">
                  <c:v>0.17142857142857143</c:v>
                </c:pt>
                <c:pt idx="60">
                  <c:v>0.17428571428571429</c:v>
                </c:pt>
                <c:pt idx="61">
                  <c:v>0.17714285714285713</c:v>
                </c:pt>
                <c:pt idx="62">
                  <c:v>0.18</c:v>
                </c:pt>
                <c:pt idx="63">
                  <c:v>0.18285714285714286</c:v>
                </c:pt>
                <c:pt idx="64">
                  <c:v>0.18571428571428572</c:v>
                </c:pt>
                <c:pt idx="65">
                  <c:v>0.18857142857142858</c:v>
                </c:pt>
                <c:pt idx="66">
                  <c:v>0.19142857142857142</c:v>
                </c:pt>
                <c:pt idx="67">
                  <c:v>0.19428571428571428</c:v>
                </c:pt>
                <c:pt idx="68">
                  <c:v>0.19714285714285715</c:v>
                </c:pt>
                <c:pt idx="69">
                  <c:v>0.2</c:v>
                </c:pt>
                <c:pt idx="70">
                  <c:v>0.20285714285714285</c:v>
                </c:pt>
                <c:pt idx="71">
                  <c:v>0.20571428571428571</c:v>
                </c:pt>
                <c:pt idx="72">
                  <c:v>0.20857142857142857</c:v>
                </c:pt>
                <c:pt idx="73">
                  <c:v>0.21142857142857144</c:v>
                </c:pt>
                <c:pt idx="74">
                  <c:v>0.21428571428571427</c:v>
                </c:pt>
                <c:pt idx="75">
                  <c:v>0.21714285714285714</c:v>
                </c:pt>
                <c:pt idx="76">
                  <c:v>0.22</c:v>
                </c:pt>
                <c:pt idx="77">
                  <c:v>0.22285714285714286</c:v>
                </c:pt>
                <c:pt idx="78">
                  <c:v>0.2257142857142857</c:v>
                </c:pt>
                <c:pt idx="79">
                  <c:v>0.22857142857142856</c:v>
                </c:pt>
                <c:pt idx="80">
                  <c:v>0.23142857142857143</c:v>
                </c:pt>
                <c:pt idx="81">
                  <c:v>0.23428571428571429</c:v>
                </c:pt>
                <c:pt idx="82">
                  <c:v>0.23714285714285716</c:v>
                </c:pt>
                <c:pt idx="83">
                  <c:v>0.24</c:v>
                </c:pt>
                <c:pt idx="84">
                  <c:v>0.24285714285714285</c:v>
                </c:pt>
                <c:pt idx="85">
                  <c:v>0.24571428571428572</c:v>
                </c:pt>
                <c:pt idx="86">
                  <c:v>0.24857142857142858</c:v>
                </c:pt>
                <c:pt idx="87">
                  <c:v>0.25142857142857145</c:v>
                </c:pt>
                <c:pt idx="88">
                  <c:v>0.25428571428571428</c:v>
                </c:pt>
                <c:pt idx="89">
                  <c:v>0.25714285714285712</c:v>
                </c:pt>
                <c:pt idx="90">
                  <c:v>0.26</c:v>
                </c:pt>
                <c:pt idx="91">
                  <c:v>0.26285714285714284</c:v>
                </c:pt>
                <c:pt idx="92">
                  <c:v>0.26571428571428574</c:v>
                </c:pt>
                <c:pt idx="93">
                  <c:v>0.26857142857142857</c:v>
                </c:pt>
                <c:pt idx="94">
                  <c:v>0.27142857142857141</c:v>
                </c:pt>
                <c:pt idx="95">
                  <c:v>0.2742857142857143</c:v>
                </c:pt>
                <c:pt idx="96">
                  <c:v>0.27714285714285714</c:v>
                </c:pt>
                <c:pt idx="97">
                  <c:v>0.28000000000000003</c:v>
                </c:pt>
                <c:pt idx="98">
                  <c:v>0.28285714285714286</c:v>
                </c:pt>
                <c:pt idx="99">
                  <c:v>0.2857142857142857</c:v>
                </c:pt>
                <c:pt idx="100">
                  <c:v>0.28857142857142859</c:v>
                </c:pt>
                <c:pt idx="101">
                  <c:v>0.29142857142857143</c:v>
                </c:pt>
                <c:pt idx="102">
                  <c:v>0.29428571428571426</c:v>
                </c:pt>
                <c:pt idx="103">
                  <c:v>0.29714285714285715</c:v>
                </c:pt>
                <c:pt idx="104">
                  <c:v>0.3</c:v>
                </c:pt>
                <c:pt idx="105">
                  <c:v>0.30285714285714288</c:v>
                </c:pt>
                <c:pt idx="106">
                  <c:v>0.30571428571428572</c:v>
                </c:pt>
                <c:pt idx="107">
                  <c:v>0.30857142857142855</c:v>
                </c:pt>
                <c:pt idx="108">
                  <c:v>0.31142857142857144</c:v>
                </c:pt>
                <c:pt idx="109">
                  <c:v>0.31428571428571428</c:v>
                </c:pt>
                <c:pt idx="110">
                  <c:v>0.31714285714285712</c:v>
                </c:pt>
                <c:pt idx="111">
                  <c:v>0.32</c:v>
                </c:pt>
                <c:pt idx="112">
                  <c:v>0.32285714285714284</c:v>
                </c:pt>
                <c:pt idx="113">
                  <c:v>0.32571428571428573</c:v>
                </c:pt>
                <c:pt idx="114">
                  <c:v>0.32857142857142857</c:v>
                </c:pt>
                <c:pt idx="115">
                  <c:v>0.33142857142857141</c:v>
                </c:pt>
                <c:pt idx="116">
                  <c:v>0.3342857142857143</c:v>
                </c:pt>
                <c:pt idx="117">
                  <c:v>0.33714285714285713</c:v>
                </c:pt>
                <c:pt idx="118">
                  <c:v>0.34</c:v>
                </c:pt>
                <c:pt idx="119">
                  <c:v>0.34285714285714286</c:v>
                </c:pt>
                <c:pt idx="120">
                  <c:v>0.3457142857142857</c:v>
                </c:pt>
                <c:pt idx="121">
                  <c:v>0.34857142857142859</c:v>
                </c:pt>
                <c:pt idx="122">
                  <c:v>0.35142857142857142</c:v>
                </c:pt>
                <c:pt idx="123">
                  <c:v>0.35428571428571426</c:v>
                </c:pt>
                <c:pt idx="124">
                  <c:v>0.35714285714285715</c:v>
                </c:pt>
                <c:pt idx="125">
                  <c:v>0.36</c:v>
                </c:pt>
                <c:pt idx="126">
                  <c:v>0.36285714285714288</c:v>
                </c:pt>
                <c:pt idx="127">
                  <c:v>0.36571428571428571</c:v>
                </c:pt>
                <c:pt idx="128">
                  <c:v>0.36857142857142855</c:v>
                </c:pt>
                <c:pt idx="129">
                  <c:v>0.37142857142857144</c:v>
                </c:pt>
                <c:pt idx="130">
                  <c:v>0.37428571428571428</c:v>
                </c:pt>
                <c:pt idx="131">
                  <c:v>0.37714285714285717</c:v>
                </c:pt>
                <c:pt idx="132">
                  <c:v>0.38</c:v>
                </c:pt>
                <c:pt idx="133">
                  <c:v>0.38285714285714284</c:v>
                </c:pt>
                <c:pt idx="134">
                  <c:v>0.38571428571428573</c:v>
                </c:pt>
                <c:pt idx="135">
                  <c:v>0.38857142857142857</c:v>
                </c:pt>
                <c:pt idx="136">
                  <c:v>0.3914285714285714</c:v>
                </c:pt>
                <c:pt idx="137">
                  <c:v>0.39428571428571429</c:v>
                </c:pt>
                <c:pt idx="138">
                  <c:v>0.39714285714285713</c:v>
                </c:pt>
                <c:pt idx="139">
                  <c:v>0.4</c:v>
                </c:pt>
                <c:pt idx="140">
                  <c:v>0.40285714285714286</c:v>
                </c:pt>
                <c:pt idx="141">
                  <c:v>0.40571428571428569</c:v>
                </c:pt>
                <c:pt idx="142">
                  <c:v>0.40857142857142859</c:v>
                </c:pt>
                <c:pt idx="143">
                  <c:v>0.41142857142857142</c:v>
                </c:pt>
                <c:pt idx="144">
                  <c:v>0.41428571428571431</c:v>
                </c:pt>
                <c:pt idx="145">
                  <c:v>0.41714285714285715</c:v>
                </c:pt>
                <c:pt idx="146">
                  <c:v>0.42</c:v>
                </c:pt>
                <c:pt idx="147">
                  <c:v>0.42285714285714288</c:v>
                </c:pt>
                <c:pt idx="148">
                  <c:v>0.42571428571428571</c:v>
                </c:pt>
                <c:pt idx="149">
                  <c:v>0.42857142857142855</c:v>
                </c:pt>
                <c:pt idx="150">
                  <c:v>0.43142857142857144</c:v>
                </c:pt>
                <c:pt idx="151">
                  <c:v>0.43428571428571427</c:v>
                </c:pt>
                <c:pt idx="152">
                  <c:v>0.43714285714285717</c:v>
                </c:pt>
                <c:pt idx="153">
                  <c:v>0.44</c:v>
                </c:pt>
                <c:pt idx="154">
                  <c:v>0.44285714285714284</c:v>
                </c:pt>
                <c:pt idx="155">
                  <c:v>0.44571428571428573</c:v>
                </c:pt>
                <c:pt idx="156">
                  <c:v>0.44857142857142857</c:v>
                </c:pt>
                <c:pt idx="157">
                  <c:v>0.4514285714285714</c:v>
                </c:pt>
                <c:pt idx="158">
                  <c:v>0.45428571428571429</c:v>
                </c:pt>
                <c:pt idx="159">
                  <c:v>0.45714285714285713</c:v>
                </c:pt>
                <c:pt idx="160">
                  <c:v>0.46</c:v>
                </c:pt>
                <c:pt idx="161">
                  <c:v>0.46285714285714286</c:v>
                </c:pt>
                <c:pt idx="162">
                  <c:v>0.46571428571428569</c:v>
                </c:pt>
                <c:pt idx="163">
                  <c:v>0.46857142857142858</c:v>
                </c:pt>
                <c:pt idx="164">
                  <c:v>0.47142857142857142</c:v>
                </c:pt>
                <c:pt idx="165">
                  <c:v>0.47428571428571431</c:v>
                </c:pt>
                <c:pt idx="166">
                  <c:v>0.47714285714285715</c:v>
                </c:pt>
                <c:pt idx="167">
                  <c:v>0.48</c:v>
                </c:pt>
                <c:pt idx="168">
                  <c:v>0.48285714285714287</c:v>
                </c:pt>
                <c:pt idx="169">
                  <c:v>0.48571428571428571</c:v>
                </c:pt>
                <c:pt idx="170">
                  <c:v>0.48857142857142855</c:v>
                </c:pt>
                <c:pt idx="171">
                  <c:v>0.49142857142857144</c:v>
                </c:pt>
                <c:pt idx="172">
                  <c:v>0.49428571428571427</c:v>
                </c:pt>
                <c:pt idx="173">
                  <c:v>0.49714285714285716</c:v>
                </c:pt>
                <c:pt idx="174">
                  <c:v>0.5</c:v>
                </c:pt>
                <c:pt idx="175">
                  <c:v>0.50285714285714289</c:v>
                </c:pt>
                <c:pt idx="176">
                  <c:v>0.50571428571428567</c:v>
                </c:pt>
                <c:pt idx="177">
                  <c:v>0.50857142857142856</c:v>
                </c:pt>
                <c:pt idx="178">
                  <c:v>0.51142857142857145</c:v>
                </c:pt>
                <c:pt idx="179">
                  <c:v>0.51428571428571423</c:v>
                </c:pt>
                <c:pt idx="180">
                  <c:v>0.51714285714285713</c:v>
                </c:pt>
                <c:pt idx="181">
                  <c:v>0.52</c:v>
                </c:pt>
                <c:pt idx="182">
                  <c:v>0.52285714285714291</c:v>
                </c:pt>
                <c:pt idx="183">
                  <c:v>0.52571428571428569</c:v>
                </c:pt>
                <c:pt idx="184">
                  <c:v>0.52857142857142858</c:v>
                </c:pt>
                <c:pt idx="185">
                  <c:v>0.53142857142857147</c:v>
                </c:pt>
                <c:pt idx="186">
                  <c:v>0.53428571428571425</c:v>
                </c:pt>
                <c:pt idx="187">
                  <c:v>0.53714285714285714</c:v>
                </c:pt>
                <c:pt idx="188">
                  <c:v>0.54</c:v>
                </c:pt>
                <c:pt idx="189">
                  <c:v>0.54285714285714282</c:v>
                </c:pt>
                <c:pt idx="190">
                  <c:v>0.54571428571428571</c:v>
                </c:pt>
                <c:pt idx="191">
                  <c:v>0.5485714285714286</c:v>
                </c:pt>
                <c:pt idx="192">
                  <c:v>0.55142857142857138</c:v>
                </c:pt>
                <c:pt idx="193">
                  <c:v>0.55428571428571427</c:v>
                </c:pt>
                <c:pt idx="194">
                  <c:v>0.55714285714285716</c:v>
                </c:pt>
                <c:pt idx="195">
                  <c:v>0.56000000000000005</c:v>
                </c:pt>
                <c:pt idx="196">
                  <c:v>0.56285714285714283</c:v>
                </c:pt>
                <c:pt idx="197">
                  <c:v>0.56571428571428573</c:v>
                </c:pt>
                <c:pt idx="198">
                  <c:v>0.56857142857142862</c:v>
                </c:pt>
                <c:pt idx="199">
                  <c:v>0.5714285714285714</c:v>
                </c:pt>
                <c:pt idx="200">
                  <c:v>0.57428571428571429</c:v>
                </c:pt>
                <c:pt idx="201">
                  <c:v>0.57714285714285718</c:v>
                </c:pt>
                <c:pt idx="202">
                  <c:v>0.57999999999999996</c:v>
                </c:pt>
                <c:pt idx="203">
                  <c:v>0.58285714285714285</c:v>
                </c:pt>
                <c:pt idx="204">
                  <c:v>0.58571428571428574</c:v>
                </c:pt>
                <c:pt idx="205">
                  <c:v>0.58857142857142852</c:v>
                </c:pt>
                <c:pt idx="206">
                  <c:v>0.59142857142857141</c:v>
                </c:pt>
                <c:pt idx="207">
                  <c:v>0.59428571428571431</c:v>
                </c:pt>
                <c:pt idx="208">
                  <c:v>0.5971428571428572</c:v>
                </c:pt>
                <c:pt idx="209">
                  <c:v>0.6</c:v>
                </c:pt>
                <c:pt idx="210">
                  <c:v>0.60285714285714287</c:v>
                </c:pt>
                <c:pt idx="211">
                  <c:v>0.60571428571428576</c:v>
                </c:pt>
                <c:pt idx="212">
                  <c:v>0.60857142857142854</c:v>
                </c:pt>
                <c:pt idx="213">
                  <c:v>0.61142857142857143</c:v>
                </c:pt>
                <c:pt idx="214">
                  <c:v>0.61428571428571432</c:v>
                </c:pt>
                <c:pt idx="215">
                  <c:v>0.6171428571428571</c:v>
                </c:pt>
                <c:pt idx="216">
                  <c:v>0.62</c:v>
                </c:pt>
                <c:pt idx="217">
                  <c:v>0.62285714285714289</c:v>
                </c:pt>
                <c:pt idx="218">
                  <c:v>0.62571428571428567</c:v>
                </c:pt>
                <c:pt idx="219">
                  <c:v>0.62857142857142856</c:v>
                </c:pt>
                <c:pt idx="220">
                  <c:v>0.63142857142857145</c:v>
                </c:pt>
                <c:pt idx="221">
                  <c:v>0.63428571428571423</c:v>
                </c:pt>
                <c:pt idx="222">
                  <c:v>0.63714285714285712</c:v>
                </c:pt>
                <c:pt idx="223">
                  <c:v>0.64</c:v>
                </c:pt>
                <c:pt idx="224">
                  <c:v>0.6428571428571429</c:v>
                </c:pt>
                <c:pt idx="225">
                  <c:v>0.64571428571428569</c:v>
                </c:pt>
                <c:pt idx="226">
                  <c:v>0.64857142857142858</c:v>
                </c:pt>
                <c:pt idx="227">
                  <c:v>0.65142857142857147</c:v>
                </c:pt>
                <c:pt idx="228">
                  <c:v>0.65428571428571425</c:v>
                </c:pt>
                <c:pt idx="229">
                  <c:v>0.65714285714285714</c:v>
                </c:pt>
                <c:pt idx="230">
                  <c:v>0.66</c:v>
                </c:pt>
                <c:pt idx="231">
                  <c:v>0.66285714285714281</c:v>
                </c:pt>
                <c:pt idx="232">
                  <c:v>0.6657142857142857</c:v>
                </c:pt>
                <c:pt idx="233">
                  <c:v>0.66857142857142859</c:v>
                </c:pt>
                <c:pt idx="234">
                  <c:v>0.67142857142857137</c:v>
                </c:pt>
                <c:pt idx="235">
                  <c:v>0.67428571428571427</c:v>
                </c:pt>
                <c:pt idx="236">
                  <c:v>0.67714285714285716</c:v>
                </c:pt>
                <c:pt idx="237">
                  <c:v>0.68</c:v>
                </c:pt>
                <c:pt idx="238">
                  <c:v>0.68285714285714283</c:v>
                </c:pt>
                <c:pt idx="239">
                  <c:v>0.68571428571428572</c:v>
                </c:pt>
                <c:pt idx="240">
                  <c:v>0.68857142857142861</c:v>
                </c:pt>
                <c:pt idx="241">
                  <c:v>0.69142857142857139</c:v>
                </c:pt>
                <c:pt idx="242">
                  <c:v>0.69428571428571428</c:v>
                </c:pt>
                <c:pt idx="243">
                  <c:v>0.69714285714285718</c:v>
                </c:pt>
                <c:pt idx="244">
                  <c:v>0.7</c:v>
                </c:pt>
                <c:pt idx="245">
                  <c:v>0.70285714285714285</c:v>
                </c:pt>
                <c:pt idx="246">
                  <c:v>0.70571428571428574</c:v>
                </c:pt>
                <c:pt idx="247">
                  <c:v>0.70857142857142852</c:v>
                </c:pt>
                <c:pt idx="248">
                  <c:v>0.71142857142857141</c:v>
                </c:pt>
                <c:pt idx="249">
                  <c:v>0.7142857142857143</c:v>
                </c:pt>
                <c:pt idx="250">
                  <c:v>0.71714285714285719</c:v>
                </c:pt>
                <c:pt idx="251">
                  <c:v>0.72</c:v>
                </c:pt>
                <c:pt idx="252">
                  <c:v>0.72285714285714286</c:v>
                </c:pt>
                <c:pt idx="253">
                  <c:v>0.72571428571428576</c:v>
                </c:pt>
                <c:pt idx="254">
                  <c:v>0.72857142857142854</c:v>
                </c:pt>
                <c:pt idx="255">
                  <c:v>0.73142857142857143</c:v>
                </c:pt>
                <c:pt idx="256">
                  <c:v>0.73428571428571432</c:v>
                </c:pt>
                <c:pt idx="257">
                  <c:v>0.7371428571428571</c:v>
                </c:pt>
                <c:pt idx="258">
                  <c:v>0.74</c:v>
                </c:pt>
                <c:pt idx="259">
                  <c:v>0.74285714285714288</c:v>
                </c:pt>
                <c:pt idx="260">
                  <c:v>0.74571428571428566</c:v>
                </c:pt>
                <c:pt idx="261">
                  <c:v>0.74857142857142855</c:v>
                </c:pt>
                <c:pt idx="262">
                  <c:v>0.75142857142857145</c:v>
                </c:pt>
                <c:pt idx="263">
                  <c:v>0.75428571428571434</c:v>
                </c:pt>
                <c:pt idx="264">
                  <c:v>0.75714285714285712</c:v>
                </c:pt>
                <c:pt idx="265">
                  <c:v>0.76</c:v>
                </c:pt>
                <c:pt idx="266">
                  <c:v>0.7628571428571429</c:v>
                </c:pt>
                <c:pt idx="267">
                  <c:v>0.76571428571428568</c:v>
                </c:pt>
                <c:pt idx="268">
                  <c:v>0.76857142857142857</c:v>
                </c:pt>
                <c:pt idx="269">
                  <c:v>0.77142857142857146</c:v>
                </c:pt>
                <c:pt idx="270">
                  <c:v>0.77428571428571424</c:v>
                </c:pt>
                <c:pt idx="271">
                  <c:v>0.77714285714285714</c:v>
                </c:pt>
                <c:pt idx="272">
                  <c:v>0.78</c:v>
                </c:pt>
                <c:pt idx="273">
                  <c:v>0.78285714285714281</c:v>
                </c:pt>
                <c:pt idx="274">
                  <c:v>0.7857142857142857</c:v>
                </c:pt>
                <c:pt idx="275">
                  <c:v>0.78857142857142859</c:v>
                </c:pt>
                <c:pt idx="276">
                  <c:v>0.79142857142857148</c:v>
                </c:pt>
                <c:pt idx="277">
                  <c:v>0.79428571428571426</c:v>
                </c:pt>
                <c:pt idx="278">
                  <c:v>0.79714285714285715</c:v>
                </c:pt>
                <c:pt idx="279">
                  <c:v>0.8</c:v>
                </c:pt>
                <c:pt idx="280">
                  <c:v>0.80285714285714282</c:v>
                </c:pt>
                <c:pt idx="281">
                  <c:v>0.80571428571428572</c:v>
                </c:pt>
                <c:pt idx="282">
                  <c:v>0.80857142857142861</c:v>
                </c:pt>
                <c:pt idx="283">
                  <c:v>0.81142857142857139</c:v>
                </c:pt>
                <c:pt idx="284">
                  <c:v>0.81428571428571428</c:v>
                </c:pt>
                <c:pt idx="285">
                  <c:v>0.81714285714285717</c:v>
                </c:pt>
                <c:pt idx="286">
                  <c:v>0.82</c:v>
                </c:pt>
                <c:pt idx="287">
                  <c:v>0.82285714285714284</c:v>
                </c:pt>
                <c:pt idx="288">
                  <c:v>0.82571428571428573</c:v>
                </c:pt>
                <c:pt idx="289">
                  <c:v>0.82857142857142863</c:v>
                </c:pt>
                <c:pt idx="290">
                  <c:v>0.83142857142857141</c:v>
                </c:pt>
                <c:pt idx="291">
                  <c:v>0.8342857142857143</c:v>
                </c:pt>
                <c:pt idx="292">
                  <c:v>0.83714285714285719</c:v>
                </c:pt>
                <c:pt idx="293">
                  <c:v>0.84</c:v>
                </c:pt>
                <c:pt idx="294">
                  <c:v>0.84285714285714286</c:v>
                </c:pt>
                <c:pt idx="295">
                  <c:v>0.84571428571428575</c:v>
                </c:pt>
                <c:pt idx="296">
                  <c:v>0.84857142857142853</c:v>
                </c:pt>
                <c:pt idx="297">
                  <c:v>0.85142857142857142</c:v>
                </c:pt>
                <c:pt idx="298">
                  <c:v>0.85428571428571431</c:v>
                </c:pt>
                <c:pt idx="299">
                  <c:v>0.8571428571428571</c:v>
                </c:pt>
                <c:pt idx="300">
                  <c:v>0.86</c:v>
                </c:pt>
                <c:pt idx="301">
                  <c:v>0.86285714285714288</c:v>
                </c:pt>
                <c:pt idx="302">
                  <c:v>0.86571428571428577</c:v>
                </c:pt>
                <c:pt idx="303">
                  <c:v>0.86857142857142855</c:v>
                </c:pt>
                <c:pt idx="304">
                  <c:v>0.87142857142857144</c:v>
                </c:pt>
                <c:pt idx="305">
                  <c:v>0.87428571428571433</c:v>
                </c:pt>
                <c:pt idx="306">
                  <c:v>0.87714285714285711</c:v>
                </c:pt>
                <c:pt idx="307">
                  <c:v>0.88</c:v>
                </c:pt>
                <c:pt idx="308">
                  <c:v>0.8828571428571429</c:v>
                </c:pt>
                <c:pt idx="309">
                  <c:v>0.88571428571428568</c:v>
                </c:pt>
                <c:pt idx="310">
                  <c:v>0.88857142857142857</c:v>
                </c:pt>
                <c:pt idx="311">
                  <c:v>0.89142857142857146</c:v>
                </c:pt>
                <c:pt idx="312">
                  <c:v>0.89428571428571424</c:v>
                </c:pt>
                <c:pt idx="313">
                  <c:v>0.89714285714285713</c:v>
                </c:pt>
                <c:pt idx="314">
                  <c:v>0.9</c:v>
                </c:pt>
                <c:pt idx="315">
                  <c:v>0.9028571428571428</c:v>
                </c:pt>
                <c:pt idx="316">
                  <c:v>0.90571428571428569</c:v>
                </c:pt>
                <c:pt idx="317">
                  <c:v>0.90857142857142859</c:v>
                </c:pt>
                <c:pt idx="318">
                  <c:v>0.91142857142857148</c:v>
                </c:pt>
                <c:pt idx="319">
                  <c:v>0.91428571428571426</c:v>
                </c:pt>
                <c:pt idx="320">
                  <c:v>0.91714285714285715</c:v>
                </c:pt>
                <c:pt idx="321">
                  <c:v>0.92</c:v>
                </c:pt>
                <c:pt idx="322">
                  <c:v>0.92285714285714282</c:v>
                </c:pt>
                <c:pt idx="323">
                  <c:v>0.92571428571428571</c:v>
                </c:pt>
                <c:pt idx="324">
                  <c:v>0.9285714285714286</c:v>
                </c:pt>
                <c:pt idx="325">
                  <c:v>0.93142857142857138</c:v>
                </c:pt>
                <c:pt idx="326">
                  <c:v>0.93428571428571427</c:v>
                </c:pt>
                <c:pt idx="327">
                  <c:v>0.93714285714285717</c:v>
                </c:pt>
                <c:pt idx="328">
                  <c:v>0.94</c:v>
                </c:pt>
                <c:pt idx="329">
                  <c:v>0.94285714285714284</c:v>
                </c:pt>
                <c:pt idx="330">
                  <c:v>0.94571428571428573</c:v>
                </c:pt>
                <c:pt idx="331">
                  <c:v>0.94857142857142862</c:v>
                </c:pt>
                <c:pt idx="332">
                  <c:v>0.9514285714285714</c:v>
                </c:pt>
                <c:pt idx="333">
                  <c:v>0.95428571428571429</c:v>
                </c:pt>
                <c:pt idx="334">
                  <c:v>0.95714285714285718</c:v>
                </c:pt>
                <c:pt idx="335">
                  <c:v>0.96</c:v>
                </c:pt>
                <c:pt idx="336">
                  <c:v>0.96285714285714286</c:v>
                </c:pt>
                <c:pt idx="337">
                  <c:v>0.96571428571428575</c:v>
                </c:pt>
                <c:pt idx="338">
                  <c:v>0.96857142857142853</c:v>
                </c:pt>
                <c:pt idx="339">
                  <c:v>0.97142857142857142</c:v>
                </c:pt>
                <c:pt idx="340">
                  <c:v>0.97428571428571431</c:v>
                </c:pt>
                <c:pt idx="341">
                  <c:v>0.97714285714285709</c:v>
                </c:pt>
                <c:pt idx="342">
                  <c:v>0.98</c:v>
                </c:pt>
                <c:pt idx="343">
                  <c:v>0.98285714285714287</c:v>
                </c:pt>
                <c:pt idx="344">
                  <c:v>0.98571428571428577</c:v>
                </c:pt>
                <c:pt idx="345">
                  <c:v>0.98857142857142855</c:v>
                </c:pt>
                <c:pt idx="346">
                  <c:v>0.99142857142857144</c:v>
                </c:pt>
                <c:pt idx="347">
                  <c:v>0.99428571428571433</c:v>
                </c:pt>
                <c:pt idx="348">
                  <c:v>0.99714285714285711</c:v>
                </c:pt>
                <c:pt idx="349">
                  <c:v>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'AJUSTE EXP'!$H$8</c:f>
              <c:strCache>
                <c:ptCount val="1"/>
                <c:pt idx="0">
                  <c:v>F(xj)</c:v>
                </c:pt>
              </c:strCache>
            </c:strRef>
          </c:tx>
          <c:marker>
            <c:symbol val="none"/>
          </c:marker>
          <c:xVal>
            <c:numRef>
              <c:f>'AJUSTE EXP'!$F$9:$F$358</c:f>
              <c:numCache>
                <c:formatCode>0.000000</c:formatCode>
                <c:ptCount val="350"/>
                <c:pt idx="0">
                  <c:v>1.3072163827174937E-3</c:v>
                </c:pt>
                <c:pt idx="1">
                  <c:v>7.8453906628528254E-3</c:v>
                </c:pt>
                <c:pt idx="2">
                  <c:v>9.5099851273087611E-3</c:v>
                </c:pt>
                <c:pt idx="3">
                  <c:v>1.4778553037930603E-2</c:v>
                </c:pt>
                <c:pt idx="4">
                  <c:v>2.0372040033592425E-2</c:v>
                </c:pt>
                <c:pt idx="5">
                  <c:v>4.4329832169159943E-2</c:v>
                </c:pt>
                <c:pt idx="6">
                  <c:v>4.6397327564629581E-2</c:v>
                </c:pt>
                <c:pt idx="7">
                  <c:v>4.7327628115428615E-2</c:v>
                </c:pt>
                <c:pt idx="8">
                  <c:v>4.785468823520414E-2</c:v>
                </c:pt>
                <c:pt idx="9">
                  <c:v>5.2843019835001226E-2</c:v>
                </c:pt>
                <c:pt idx="10">
                  <c:v>5.7572695363647952E-2</c:v>
                </c:pt>
                <c:pt idx="11">
                  <c:v>6.9396675605534877E-2</c:v>
                </c:pt>
                <c:pt idx="12">
                  <c:v>7.4848463476052299E-2</c:v>
                </c:pt>
                <c:pt idx="13">
                  <c:v>8.1607253432990495E-2</c:v>
                </c:pt>
                <c:pt idx="14">
                  <c:v>8.3348503877091668E-2</c:v>
                </c:pt>
                <c:pt idx="15">
                  <c:v>8.3359270530023594E-2</c:v>
                </c:pt>
                <c:pt idx="16">
                  <c:v>9.5133875511488941E-2</c:v>
                </c:pt>
                <c:pt idx="17">
                  <c:v>9.5534413900039292E-2</c:v>
                </c:pt>
                <c:pt idx="18">
                  <c:v>0.11786814850882316</c:v>
                </c:pt>
                <c:pt idx="19">
                  <c:v>0.13566138170146372</c:v>
                </c:pt>
                <c:pt idx="20">
                  <c:v>0.14551711292564137</c:v>
                </c:pt>
                <c:pt idx="21">
                  <c:v>0.15287844612234894</c:v>
                </c:pt>
                <c:pt idx="22">
                  <c:v>0.15519650667238294</c:v>
                </c:pt>
                <c:pt idx="23">
                  <c:v>0.15940365569326692</c:v>
                </c:pt>
                <c:pt idx="24">
                  <c:v>0.16006836339589559</c:v>
                </c:pt>
                <c:pt idx="25">
                  <c:v>0.17189854191481266</c:v>
                </c:pt>
                <c:pt idx="26">
                  <c:v>0.17261618722296568</c:v>
                </c:pt>
                <c:pt idx="27">
                  <c:v>0.1745980327783862</c:v>
                </c:pt>
                <c:pt idx="28">
                  <c:v>0.17520388052956276</c:v>
                </c:pt>
                <c:pt idx="29">
                  <c:v>0.18881809274899783</c:v>
                </c:pt>
                <c:pt idx="30">
                  <c:v>0.19888605396971262</c:v>
                </c:pt>
                <c:pt idx="31">
                  <c:v>0.20327686979891349</c:v>
                </c:pt>
                <c:pt idx="32">
                  <c:v>0.22926789807189676</c:v>
                </c:pt>
                <c:pt idx="33">
                  <c:v>0.23121953898490574</c:v>
                </c:pt>
                <c:pt idx="34">
                  <c:v>0.23412241644609713</c:v>
                </c:pt>
                <c:pt idx="35">
                  <c:v>0.23814183708731473</c:v>
                </c:pt>
                <c:pt idx="36">
                  <c:v>0.24319728189330561</c:v>
                </c:pt>
                <c:pt idx="37">
                  <c:v>0.24969474733739128</c:v>
                </c:pt>
                <c:pt idx="38">
                  <c:v>0.26121024988633512</c:v>
                </c:pt>
                <c:pt idx="39">
                  <c:v>0.28585910092127592</c:v>
                </c:pt>
                <c:pt idx="40">
                  <c:v>0.2873863213390167</c:v>
                </c:pt>
                <c:pt idx="41">
                  <c:v>0.31096391171414428</c:v>
                </c:pt>
                <c:pt idx="42">
                  <c:v>0.32190869839013175</c:v>
                </c:pt>
                <c:pt idx="43">
                  <c:v>0.32369263690982153</c:v>
                </c:pt>
                <c:pt idx="44">
                  <c:v>0.32660510194748033</c:v>
                </c:pt>
                <c:pt idx="45">
                  <c:v>0.34094543183832182</c:v>
                </c:pt>
                <c:pt idx="46">
                  <c:v>0.34520411571919307</c:v>
                </c:pt>
                <c:pt idx="47">
                  <c:v>0.3459351278046201</c:v>
                </c:pt>
                <c:pt idx="48">
                  <c:v>0.35350211875001569</c:v>
                </c:pt>
                <c:pt idx="49">
                  <c:v>0.36333578476577399</c:v>
                </c:pt>
                <c:pt idx="50">
                  <c:v>0.3655449849031791</c:v>
                </c:pt>
                <c:pt idx="51">
                  <c:v>0.38244115032463721</c:v>
                </c:pt>
                <c:pt idx="52">
                  <c:v>0.38661513803625047</c:v>
                </c:pt>
                <c:pt idx="53">
                  <c:v>0.39281523066257568</c:v>
                </c:pt>
                <c:pt idx="54">
                  <c:v>0.39670898532330184</c:v>
                </c:pt>
                <c:pt idx="55">
                  <c:v>0.40545513485700135</c:v>
                </c:pt>
                <c:pt idx="56">
                  <c:v>0.41990029114871769</c:v>
                </c:pt>
                <c:pt idx="57">
                  <c:v>0.42307720029745266</c:v>
                </c:pt>
                <c:pt idx="58">
                  <c:v>0.42922267828191274</c:v>
                </c:pt>
                <c:pt idx="59">
                  <c:v>0.43368837695638018</c:v>
                </c:pt>
                <c:pt idx="60">
                  <c:v>0.43788403230410472</c:v>
                </c:pt>
                <c:pt idx="61">
                  <c:v>0.43876813836808948</c:v>
                </c:pt>
                <c:pt idx="62">
                  <c:v>0.45225877477383092</c:v>
                </c:pt>
                <c:pt idx="63">
                  <c:v>0.45326796480723064</c:v>
                </c:pt>
                <c:pt idx="64">
                  <c:v>0.46779634844002205</c:v>
                </c:pt>
                <c:pt idx="65">
                  <c:v>0.47136866388697007</c:v>
                </c:pt>
                <c:pt idx="66">
                  <c:v>0.47500720620467646</c:v>
                </c:pt>
                <c:pt idx="67">
                  <c:v>0.47957135971049664</c:v>
                </c:pt>
                <c:pt idx="68">
                  <c:v>0.48842508912334903</c:v>
                </c:pt>
                <c:pt idx="69">
                  <c:v>0.50412755295678824</c:v>
                </c:pt>
                <c:pt idx="70">
                  <c:v>0.50445279314384117</c:v>
                </c:pt>
                <c:pt idx="71">
                  <c:v>0.51473196739050719</c:v>
                </c:pt>
                <c:pt idx="72">
                  <c:v>0.52318539053483315</c:v>
                </c:pt>
                <c:pt idx="73">
                  <c:v>0.52475593931079545</c:v>
                </c:pt>
                <c:pt idx="74">
                  <c:v>0.53262127710957297</c:v>
                </c:pt>
                <c:pt idx="75">
                  <c:v>0.54047404818385314</c:v>
                </c:pt>
                <c:pt idx="76">
                  <c:v>0.55126940847071915</c:v>
                </c:pt>
                <c:pt idx="77">
                  <c:v>0.55638581389689068</c:v>
                </c:pt>
                <c:pt idx="78">
                  <c:v>0.56431418665322075</c:v>
                </c:pt>
                <c:pt idx="79">
                  <c:v>0.5662011822381865</c:v>
                </c:pt>
                <c:pt idx="80">
                  <c:v>0.57905323050922208</c:v>
                </c:pt>
                <c:pt idx="81">
                  <c:v>0.58631229053570388</c:v>
                </c:pt>
                <c:pt idx="82">
                  <c:v>0.60150287359140253</c:v>
                </c:pt>
                <c:pt idx="83">
                  <c:v>0.6073734816316565</c:v>
                </c:pt>
                <c:pt idx="84">
                  <c:v>0.63720582841006634</c:v>
                </c:pt>
                <c:pt idx="85">
                  <c:v>0.63730913114558785</c:v>
                </c:pt>
                <c:pt idx="86">
                  <c:v>0.64055404990919285</c:v>
                </c:pt>
                <c:pt idx="87">
                  <c:v>0.64182150117560899</c:v>
                </c:pt>
                <c:pt idx="88">
                  <c:v>0.64697925934698564</c:v>
                </c:pt>
                <c:pt idx="89">
                  <c:v>0.6715674532767808</c:v>
                </c:pt>
                <c:pt idx="90">
                  <c:v>0.68075914790429681</c:v>
                </c:pt>
                <c:pt idx="91">
                  <c:v>0.68257793841921077</c:v>
                </c:pt>
                <c:pt idx="92">
                  <c:v>0.69229629437255435</c:v>
                </c:pt>
                <c:pt idx="93">
                  <c:v>0.698869427812703</c:v>
                </c:pt>
                <c:pt idx="94">
                  <c:v>0.701543550720647</c:v>
                </c:pt>
                <c:pt idx="95">
                  <c:v>0.70524444037809908</c:v>
                </c:pt>
                <c:pt idx="96">
                  <c:v>0.72160398025724892</c:v>
                </c:pt>
                <c:pt idx="97">
                  <c:v>0.72730632059535472</c:v>
                </c:pt>
                <c:pt idx="98">
                  <c:v>0.73650731774562872</c:v>
                </c:pt>
                <c:pt idx="99">
                  <c:v>0.74909433536832337</c:v>
                </c:pt>
                <c:pt idx="100">
                  <c:v>0.7557011076245278</c:v>
                </c:pt>
                <c:pt idx="101">
                  <c:v>0.7563159851286555</c:v>
                </c:pt>
                <c:pt idx="102">
                  <c:v>0.75875880390739658</c:v>
                </c:pt>
                <c:pt idx="103">
                  <c:v>0.76188340374085828</c:v>
                </c:pt>
                <c:pt idx="104">
                  <c:v>0.77013251831033036</c:v>
                </c:pt>
                <c:pt idx="105">
                  <c:v>0.77759805832296625</c:v>
                </c:pt>
                <c:pt idx="106">
                  <c:v>0.77958602614901418</c:v>
                </c:pt>
                <c:pt idx="107">
                  <c:v>0.78832372573641563</c:v>
                </c:pt>
                <c:pt idx="108">
                  <c:v>0.79597755973122186</c:v>
                </c:pt>
                <c:pt idx="109">
                  <c:v>0.79640061304264609</c:v>
                </c:pt>
                <c:pt idx="110">
                  <c:v>0.81577218365128079</c:v>
                </c:pt>
                <c:pt idx="111">
                  <c:v>0.83407337348563193</c:v>
                </c:pt>
                <c:pt idx="112">
                  <c:v>0.84017420127124409</c:v>
                </c:pt>
                <c:pt idx="113">
                  <c:v>0.86537311427472696</c:v>
                </c:pt>
                <c:pt idx="114">
                  <c:v>0.87488168646427167</c:v>
                </c:pt>
                <c:pt idx="115">
                  <c:v>0.87858996634351172</c:v>
                </c:pt>
                <c:pt idx="116">
                  <c:v>0.87906121711941165</c:v>
                </c:pt>
                <c:pt idx="117">
                  <c:v>0.89709391416921425</c:v>
                </c:pt>
                <c:pt idx="118">
                  <c:v>0.90354476896622193</c:v>
                </c:pt>
                <c:pt idx="119">
                  <c:v>0.90516478610619899</c:v>
                </c:pt>
                <c:pt idx="120">
                  <c:v>0.90687913079887761</c:v>
                </c:pt>
                <c:pt idx="121">
                  <c:v>0.91020428959430388</c:v>
                </c:pt>
                <c:pt idx="122">
                  <c:v>0.92193324356711359</c:v>
                </c:pt>
                <c:pt idx="123">
                  <c:v>0.92734738474499134</c:v>
                </c:pt>
                <c:pt idx="124">
                  <c:v>0.93324845314692884</c:v>
                </c:pt>
                <c:pt idx="125">
                  <c:v>0.95075826768821003</c:v>
                </c:pt>
                <c:pt idx="126">
                  <c:v>0.95318929402338004</c:v>
                </c:pt>
                <c:pt idx="127">
                  <c:v>0.95992863729603739</c:v>
                </c:pt>
                <c:pt idx="128">
                  <c:v>0.97427668464456041</c:v>
                </c:pt>
                <c:pt idx="129">
                  <c:v>0.97826669151381662</c:v>
                </c:pt>
                <c:pt idx="130">
                  <c:v>0.97853068072196092</c:v>
                </c:pt>
                <c:pt idx="131">
                  <c:v>0.99656497955440693</c:v>
                </c:pt>
                <c:pt idx="132">
                  <c:v>1.0019454486426302</c:v>
                </c:pt>
                <c:pt idx="133">
                  <c:v>1.0031869979856705</c:v>
                </c:pt>
                <c:pt idx="134">
                  <c:v>1.0206635087774154</c:v>
                </c:pt>
                <c:pt idx="135">
                  <c:v>1.0216986669146957</c:v>
                </c:pt>
                <c:pt idx="136">
                  <c:v>1.0321529396263205</c:v>
                </c:pt>
                <c:pt idx="137">
                  <c:v>1.0502197975987988</c:v>
                </c:pt>
                <c:pt idx="138">
                  <c:v>1.0781606064583635</c:v>
                </c:pt>
                <c:pt idx="139">
                  <c:v>1.1152784461207883</c:v>
                </c:pt>
                <c:pt idx="140">
                  <c:v>1.1157020674820934</c:v>
                </c:pt>
                <c:pt idx="141">
                  <c:v>1.1163214960989818</c:v>
                </c:pt>
                <c:pt idx="142">
                  <c:v>1.1272208816168816</c:v>
                </c:pt>
                <c:pt idx="143">
                  <c:v>1.1356878191312445</c:v>
                </c:pt>
                <c:pt idx="144">
                  <c:v>1.1379460995544994</c:v>
                </c:pt>
                <c:pt idx="145">
                  <c:v>1.1762477253484369</c:v>
                </c:pt>
                <c:pt idx="146">
                  <c:v>1.1938112593035628</c:v>
                </c:pt>
                <c:pt idx="147">
                  <c:v>1.194428748035365</c:v>
                </c:pt>
                <c:pt idx="148">
                  <c:v>1.2016997484363916</c:v>
                </c:pt>
                <c:pt idx="149">
                  <c:v>1.229095970803447</c:v>
                </c:pt>
                <c:pt idx="150">
                  <c:v>1.2440450243897421</c:v>
                </c:pt>
                <c:pt idx="151">
                  <c:v>1.2464620466160954</c:v>
                </c:pt>
                <c:pt idx="152">
                  <c:v>1.2563992894983196</c:v>
                </c:pt>
                <c:pt idx="153">
                  <c:v>1.2671182314216423</c:v>
                </c:pt>
                <c:pt idx="154">
                  <c:v>1.3261639867244959</c:v>
                </c:pt>
                <c:pt idx="155">
                  <c:v>1.3371823542114072</c:v>
                </c:pt>
                <c:pt idx="156">
                  <c:v>1.3787386928445433</c:v>
                </c:pt>
                <c:pt idx="157">
                  <c:v>1.3946654498142996</c:v>
                </c:pt>
                <c:pt idx="158">
                  <c:v>1.3950828238082291</c:v>
                </c:pt>
                <c:pt idx="159">
                  <c:v>1.3960394220900905</c:v>
                </c:pt>
                <c:pt idx="160">
                  <c:v>1.424701162227169</c:v>
                </c:pt>
                <c:pt idx="161">
                  <c:v>1.4517787839354022</c:v>
                </c:pt>
                <c:pt idx="162">
                  <c:v>1.4523580132705391</c:v>
                </c:pt>
                <c:pt idx="163">
                  <c:v>1.4812844327090255</c:v>
                </c:pt>
                <c:pt idx="164">
                  <c:v>1.4956453709270288</c:v>
                </c:pt>
                <c:pt idx="165">
                  <c:v>1.5254241431211699</c:v>
                </c:pt>
                <c:pt idx="166">
                  <c:v>1.5454082033498209</c:v>
                </c:pt>
                <c:pt idx="167">
                  <c:v>1.5467086485680148</c:v>
                </c:pt>
                <c:pt idx="168">
                  <c:v>1.5981401719267441</c:v>
                </c:pt>
                <c:pt idx="169">
                  <c:v>1.6554169864340014</c:v>
                </c:pt>
                <c:pt idx="170">
                  <c:v>1.6574396009546108</c:v>
                </c:pt>
                <c:pt idx="171">
                  <c:v>1.6579912220970101</c:v>
                </c:pt>
                <c:pt idx="172">
                  <c:v>1.6719974896678302</c:v>
                </c:pt>
                <c:pt idx="173">
                  <c:v>1.6823933525702954</c:v>
                </c:pt>
                <c:pt idx="174">
                  <c:v>1.6838726901171286</c:v>
                </c:pt>
                <c:pt idx="175">
                  <c:v>1.6855156774148399</c:v>
                </c:pt>
                <c:pt idx="176">
                  <c:v>1.7093868765963776</c:v>
                </c:pt>
                <c:pt idx="177">
                  <c:v>1.7107124771916207</c:v>
                </c:pt>
                <c:pt idx="178">
                  <c:v>1.7149250575491664</c:v>
                </c:pt>
                <c:pt idx="179">
                  <c:v>1.7231885150741868</c:v>
                </c:pt>
                <c:pt idx="180">
                  <c:v>1.7370380151924447</c:v>
                </c:pt>
                <c:pt idx="181">
                  <c:v>1.7374162374890125</c:v>
                </c:pt>
                <c:pt idx="182">
                  <c:v>1.740330661338525</c:v>
                </c:pt>
                <c:pt idx="183">
                  <c:v>1.7428926637137412</c:v>
                </c:pt>
                <c:pt idx="184">
                  <c:v>1.7912561240469647</c:v>
                </c:pt>
                <c:pt idx="185">
                  <c:v>1.8625484234603653</c:v>
                </c:pt>
                <c:pt idx="186">
                  <c:v>1.8792239929966326</c:v>
                </c:pt>
                <c:pt idx="187">
                  <c:v>1.8823735968974666</c:v>
                </c:pt>
                <c:pt idx="188">
                  <c:v>1.8942232049064387</c:v>
                </c:pt>
                <c:pt idx="189">
                  <c:v>1.898021504756443</c:v>
                </c:pt>
                <c:pt idx="190">
                  <c:v>1.9153479245934679</c:v>
                </c:pt>
                <c:pt idx="191">
                  <c:v>1.9167101057160436</c:v>
                </c:pt>
                <c:pt idx="192">
                  <c:v>1.9182786921283268</c:v>
                </c:pt>
                <c:pt idx="193">
                  <c:v>1.9274894436488776</c:v>
                </c:pt>
                <c:pt idx="194">
                  <c:v>1.9404566916094343</c:v>
                </c:pt>
                <c:pt idx="195">
                  <c:v>1.9445490152638214</c:v>
                </c:pt>
                <c:pt idx="196">
                  <c:v>2.0202992117611989</c:v>
                </c:pt>
                <c:pt idx="197">
                  <c:v>2.0302832291746609</c:v>
                </c:pt>
                <c:pt idx="198">
                  <c:v>2.0340652826315546</c:v>
                </c:pt>
                <c:pt idx="199">
                  <c:v>2.0530314129498897</c:v>
                </c:pt>
                <c:pt idx="200">
                  <c:v>2.0872398379077177</c:v>
                </c:pt>
                <c:pt idx="201">
                  <c:v>2.1094034468966765</c:v>
                </c:pt>
                <c:pt idx="202">
                  <c:v>2.1118995462971974</c:v>
                </c:pt>
                <c:pt idx="203">
                  <c:v>2.1716442076592739</c:v>
                </c:pt>
                <c:pt idx="204">
                  <c:v>2.1884552267829056</c:v>
                </c:pt>
                <c:pt idx="205">
                  <c:v>2.2028793518093295</c:v>
                </c:pt>
                <c:pt idx="206">
                  <c:v>2.2092678554536724</c:v>
                </c:pt>
                <c:pt idx="207">
                  <c:v>2.2225608734613371</c:v>
                </c:pt>
                <c:pt idx="208">
                  <c:v>2.2573402416327473</c:v>
                </c:pt>
                <c:pt idx="209">
                  <c:v>2.2617792267361687</c:v>
                </c:pt>
                <c:pt idx="210">
                  <c:v>2.2643701171902197</c:v>
                </c:pt>
                <c:pt idx="211">
                  <c:v>2.2793298306116876</c:v>
                </c:pt>
                <c:pt idx="212">
                  <c:v>2.3367443735241693</c:v>
                </c:pt>
                <c:pt idx="213">
                  <c:v>2.3392009710973016</c:v>
                </c:pt>
                <c:pt idx="214">
                  <c:v>2.3622236110360917</c:v>
                </c:pt>
                <c:pt idx="215">
                  <c:v>2.3997310180945037</c:v>
                </c:pt>
                <c:pt idx="216">
                  <c:v>2.4058729275177031</c:v>
                </c:pt>
                <c:pt idx="217">
                  <c:v>2.4075710005217736</c:v>
                </c:pt>
                <c:pt idx="218">
                  <c:v>2.4140026942090529</c:v>
                </c:pt>
                <c:pt idx="219">
                  <c:v>2.4392827356721551</c:v>
                </c:pt>
                <c:pt idx="220">
                  <c:v>2.5040239478958832</c:v>
                </c:pt>
                <c:pt idx="221">
                  <c:v>2.5186853665678379</c:v>
                </c:pt>
                <c:pt idx="222">
                  <c:v>2.5215308219645562</c:v>
                </c:pt>
                <c:pt idx="223">
                  <c:v>2.5445038664566777</c:v>
                </c:pt>
                <c:pt idx="224">
                  <c:v>2.5787332148656117</c:v>
                </c:pt>
                <c:pt idx="225">
                  <c:v>2.6232181377995851</c:v>
                </c:pt>
                <c:pt idx="226">
                  <c:v>2.6275924117969525</c:v>
                </c:pt>
                <c:pt idx="227">
                  <c:v>2.6432402363070024</c:v>
                </c:pt>
                <c:pt idx="228">
                  <c:v>2.6788694440758896</c:v>
                </c:pt>
                <c:pt idx="229">
                  <c:v>2.699845344292167</c:v>
                </c:pt>
                <c:pt idx="230">
                  <c:v>2.7210269282181483</c:v>
                </c:pt>
                <c:pt idx="231">
                  <c:v>2.7565706931173937</c:v>
                </c:pt>
                <c:pt idx="232">
                  <c:v>2.785987528981646</c:v>
                </c:pt>
                <c:pt idx="233">
                  <c:v>2.8415702418767919</c:v>
                </c:pt>
                <c:pt idx="234">
                  <c:v>2.8499464708329829</c:v>
                </c:pt>
                <c:pt idx="235">
                  <c:v>2.8715931804947399</c:v>
                </c:pt>
                <c:pt idx="236">
                  <c:v>2.8796234222766159</c:v>
                </c:pt>
                <c:pt idx="237">
                  <c:v>2.9032630982613772</c:v>
                </c:pt>
                <c:pt idx="238">
                  <c:v>2.9116598649796654</c:v>
                </c:pt>
                <c:pt idx="239">
                  <c:v>2.9136230589439216</c:v>
                </c:pt>
                <c:pt idx="240">
                  <c:v>2.9859953574639309</c:v>
                </c:pt>
                <c:pt idx="241">
                  <c:v>3.0231697316412438</c:v>
                </c:pt>
                <c:pt idx="242">
                  <c:v>3.059011902080023</c:v>
                </c:pt>
                <c:pt idx="243">
                  <c:v>3.0730912911485837</c:v>
                </c:pt>
                <c:pt idx="244">
                  <c:v>3.0754613062345597</c:v>
                </c:pt>
                <c:pt idx="245">
                  <c:v>3.0790893685409397</c:v>
                </c:pt>
                <c:pt idx="246">
                  <c:v>3.0887160790095458</c:v>
                </c:pt>
                <c:pt idx="247">
                  <c:v>3.1468790507309725</c:v>
                </c:pt>
                <c:pt idx="248">
                  <c:v>3.1549323613730467</c:v>
                </c:pt>
                <c:pt idx="249">
                  <c:v>3.2842802384331113</c:v>
                </c:pt>
                <c:pt idx="250">
                  <c:v>3.365575033595229</c:v>
                </c:pt>
                <c:pt idx="251">
                  <c:v>3.3765839971967799</c:v>
                </c:pt>
                <c:pt idx="252">
                  <c:v>3.3821898469391436</c:v>
                </c:pt>
                <c:pt idx="253">
                  <c:v>3.3951245039389129</c:v>
                </c:pt>
                <c:pt idx="254">
                  <c:v>3.3970126845582005</c:v>
                </c:pt>
                <c:pt idx="255">
                  <c:v>3.4455129226173109</c:v>
                </c:pt>
                <c:pt idx="256">
                  <c:v>3.4664864440574905</c:v>
                </c:pt>
                <c:pt idx="257">
                  <c:v>3.4796335059504866</c:v>
                </c:pt>
                <c:pt idx="258">
                  <c:v>3.5226721691035352</c:v>
                </c:pt>
                <c:pt idx="259">
                  <c:v>3.587053129935871</c:v>
                </c:pt>
                <c:pt idx="260">
                  <c:v>3.6416857877956059</c:v>
                </c:pt>
                <c:pt idx="261">
                  <c:v>3.6729168504903682</c:v>
                </c:pt>
                <c:pt idx="262">
                  <c:v>3.7286099420911807</c:v>
                </c:pt>
                <c:pt idx="263">
                  <c:v>3.7707691189596515</c:v>
                </c:pt>
                <c:pt idx="264">
                  <c:v>3.7937680910976463</c:v>
                </c:pt>
                <c:pt idx="265">
                  <c:v>3.8309145341684019</c:v>
                </c:pt>
                <c:pt idx="266">
                  <c:v>3.8616881032476584</c:v>
                </c:pt>
                <c:pt idx="267">
                  <c:v>3.8667222623061233</c:v>
                </c:pt>
                <c:pt idx="268">
                  <c:v>3.8679169095003223</c:v>
                </c:pt>
                <c:pt idx="269">
                  <c:v>3.886568103068905</c:v>
                </c:pt>
                <c:pt idx="270">
                  <c:v>3.9012225726245258</c:v>
                </c:pt>
                <c:pt idx="271">
                  <c:v>3.9532565630163501</c:v>
                </c:pt>
                <c:pt idx="272">
                  <c:v>4.0156322476487505</c:v>
                </c:pt>
                <c:pt idx="273">
                  <c:v>4.0893894083699447</c:v>
                </c:pt>
                <c:pt idx="274">
                  <c:v>4.0940655287826777</c:v>
                </c:pt>
                <c:pt idx="275">
                  <c:v>4.1143658855632648</c:v>
                </c:pt>
                <c:pt idx="276">
                  <c:v>4.1523311123351121</c:v>
                </c:pt>
                <c:pt idx="277">
                  <c:v>4.1767805178067494</c:v>
                </c:pt>
                <c:pt idx="278">
                  <c:v>4.1860986117542005</c:v>
                </c:pt>
                <c:pt idx="279">
                  <c:v>4.1983139253104795</c:v>
                </c:pt>
                <c:pt idx="280">
                  <c:v>4.2127985265617891</c:v>
                </c:pt>
                <c:pt idx="281">
                  <c:v>4.2442648850457525</c:v>
                </c:pt>
                <c:pt idx="282">
                  <c:v>4.3506131014259095</c:v>
                </c:pt>
                <c:pt idx="283">
                  <c:v>4.4902934181087648</c:v>
                </c:pt>
                <c:pt idx="284">
                  <c:v>4.5525551751287132</c:v>
                </c:pt>
                <c:pt idx="285">
                  <c:v>4.6041128367708906</c:v>
                </c:pt>
                <c:pt idx="286">
                  <c:v>4.6262063089684933</c:v>
                </c:pt>
                <c:pt idx="287">
                  <c:v>4.6404632938480184</c:v>
                </c:pt>
                <c:pt idx="288">
                  <c:v>4.8308639966319387</c:v>
                </c:pt>
                <c:pt idx="289">
                  <c:v>4.8402820451211142</c:v>
                </c:pt>
                <c:pt idx="290">
                  <c:v>4.8497290138935103</c:v>
                </c:pt>
                <c:pt idx="291">
                  <c:v>4.9050905297375929</c:v>
                </c:pt>
                <c:pt idx="292">
                  <c:v>4.9279329073459843</c:v>
                </c:pt>
                <c:pt idx="293">
                  <c:v>5.0123847785388111</c:v>
                </c:pt>
                <c:pt idx="294">
                  <c:v>5.0188369831222479</c:v>
                </c:pt>
                <c:pt idx="295">
                  <c:v>5.0206061709661229</c:v>
                </c:pt>
                <c:pt idx="296">
                  <c:v>5.0638512915803702</c:v>
                </c:pt>
                <c:pt idx="297">
                  <c:v>5.1669858983770105</c:v>
                </c:pt>
                <c:pt idx="298">
                  <c:v>5.2016447607709555</c:v>
                </c:pt>
                <c:pt idx="299">
                  <c:v>5.2037429776205899</c:v>
                </c:pt>
                <c:pt idx="300">
                  <c:v>5.2498930320543291</c:v>
                </c:pt>
                <c:pt idx="301">
                  <c:v>5.3115291725493332</c:v>
                </c:pt>
                <c:pt idx="302">
                  <c:v>5.33297972817362</c:v>
                </c:pt>
                <c:pt idx="303">
                  <c:v>5.3478049868353414</c:v>
                </c:pt>
                <c:pt idx="304">
                  <c:v>5.3788095180009767</c:v>
                </c:pt>
                <c:pt idx="305">
                  <c:v>5.4800767405261874</c:v>
                </c:pt>
                <c:pt idx="306">
                  <c:v>5.5567745779690148</c:v>
                </c:pt>
                <c:pt idx="307">
                  <c:v>5.6761875912549611</c:v>
                </c:pt>
                <c:pt idx="308">
                  <c:v>5.6880969395072265</c:v>
                </c:pt>
                <c:pt idx="309">
                  <c:v>5.924978779396465</c:v>
                </c:pt>
                <c:pt idx="310">
                  <c:v>5.9946228343780374</c:v>
                </c:pt>
                <c:pt idx="311">
                  <c:v>6.0187944625853929</c:v>
                </c:pt>
                <c:pt idx="312">
                  <c:v>6.0320651357143964</c:v>
                </c:pt>
                <c:pt idx="313">
                  <c:v>6.0372168708494698</c:v>
                </c:pt>
                <c:pt idx="314">
                  <c:v>6.0782791029346974</c:v>
                </c:pt>
                <c:pt idx="315">
                  <c:v>6.1396901433508635</c:v>
                </c:pt>
                <c:pt idx="316">
                  <c:v>6.4423209042586782</c:v>
                </c:pt>
                <c:pt idx="317">
                  <c:v>6.7064230539993979</c:v>
                </c:pt>
                <c:pt idx="318">
                  <c:v>6.8541244182244521</c:v>
                </c:pt>
                <c:pt idx="319">
                  <c:v>6.9076351228280286</c:v>
                </c:pt>
                <c:pt idx="320">
                  <c:v>7.0181516787484206</c:v>
                </c:pt>
                <c:pt idx="321">
                  <c:v>7.1040738907574728</c:v>
                </c:pt>
                <c:pt idx="322">
                  <c:v>7.2637863927749811</c:v>
                </c:pt>
                <c:pt idx="323">
                  <c:v>7.3988137070608406</c:v>
                </c:pt>
                <c:pt idx="324">
                  <c:v>7.4843110414555101</c:v>
                </c:pt>
                <c:pt idx="325">
                  <c:v>7.5179252288812082</c:v>
                </c:pt>
                <c:pt idx="326">
                  <c:v>7.6422733055312779</c:v>
                </c:pt>
                <c:pt idx="327">
                  <c:v>7.6721700623152458</c:v>
                </c:pt>
                <c:pt idx="328">
                  <c:v>7.7355652056669753</c:v>
                </c:pt>
                <c:pt idx="329">
                  <c:v>7.7399598563455356</c:v>
                </c:pt>
                <c:pt idx="330">
                  <c:v>7.7940977725651877</c:v>
                </c:pt>
                <c:pt idx="331">
                  <c:v>7.8611332349885874</c:v>
                </c:pt>
                <c:pt idx="332">
                  <c:v>7.8723109785366816</c:v>
                </c:pt>
                <c:pt idx="333">
                  <c:v>7.913782616748807</c:v>
                </c:pt>
                <c:pt idx="334">
                  <c:v>8.0964272956121359</c:v>
                </c:pt>
                <c:pt idx="335">
                  <c:v>8.5337676954026893</c:v>
                </c:pt>
                <c:pt idx="336">
                  <c:v>8.5710219372431702</c:v>
                </c:pt>
                <c:pt idx="337">
                  <c:v>8.767903350890542</c:v>
                </c:pt>
                <c:pt idx="338">
                  <c:v>8.9303976265382872</c:v>
                </c:pt>
                <c:pt idx="339">
                  <c:v>9.1657681574255321</c:v>
                </c:pt>
                <c:pt idx="340">
                  <c:v>9.1889932530924341</c:v>
                </c:pt>
                <c:pt idx="341">
                  <c:v>9.2499046864920373</c:v>
                </c:pt>
                <c:pt idx="342">
                  <c:v>9.2938754565547637</c:v>
                </c:pt>
                <c:pt idx="343">
                  <c:v>9.4791437650230623</c:v>
                </c:pt>
                <c:pt idx="344">
                  <c:v>9.482783542297426</c:v>
                </c:pt>
                <c:pt idx="345">
                  <c:v>9.6314122055679032</c:v>
                </c:pt>
                <c:pt idx="346">
                  <c:v>10.847065903900702</c:v>
                </c:pt>
                <c:pt idx="347">
                  <c:v>11.218343884458768</c:v>
                </c:pt>
                <c:pt idx="348">
                  <c:v>13.381147798561837</c:v>
                </c:pt>
                <c:pt idx="349">
                  <c:v>26.219479932468527</c:v>
                </c:pt>
              </c:numCache>
            </c:numRef>
          </c:xVal>
          <c:yVal>
            <c:numRef>
              <c:f>'AJUSTE EXP'!$H$9:$H$358</c:f>
              <c:numCache>
                <c:formatCode>0.000000</c:formatCode>
                <c:ptCount val="350"/>
                <c:pt idx="0">
                  <c:v>5.0769187359123169E-4</c:v>
                </c:pt>
                <c:pt idx="1">
                  <c:v>3.0430979508856426E-3</c:v>
                </c:pt>
                <c:pt idx="2">
                  <c:v>3.6875749408118441E-3</c:v>
                </c:pt>
                <c:pt idx="3">
                  <c:v>5.7246487499422738E-3</c:v>
                </c:pt>
                <c:pt idx="4">
                  <c:v>7.8827933637874992E-3</c:v>
                </c:pt>
                <c:pt idx="5">
                  <c:v>1.7073594074585974E-2</c:v>
                </c:pt>
                <c:pt idx="6">
                  <c:v>1.7862734253490942E-2</c:v>
                </c:pt>
                <c:pt idx="7">
                  <c:v>1.8217613000331423E-2</c:v>
                </c:pt>
                <c:pt idx="8">
                  <c:v>1.841861201575612E-2</c:v>
                </c:pt>
                <c:pt idx="9">
                  <c:v>2.0318919586653106E-2</c:v>
                </c:pt>
                <c:pt idx="10">
                  <c:v>2.2117294141876132E-2</c:v>
                </c:pt>
                <c:pt idx="11">
                  <c:v>2.6598722035932831E-2</c:v>
                </c:pt>
                <c:pt idx="12">
                  <c:v>2.8658090447996498E-2</c:v>
                </c:pt>
                <c:pt idx="13">
                  <c:v>3.1205120404565356E-2</c:v>
                </c:pt>
                <c:pt idx="14">
                  <c:v>3.1860222811265326E-2</c:v>
                </c:pt>
                <c:pt idx="15">
                  <c:v>3.1864272119777604E-2</c:v>
                </c:pt>
                <c:pt idx="16">
                  <c:v>3.628254675625775E-2</c:v>
                </c:pt>
                <c:pt idx="17">
                  <c:v>3.6432488680550712E-2</c:v>
                </c:pt>
                <c:pt idx="18">
                  <c:v>4.4756331456114573E-2</c:v>
                </c:pt>
                <c:pt idx="19">
                  <c:v>5.1336422905278734E-2</c:v>
                </c:pt>
                <c:pt idx="20">
                  <c:v>5.4961631055395643E-2</c:v>
                </c:pt>
                <c:pt idx="21">
                  <c:v>5.7660290531627911E-2</c:v>
                </c:pt>
                <c:pt idx="22">
                  <c:v>5.8508493400728612E-2</c:v>
                </c:pt>
                <c:pt idx="23">
                  <c:v>6.0045983925351654E-2</c:v>
                </c:pt>
                <c:pt idx="24">
                  <c:v>6.028866965804025E-2</c:v>
                </c:pt>
                <c:pt idx="25">
                  <c:v>6.4597418614097735E-2</c:v>
                </c:pt>
                <c:pt idx="26">
                  <c:v>6.4858160543324828E-2</c:v>
                </c:pt>
                <c:pt idx="27">
                  <c:v>6.5577846655396455E-2</c:v>
                </c:pt>
                <c:pt idx="28">
                  <c:v>6.5797743256896801E-2</c:v>
                </c:pt>
                <c:pt idx="29">
                  <c:v>7.0725491223850079E-2</c:v>
                </c:pt>
                <c:pt idx="30">
                  <c:v>7.4352925367030198E-2</c:v>
                </c:pt>
                <c:pt idx="31">
                  <c:v>7.5930476013998049E-2</c:v>
                </c:pt>
                <c:pt idx="32">
                  <c:v>8.5213734536598862E-2</c:v>
                </c:pt>
                <c:pt idx="33">
                  <c:v>8.5907029306065086E-2</c:v>
                </c:pt>
                <c:pt idx="34">
                  <c:v>8.6937266481058151E-2</c:v>
                </c:pt>
                <c:pt idx="35">
                  <c:v>8.8361850453271162E-2</c:v>
                </c:pt>
                <c:pt idx="36">
                  <c:v>9.0150472059383535E-2</c:v>
                </c:pt>
                <c:pt idx="37">
                  <c:v>9.2444129535960817E-2</c:v>
                </c:pt>
                <c:pt idx="38">
                  <c:v>9.6494998738803628E-2</c:v>
                </c:pt>
                <c:pt idx="39">
                  <c:v>0.1051051863077197</c:v>
                </c:pt>
                <c:pt idx="40">
                  <c:v>0.10563595816265736</c:v>
                </c:pt>
                <c:pt idx="41">
                  <c:v>0.11379030812091495</c:v>
                </c:pt>
                <c:pt idx="42">
                  <c:v>0.11755027361582782</c:v>
                </c:pt>
                <c:pt idx="43">
                  <c:v>0.11816161300019234</c:v>
                </c:pt>
                <c:pt idx="44">
                  <c:v>0.11915877806830855</c:v>
                </c:pt>
                <c:pt idx="45">
                  <c:v>0.12405217713641215</c:v>
                </c:pt>
                <c:pt idx="46">
                  <c:v>0.12550014005969101</c:v>
                </c:pt>
                <c:pt idx="47">
                  <c:v>0.12574844515660344</c:v>
                </c:pt>
                <c:pt idx="48">
                  <c:v>0.1283146094519001</c:v>
                </c:pt>
                <c:pt idx="49">
                  <c:v>0.13163821098982631</c:v>
                </c:pt>
                <c:pt idx="50">
                  <c:v>0.13238313576203686</c:v>
                </c:pt>
                <c:pt idx="51">
                  <c:v>0.13805929560925889</c:v>
                </c:pt>
                <c:pt idx="52">
                  <c:v>0.13945579097614269</c:v>
                </c:pt>
                <c:pt idx="53">
                  <c:v>0.14152598690182472</c:v>
                </c:pt>
                <c:pt idx="54">
                  <c:v>0.14282355545833914</c:v>
                </c:pt>
                <c:pt idx="55">
                  <c:v>0.14573100736595235</c:v>
                </c:pt>
                <c:pt idx="56">
                  <c:v>0.15051138180757362</c:v>
                </c:pt>
                <c:pt idx="57">
                  <c:v>0.15155913113851072</c:v>
                </c:pt>
                <c:pt idx="58">
                  <c:v>0.1535822525104179</c:v>
                </c:pt>
                <c:pt idx="59">
                  <c:v>0.15504935521712493</c:v>
                </c:pt>
                <c:pt idx="60">
                  <c:v>0.15642542438098261</c:v>
                </c:pt>
                <c:pt idx="61">
                  <c:v>0.15671510288621504</c:v>
                </c:pt>
                <c:pt idx="62">
                  <c:v>0.16112300797142765</c:v>
                </c:pt>
                <c:pt idx="63">
                  <c:v>0.16145182106590827</c:v>
                </c:pt>
                <c:pt idx="64">
                  <c:v>0.16617118351601279</c:v>
                </c:pt>
                <c:pt idx="65">
                  <c:v>0.16732753107037213</c:v>
                </c:pt>
                <c:pt idx="66">
                  <c:v>0.16850366759021029</c:v>
                </c:pt>
                <c:pt idx="67">
                  <c:v>0.16997665359187042</c:v>
                </c:pt>
                <c:pt idx="68">
                  <c:v>0.17282657508564014</c:v>
                </c:pt>
                <c:pt idx="69">
                  <c:v>0.17785698579085263</c:v>
                </c:pt>
                <c:pt idx="70">
                  <c:v>0.17796085507401416</c:v>
                </c:pt>
                <c:pt idx="71">
                  <c:v>0.1812368777545601</c:v>
                </c:pt>
                <c:pt idx="72">
                  <c:v>0.18392123909194513</c:v>
                </c:pt>
                <c:pt idx="73">
                  <c:v>0.18441899224756353</c:v>
                </c:pt>
                <c:pt idx="74">
                  <c:v>0.18690718579095611</c:v>
                </c:pt>
                <c:pt idx="75">
                  <c:v>0.18938383099260647</c:v>
                </c:pt>
                <c:pt idx="76">
                  <c:v>0.19277621543192947</c:v>
                </c:pt>
                <c:pt idx="77">
                  <c:v>0.19437905615652917</c:v>
                </c:pt>
                <c:pt idx="78">
                  <c:v>0.19685653052194341</c:v>
                </c:pt>
                <c:pt idx="79">
                  <c:v>0.19744505948886693</c:v>
                </c:pt>
                <c:pt idx="80">
                  <c:v>0.20144198834533478</c:v>
                </c:pt>
                <c:pt idx="81">
                  <c:v>0.20369072010002232</c:v>
                </c:pt>
                <c:pt idx="82">
                  <c:v>0.2083760311355074</c:v>
                </c:pt>
                <c:pt idx="83">
                  <c:v>0.21017933905120134</c:v>
                </c:pt>
                <c:pt idx="84">
                  <c:v>0.21927982935510182</c:v>
                </c:pt>
                <c:pt idx="85">
                  <c:v>0.21931115943517587</c:v>
                </c:pt>
                <c:pt idx="86">
                  <c:v>0.22029465203577736</c:v>
                </c:pt>
                <c:pt idx="87">
                  <c:v>0.22067846343285258</c:v>
                </c:pt>
                <c:pt idx="88">
                  <c:v>0.22223839531544209</c:v>
                </c:pt>
                <c:pt idx="89">
                  <c:v>0.22963212569667957</c:v>
                </c:pt>
                <c:pt idx="90">
                  <c:v>0.23237800600102587</c:v>
                </c:pt>
                <c:pt idx="91">
                  <c:v>0.23292018122821601</c:v>
                </c:pt>
                <c:pt idx="92">
                  <c:v>0.23581070675924187</c:v>
                </c:pt>
                <c:pt idx="93">
                  <c:v>0.23775957297799799</c:v>
                </c:pt>
                <c:pt idx="94">
                  <c:v>0.23855099982927652</c:v>
                </c:pt>
                <c:pt idx="95">
                  <c:v>0.23964495065082858</c:v>
                </c:pt>
                <c:pt idx="96">
                  <c:v>0.24446189043667754</c:v>
                </c:pt>
                <c:pt idx="97">
                  <c:v>0.24613371833089825</c:v>
                </c:pt>
                <c:pt idx="98">
                  <c:v>0.24882349536851933</c:v>
                </c:pt>
                <c:pt idx="99">
                  <c:v>0.25248758823070938</c:v>
                </c:pt>
                <c:pt idx="100">
                  <c:v>0.25440366779152435</c:v>
                </c:pt>
                <c:pt idx="101">
                  <c:v>0.25458174301439107</c:v>
                </c:pt>
                <c:pt idx="102">
                  <c:v>0.25528878991301451</c:v>
                </c:pt>
                <c:pt idx="103">
                  <c:v>0.25619219335472954</c:v>
                </c:pt>
                <c:pt idx="104">
                  <c:v>0.25857196555037665</c:v>
                </c:pt>
                <c:pt idx="105">
                  <c:v>0.26071912162998589</c:v>
                </c:pt>
                <c:pt idx="106">
                  <c:v>0.26128982985935179</c:v>
                </c:pt>
                <c:pt idx="107">
                  <c:v>0.26379304002119441</c:v>
                </c:pt>
                <c:pt idx="108">
                  <c:v>0.26597876978199664</c:v>
                </c:pt>
                <c:pt idx="109">
                  <c:v>0.2660993930333293</c:v>
                </c:pt>
                <c:pt idx="110">
                  <c:v>0.27160153750207272</c:v>
                </c:pt>
                <c:pt idx="111">
                  <c:v>0.27676176012160247</c:v>
                </c:pt>
                <c:pt idx="112">
                  <c:v>0.27847381862954568</c:v>
                </c:pt>
                <c:pt idx="113">
                  <c:v>0.28550248528622824</c:v>
                </c:pt>
                <c:pt idx="114">
                  <c:v>0.28813685768166619</c:v>
                </c:pt>
                <c:pt idx="115">
                  <c:v>0.2891616107563677</c:v>
                </c:pt>
                <c:pt idx="116">
                  <c:v>0.28929173139828523</c:v>
                </c:pt>
                <c:pt idx="117">
                  <c:v>0.29425302317591073</c:v>
                </c:pt>
                <c:pt idx="118">
                  <c:v>0.29601940762907208</c:v>
                </c:pt>
                <c:pt idx="119">
                  <c:v>0.29646230860945255</c:v>
                </c:pt>
                <c:pt idx="120">
                  <c:v>0.2969306946098984</c:v>
                </c:pt>
                <c:pt idx="121">
                  <c:v>0.29783829162189213</c:v>
                </c:pt>
                <c:pt idx="122">
                  <c:v>0.3010303467713572</c:v>
                </c:pt>
                <c:pt idx="123">
                  <c:v>0.30249891543578278</c:v>
                </c:pt>
                <c:pt idx="124">
                  <c:v>0.30409604752728026</c:v>
                </c:pt>
                <c:pt idx="125">
                  <c:v>0.30881360957806148</c:v>
                </c:pt>
                <c:pt idx="126">
                  <c:v>0.30946605288863016</c:v>
                </c:pt>
                <c:pt idx="127">
                  <c:v>0.31127155178364241</c:v>
                </c:pt>
                <c:pt idx="128">
                  <c:v>0.31509974663580131</c:v>
                </c:pt>
                <c:pt idx="129">
                  <c:v>0.31616053177935532</c:v>
                </c:pt>
                <c:pt idx="130">
                  <c:v>0.3162306581017873</c:v>
                </c:pt>
                <c:pt idx="131">
                  <c:v>0.3210043179038895</c:v>
                </c:pt>
                <c:pt idx="132">
                  <c:v>0.32242205712156691</c:v>
                </c:pt>
                <c:pt idx="133">
                  <c:v>0.32274878147958908</c:v>
                </c:pt>
                <c:pt idx="134">
                  <c:v>0.32733119315345993</c:v>
                </c:pt>
                <c:pt idx="135">
                  <c:v>0.32760164108694401</c:v>
                </c:pt>
                <c:pt idx="136">
                  <c:v>0.33032686306035652</c:v>
                </c:pt>
                <c:pt idx="137">
                  <c:v>0.33501052288390298</c:v>
                </c:pt>
                <c:pt idx="138">
                  <c:v>0.34218948884773193</c:v>
                </c:pt>
                <c:pt idx="139">
                  <c:v>0.3516066312473527</c:v>
                </c:pt>
                <c:pt idx="140">
                  <c:v>0.35171332615173112</c:v>
                </c:pt>
                <c:pt idx="141">
                  <c:v>0.35186930621968004</c:v>
                </c:pt>
                <c:pt idx="142">
                  <c:v>0.35460777940798049</c:v>
                </c:pt>
                <c:pt idx="143">
                  <c:v>0.35672711159815529</c:v>
                </c:pt>
                <c:pt idx="144">
                  <c:v>0.35729119799734843</c:v>
                </c:pt>
                <c:pt idx="145">
                  <c:v>0.36678341106345524</c:v>
                </c:pt>
                <c:pt idx="146">
                  <c:v>0.37108913750515793</c:v>
                </c:pt>
                <c:pt idx="147">
                  <c:v>0.37123998185301543</c:v>
                </c:pt>
                <c:pt idx="148">
                  <c:v>0.37301347238171156</c:v>
                </c:pt>
                <c:pt idx="149">
                  <c:v>0.37965094733872218</c:v>
                </c:pt>
                <c:pt idx="150">
                  <c:v>0.38324308013138475</c:v>
                </c:pt>
                <c:pt idx="151">
                  <c:v>0.38382191381674158</c:v>
                </c:pt>
                <c:pt idx="152">
                  <c:v>0.38619600367008666</c:v>
                </c:pt>
                <c:pt idx="153">
                  <c:v>0.38874659412773238</c:v>
                </c:pt>
                <c:pt idx="154">
                  <c:v>0.40260781912999066</c:v>
                </c:pt>
                <c:pt idx="155">
                  <c:v>0.40515940769533054</c:v>
                </c:pt>
                <c:pt idx="156">
                  <c:v>0.41468517678554517</c:v>
                </c:pt>
                <c:pt idx="157">
                  <c:v>0.41829542485239002</c:v>
                </c:pt>
                <c:pt idx="158">
                  <c:v>0.41838973439839688</c:v>
                </c:pt>
                <c:pt idx="159">
                  <c:v>0.4186058290232626</c:v>
                </c:pt>
                <c:pt idx="160">
                  <c:v>0.42504337984548968</c:v>
                </c:pt>
                <c:pt idx="161">
                  <c:v>0.43105963750941734</c:v>
                </c:pt>
                <c:pt idx="162">
                  <c:v>0.43118764383464692</c:v>
                </c:pt>
                <c:pt idx="163">
                  <c:v>0.43754371657472813</c:v>
                </c:pt>
                <c:pt idx="164">
                  <c:v>0.4406728473354713</c:v>
                </c:pt>
                <c:pt idx="165">
                  <c:v>0.44710603296438511</c:v>
                </c:pt>
                <c:pt idx="166">
                  <c:v>0.45138170010495604</c:v>
                </c:pt>
                <c:pt idx="167">
                  <c:v>0.45165878678751659</c:v>
                </c:pt>
                <c:pt idx="168">
                  <c:v>0.46250584388809346</c:v>
                </c:pt>
                <c:pt idx="169">
                  <c:v>0.47433334237869451</c:v>
                </c:pt>
                <c:pt idx="170">
                  <c:v>0.47474621486250745</c:v>
                </c:pt>
                <c:pt idx="171">
                  <c:v>0.47485875995419602</c:v>
                </c:pt>
                <c:pt idx="172">
                  <c:v>0.47770833802860113</c:v>
                </c:pt>
                <c:pt idx="173">
                  <c:v>0.47981337618474418</c:v>
                </c:pt>
                <c:pt idx="174">
                  <c:v>0.48011223403784475</c:v>
                </c:pt>
                <c:pt idx="175">
                  <c:v>0.48044395140652441</c:v>
                </c:pt>
                <c:pt idx="176">
                  <c:v>0.48523971216664885</c:v>
                </c:pt>
                <c:pt idx="177">
                  <c:v>0.48550472622001561</c:v>
                </c:pt>
                <c:pt idx="178">
                  <c:v>0.48634599985005655</c:v>
                </c:pt>
                <c:pt idx="179">
                  <c:v>0.48799226044464727</c:v>
                </c:pt>
                <c:pt idx="180">
                  <c:v>0.49073955897005328</c:v>
                </c:pt>
                <c:pt idx="181">
                  <c:v>0.49081437904884528</c:v>
                </c:pt>
                <c:pt idx="182">
                  <c:v>0.49139054290881246</c:v>
                </c:pt>
                <c:pt idx="183">
                  <c:v>0.49189649669861735</c:v>
                </c:pt>
                <c:pt idx="184">
                  <c:v>0.50135362279540385</c:v>
                </c:pt>
                <c:pt idx="185">
                  <c:v>0.5149742847859563</c:v>
                </c:pt>
                <c:pt idx="186">
                  <c:v>0.51810614599894889</c:v>
                </c:pt>
                <c:pt idx="187">
                  <c:v>0.51869540287965066</c:v>
                </c:pt>
                <c:pt idx="188">
                  <c:v>0.52090588896600565</c:v>
                </c:pt>
                <c:pt idx="189">
                  <c:v>0.52161229224268779</c:v>
                </c:pt>
                <c:pt idx="190">
                  <c:v>0.52482145002598246</c:v>
                </c:pt>
                <c:pt idx="191">
                  <c:v>0.52507283526851345</c:v>
                </c:pt>
                <c:pt idx="192">
                  <c:v>0.52536214706582918</c:v>
                </c:pt>
                <c:pt idx="193">
                  <c:v>0.52705743582131137</c:v>
                </c:pt>
                <c:pt idx="194">
                  <c:v>0.52943387008226472</c:v>
                </c:pt>
                <c:pt idx="195">
                  <c:v>0.53018136538564997</c:v>
                </c:pt>
                <c:pt idx="196">
                  <c:v>0.54380530361265811</c:v>
                </c:pt>
                <c:pt idx="197">
                  <c:v>0.54557124634885201</c:v>
                </c:pt>
                <c:pt idx="198">
                  <c:v>0.54623841781282001</c:v>
                </c:pt>
                <c:pt idx="199">
                  <c:v>0.54956938627973773</c:v>
                </c:pt>
                <c:pt idx="200">
                  <c:v>0.55551561316920783</c:v>
                </c:pt>
                <c:pt idx="201">
                  <c:v>0.55932619848416276</c:v>
                </c:pt>
                <c:pt idx="202">
                  <c:v>0.55975330044030591</c:v>
                </c:pt>
                <c:pt idx="203">
                  <c:v>0.56985345735962001</c:v>
                </c:pt>
                <c:pt idx="204">
                  <c:v>0.57265344511999428</c:v>
                </c:pt>
                <c:pt idx="205">
                  <c:v>0.57504134704330179</c:v>
                </c:pt>
                <c:pt idx="206">
                  <c:v>0.57609469054867324</c:v>
                </c:pt>
                <c:pt idx="207">
                  <c:v>0.5782780969519159</c:v>
                </c:pt>
                <c:pt idx="208">
                  <c:v>0.58393762593826515</c:v>
                </c:pt>
                <c:pt idx="209">
                  <c:v>0.58465447995845943</c:v>
                </c:pt>
                <c:pt idx="210">
                  <c:v>0.58507231324886289</c:v>
                </c:pt>
                <c:pt idx="211">
                  <c:v>0.5874766613864898</c:v>
                </c:pt>
                <c:pt idx="212">
                  <c:v>0.59657577648507254</c:v>
                </c:pt>
                <c:pt idx="213">
                  <c:v>0.59696059129193813</c:v>
                </c:pt>
                <c:pt idx="214">
                  <c:v>0.60054919065079349</c:v>
                </c:pt>
                <c:pt idx="215">
                  <c:v>0.60632726600736064</c:v>
                </c:pt>
                <c:pt idx="216">
                  <c:v>0.6072654407470307</c:v>
                </c:pt>
                <c:pt idx="217">
                  <c:v>0.60752442612133162</c:v>
                </c:pt>
                <c:pt idx="218">
                  <c:v>0.60850382260925429</c:v>
                </c:pt>
                <c:pt idx="219">
                  <c:v>0.61232975701933501</c:v>
                </c:pt>
                <c:pt idx="220">
                  <c:v>0.62195820769858035</c:v>
                </c:pt>
                <c:pt idx="221">
                  <c:v>0.62410525993568711</c:v>
                </c:pt>
                <c:pt idx="222">
                  <c:v>0.62452053993787726</c:v>
                </c:pt>
                <c:pt idx="223">
                  <c:v>0.62785657999385958</c:v>
                </c:pt>
                <c:pt idx="224">
                  <c:v>0.63277230651241423</c:v>
                </c:pt>
                <c:pt idx="225">
                  <c:v>0.63906394972968217</c:v>
                </c:pt>
                <c:pt idx="226">
                  <c:v>0.63967676601297752</c:v>
                </c:pt>
                <c:pt idx="227">
                  <c:v>0.64186045059330576</c:v>
                </c:pt>
                <c:pt idx="228">
                  <c:v>0.64678333190932635</c:v>
                </c:pt>
                <c:pt idx="229">
                  <c:v>0.64964986228381361</c:v>
                </c:pt>
                <c:pt idx="230">
                  <c:v>0.65252089504688437</c:v>
                </c:pt>
                <c:pt idx="231">
                  <c:v>0.65728586569658409</c:v>
                </c:pt>
                <c:pt idx="232">
                  <c:v>0.66118000819275902</c:v>
                </c:pt>
                <c:pt idx="233">
                  <c:v>0.66841755610676379</c:v>
                </c:pt>
                <c:pt idx="234">
                  <c:v>0.66949475691189153</c:v>
                </c:pt>
                <c:pt idx="235">
                  <c:v>0.67226238982649622</c:v>
                </c:pt>
                <c:pt idx="236">
                  <c:v>0.67328318986132429</c:v>
                </c:pt>
                <c:pt idx="237">
                  <c:v>0.67626983323875733</c:v>
                </c:pt>
                <c:pt idx="238">
                  <c:v>0.67732409906307756</c:v>
                </c:pt>
                <c:pt idx="239">
                  <c:v>0.67757009455105277</c:v>
                </c:pt>
                <c:pt idx="240">
                  <c:v>0.68650890907497319</c:v>
                </c:pt>
                <c:pt idx="241">
                  <c:v>0.6910035991295207</c:v>
                </c:pt>
                <c:pt idx="242">
                  <c:v>0.69527618416877579</c:v>
                </c:pt>
                <c:pt idx="243">
                  <c:v>0.69693831827921549</c:v>
                </c:pt>
                <c:pt idx="244">
                  <c:v>0.69721721616760435</c:v>
                </c:pt>
                <c:pt idx="245">
                  <c:v>0.69764366104088349</c:v>
                </c:pt>
                <c:pt idx="246">
                  <c:v>0.69877228214065679</c:v>
                </c:pt>
                <c:pt idx="247">
                  <c:v>0.70550216250599762</c:v>
                </c:pt>
                <c:pt idx="248">
                  <c:v>0.70642206201845115</c:v>
                </c:pt>
                <c:pt idx="249">
                  <c:v>0.72080938865967903</c:v>
                </c:pt>
                <c:pt idx="250">
                  <c:v>0.72948873204095011</c:v>
                </c:pt>
                <c:pt idx="251">
                  <c:v>0.73064315897018239</c:v>
                </c:pt>
                <c:pt idx="252">
                  <c:v>0.73122910775421035</c:v>
                </c:pt>
                <c:pt idx="253">
                  <c:v>0.73257623768152447</c:v>
                </c:pt>
                <c:pt idx="254">
                  <c:v>0.73277232398391379</c:v>
                </c:pt>
                <c:pt idx="255">
                  <c:v>0.73776005962718538</c:v>
                </c:pt>
                <c:pt idx="256">
                  <c:v>0.73988802786988095</c:v>
                </c:pt>
                <c:pt idx="257">
                  <c:v>0.74121311208787111</c:v>
                </c:pt>
                <c:pt idx="258">
                  <c:v>0.74550391449741282</c:v>
                </c:pt>
                <c:pt idx="259">
                  <c:v>0.7517900239661689</c:v>
                </c:pt>
                <c:pt idx="260">
                  <c:v>0.75700238036428946</c:v>
                </c:pt>
                <c:pt idx="261">
                  <c:v>0.75993273313842824</c:v>
                </c:pt>
                <c:pt idx="262">
                  <c:v>0.76507089381999038</c:v>
                </c:pt>
                <c:pt idx="263">
                  <c:v>0.76888717538780027</c:v>
                </c:pt>
                <c:pt idx="264">
                  <c:v>0.77094286152367175</c:v>
                </c:pt>
                <c:pt idx="265">
                  <c:v>0.7742245269059882</c:v>
                </c:pt>
                <c:pt idx="266">
                  <c:v>0.77690754912442439</c:v>
                </c:pt>
                <c:pt idx="267">
                  <c:v>0.77734341233287019</c:v>
                </c:pt>
                <c:pt idx="268">
                  <c:v>0.77744672116247893</c:v>
                </c:pt>
                <c:pt idx="269">
                  <c:v>0.77905340797311629</c:v>
                </c:pt>
                <c:pt idx="270">
                  <c:v>0.78030765995956675</c:v>
                </c:pt>
                <c:pt idx="271">
                  <c:v>0.78470391668122486</c:v>
                </c:pt>
                <c:pt idx="272">
                  <c:v>0.78985814078107552</c:v>
                </c:pt>
                <c:pt idx="273">
                  <c:v>0.79579385161507876</c:v>
                </c:pt>
                <c:pt idx="274">
                  <c:v>0.79616446670389174</c:v>
                </c:pt>
                <c:pt idx="275">
                  <c:v>0.79776562852126554</c:v>
                </c:pt>
                <c:pt idx="276">
                  <c:v>0.80072640278244556</c:v>
                </c:pt>
                <c:pt idx="277">
                  <c:v>0.80261013962860794</c:v>
                </c:pt>
                <c:pt idx="278">
                  <c:v>0.80332336883543853</c:v>
                </c:pt>
                <c:pt idx="279">
                  <c:v>0.80425445601457612</c:v>
                </c:pt>
                <c:pt idx="280">
                  <c:v>0.80535280443962776</c:v>
                </c:pt>
                <c:pt idx="281">
                  <c:v>0.80771766726092298</c:v>
                </c:pt>
                <c:pt idx="282">
                  <c:v>0.81549968717078047</c:v>
                </c:pt>
                <c:pt idx="283">
                  <c:v>0.82524432460916008</c:v>
                </c:pt>
                <c:pt idx="284">
                  <c:v>0.82942045524371388</c:v>
                </c:pt>
                <c:pt idx="285">
                  <c:v>0.83280298174439737</c:v>
                </c:pt>
                <c:pt idx="286">
                  <c:v>0.83423185303461911</c:v>
                </c:pt>
                <c:pt idx="287">
                  <c:v>0.83514741903766654</c:v>
                </c:pt>
                <c:pt idx="288">
                  <c:v>0.84690085376309687</c:v>
                </c:pt>
                <c:pt idx="289">
                  <c:v>0.84745997045629085</c:v>
                </c:pt>
                <c:pt idx="290">
                  <c:v>0.84801875274966154</c:v>
                </c:pt>
                <c:pt idx="291">
                  <c:v>0.85125244922813748</c:v>
                </c:pt>
                <c:pt idx="292">
                  <c:v>0.8525665499520918</c:v>
                </c:pt>
                <c:pt idx="293">
                  <c:v>0.85732498049950356</c:v>
                </c:pt>
                <c:pt idx="294">
                  <c:v>0.85768215043622842</c:v>
                </c:pt>
                <c:pt idx="295">
                  <c:v>0.8577799297720905</c:v>
                </c:pt>
                <c:pt idx="296">
                  <c:v>0.86014921915900322</c:v>
                </c:pt>
                <c:pt idx="297">
                  <c:v>0.86564160839347648</c:v>
                </c:pt>
                <c:pt idx="298">
                  <c:v>0.8674384991953934</c:v>
                </c:pt>
                <c:pt idx="299">
                  <c:v>0.86754650666560618</c:v>
                </c:pt>
                <c:pt idx="300">
                  <c:v>0.86989999148786279</c:v>
                </c:pt>
                <c:pt idx="301">
                  <c:v>0.87297811993662455</c:v>
                </c:pt>
                <c:pt idx="302">
                  <c:v>0.87403219574823898</c:v>
                </c:pt>
                <c:pt idx="303">
                  <c:v>0.87475558963206179</c:v>
                </c:pt>
                <c:pt idx="304">
                  <c:v>0.87625504559972311</c:v>
                </c:pt>
                <c:pt idx="305">
                  <c:v>0.88102863297613432</c:v>
                </c:pt>
                <c:pt idx="306">
                  <c:v>0.88452111910090503</c:v>
                </c:pt>
                <c:pt idx="307">
                  <c:v>0.88975571217106675</c:v>
                </c:pt>
                <c:pt idx="308">
                  <c:v>0.89026457748365884</c:v>
                </c:pt>
                <c:pt idx="309">
                  <c:v>0.89991202367071166</c:v>
                </c:pt>
                <c:pt idx="310">
                  <c:v>0.9025835981651078</c:v>
                </c:pt>
                <c:pt idx="311">
                  <c:v>0.90349406379235275</c:v>
                </c:pt>
                <c:pt idx="312">
                  <c:v>0.90399030290780857</c:v>
                </c:pt>
                <c:pt idx="313">
                  <c:v>0.90418225688486642</c:v>
                </c:pt>
                <c:pt idx="314">
                  <c:v>0.90569858167734574</c:v>
                </c:pt>
                <c:pt idx="315">
                  <c:v>0.90792167436527793</c:v>
                </c:pt>
                <c:pt idx="316">
                  <c:v>0.91813470793033658</c:v>
                </c:pt>
                <c:pt idx="317">
                  <c:v>0.92611734785806687</c:v>
                </c:pt>
                <c:pt idx="318">
                  <c:v>0.9302372795909285</c:v>
                </c:pt>
                <c:pt idx="319">
                  <c:v>0.93167250769824317</c:v>
                </c:pt>
                <c:pt idx="320">
                  <c:v>0.9345439256552982</c:v>
                </c:pt>
                <c:pt idx="321">
                  <c:v>0.93669269839620839</c:v>
                </c:pt>
                <c:pt idx="322">
                  <c:v>0.94050118665027693</c:v>
                </c:pt>
                <c:pt idx="323">
                  <c:v>0.94354173784804807</c:v>
                </c:pt>
                <c:pt idx="324">
                  <c:v>0.94538611954688401</c:v>
                </c:pt>
                <c:pt idx="325">
                  <c:v>0.94609464616115624</c:v>
                </c:pt>
                <c:pt idx="326">
                  <c:v>0.94863671119387427</c:v>
                </c:pt>
                <c:pt idx="327">
                  <c:v>0.94922980086641062</c:v>
                </c:pt>
                <c:pt idx="328">
                  <c:v>0.95046486937995822</c:v>
                </c:pt>
                <c:pt idx="329">
                  <c:v>0.95054936418450775</c:v>
                </c:pt>
                <c:pt idx="330">
                  <c:v>0.95157851149749273</c:v>
                </c:pt>
                <c:pt idx="331">
                  <c:v>0.95282320709456003</c:v>
                </c:pt>
                <c:pt idx="332">
                  <c:v>0.95302761749125486</c:v>
                </c:pt>
                <c:pt idx="333">
                  <c:v>0.95377831172783012</c:v>
                </c:pt>
                <c:pt idx="334">
                  <c:v>0.95694422999433837</c:v>
                </c:pt>
                <c:pt idx="335">
                  <c:v>0.96367157578677731</c:v>
                </c:pt>
                <c:pt idx="336">
                  <c:v>0.96419354687523595</c:v>
                </c:pt>
                <c:pt idx="337">
                  <c:v>0.96683004027816877</c:v>
                </c:pt>
                <c:pt idx="338">
                  <c:v>0.96885917415928058</c:v>
                </c:pt>
                <c:pt idx="339">
                  <c:v>0.97158025540559823</c:v>
                </c:pt>
                <c:pt idx="340">
                  <c:v>0.97183551552623726</c:v>
                </c:pt>
                <c:pt idx="341">
                  <c:v>0.97249413640543747</c:v>
                </c:pt>
                <c:pt idx="342">
                  <c:v>0.97295998889822866</c:v>
                </c:pt>
                <c:pt idx="343">
                  <c:v>0.97483773205713509</c:v>
                </c:pt>
                <c:pt idx="344">
                  <c:v>0.97487328541194751</c:v>
                </c:pt>
                <c:pt idx="345">
                  <c:v>0.97628297613543424</c:v>
                </c:pt>
                <c:pt idx="346">
                  <c:v>0.98521013555357007</c:v>
                </c:pt>
                <c:pt idx="347">
                  <c:v>0.98719661071248976</c:v>
                </c:pt>
                <c:pt idx="348">
                  <c:v>0.99447372038635173</c:v>
                </c:pt>
                <c:pt idx="349">
                  <c:v>0.99996229095722655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886336"/>
        <c:axId val="433888256"/>
      </c:scatterChart>
      <c:valAx>
        <c:axId val="433886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MX"/>
                  <a:t>Valor de  x</a:t>
                </a:r>
              </a:p>
            </c:rich>
          </c:tx>
          <c:layout/>
          <c:overlay val="0"/>
        </c:title>
        <c:numFmt formatCode="0.0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MX"/>
          </a:p>
        </c:txPr>
        <c:crossAx val="433888256"/>
        <c:crosses val="autoZero"/>
        <c:crossBetween val="midCat"/>
        <c:majorUnit val="2"/>
      </c:valAx>
      <c:valAx>
        <c:axId val="4338882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MX"/>
                  <a:t>Probabilidad</a:t>
                </a:r>
              </a:p>
            </c:rich>
          </c:tx>
          <c:layout/>
          <c:overlay val="0"/>
        </c:title>
        <c:numFmt formatCode="0.00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MX"/>
          </a:p>
        </c:txPr>
        <c:crossAx val="43388633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9078276338118858"/>
          <c:y val="0.51674288040198191"/>
          <c:w val="0.1739300778670857"/>
          <c:h val="0.12893342877594849"/>
        </c:manualLayout>
      </c:layout>
      <c:overlay val="0"/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MX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Poisson!$B$3:$B$127</c:f>
              <c:numCache>
                <c:formatCode>0.0000</c:formatCode>
                <c:ptCount val="125"/>
                <c:pt idx="0">
                  <c:v>35.437983541841092</c:v>
                </c:pt>
                <c:pt idx="1">
                  <c:v>80.88140405029111</c:v>
                </c:pt>
                <c:pt idx="2">
                  <c:v>29.546276270581995</c:v>
                </c:pt>
                <c:pt idx="3">
                  <c:v>78.239694827846762</c:v>
                </c:pt>
                <c:pt idx="4">
                  <c:v>65.197486248484267</c:v>
                </c:pt>
                <c:pt idx="5">
                  <c:v>40.350674178719537</c:v>
                </c:pt>
                <c:pt idx="6">
                  <c:v>54.778859855321741</c:v>
                </c:pt>
                <c:pt idx="7">
                  <c:v>70.127208953715694</c:v>
                </c:pt>
                <c:pt idx="8">
                  <c:v>87.074424034705629</c:v>
                </c:pt>
                <c:pt idx="9">
                  <c:v>26.781863952187646</c:v>
                </c:pt>
                <c:pt idx="10">
                  <c:v>77.806461571990695</c:v>
                </c:pt>
                <c:pt idx="11">
                  <c:v>14.924672383683735</c:v>
                </c:pt>
                <c:pt idx="12">
                  <c:v>86.220719289564499</c:v>
                </c:pt>
                <c:pt idx="13">
                  <c:v>11.386893318710989</c:v>
                </c:pt>
                <c:pt idx="14">
                  <c:v>85.120660128486463</c:v>
                </c:pt>
                <c:pt idx="15">
                  <c:v>92.349168786183938</c:v>
                </c:pt>
                <c:pt idx="16">
                  <c:v>52.851575277712847</c:v>
                </c:pt>
                <c:pt idx="17">
                  <c:v>41.742373812583807</c:v>
                </c:pt>
                <c:pt idx="18">
                  <c:v>97.511031085586268</c:v>
                </c:pt>
                <c:pt idx="19">
                  <c:v>59.048392095474171</c:v>
                </c:pt>
                <c:pt idx="20">
                  <c:v>12.46365612493463</c:v>
                </c:pt>
                <c:pt idx="21">
                  <c:v>94.787512133205908</c:v>
                </c:pt>
                <c:pt idx="22">
                  <c:v>12.362208758864934</c:v>
                </c:pt>
                <c:pt idx="23">
                  <c:v>64.66841243116346</c:v>
                </c:pt>
                <c:pt idx="24">
                  <c:v>25.602610363748646</c:v>
                </c:pt>
                <c:pt idx="25">
                  <c:v>47.851909665051465</c:v>
                </c:pt>
                <c:pt idx="26">
                  <c:v>10.412438107779209</c:v>
                </c:pt>
                <c:pt idx="27">
                  <c:v>57.505343163615862</c:v>
                </c:pt>
                <c:pt idx="28">
                  <c:v>69.248073284396398</c:v>
                </c:pt>
                <c:pt idx="29">
                  <c:v>24.721245931557689</c:v>
                </c:pt>
                <c:pt idx="30">
                  <c:v>94.152781779152491</c:v>
                </c:pt>
                <c:pt idx="31">
                  <c:v>56.146368447517681</c:v>
                </c:pt>
                <c:pt idx="32">
                  <c:v>2.4272837829967919</c:v>
                </c:pt>
                <c:pt idx="33">
                  <c:v>61.84459216731959</c:v>
                </c:pt>
                <c:pt idx="34">
                  <c:v>36.021579062720562</c:v>
                </c:pt>
                <c:pt idx="35">
                  <c:v>48.192844018712044</c:v>
                </c:pt>
                <c:pt idx="36">
                  <c:v>15.751309050482831</c:v>
                </c:pt>
                <c:pt idx="37">
                  <c:v>37.688345701079925</c:v>
                </c:pt>
                <c:pt idx="38">
                  <c:v>51.609211676669808</c:v>
                </c:pt>
                <c:pt idx="39">
                  <c:v>13.205964131332237</c:v>
                </c:pt>
                <c:pt idx="40">
                  <c:v>21.953082989195583</c:v>
                </c:pt>
                <c:pt idx="41">
                  <c:v>25.005216988891199</c:v>
                </c:pt>
                <c:pt idx="42">
                  <c:v>92.317255111578604</c:v>
                </c:pt>
                <c:pt idx="43">
                  <c:v>25.918713709266683</c:v>
                </c:pt>
                <c:pt idx="44">
                  <c:v>9.8903156176564764</c:v>
                </c:pt>
                <c:pt idx="45">
                  <c:v>0.57729093007687915</c:v>
                </c:pt>
                <c:pt idx="46">
                  <c:v>33.148604971063399</c:v>
                </c:pt>
                <c:pt idx="47">
                  <c:v>63.23105449087771</c:v>
                </c:pt>
                <c:pt idx="48">
                  <c:v>92.108734814231326</c:v>
                </c:pt>
                <c:pt idx="49">
                  <c:v>3.5486044785584703</c:v>
                </c:pt>
                <c:pt idx="50">
                  <c:v>43.634607083583532</c:v>
                </c:pt>
                <c:pt idx="51">
                  <c:v>77.26979795886561</c:v>
                </c:pt>
                <c:pt idx="52">
                  <c:v>36.07923934639161</c:v>
                </c:pt>
                <c:pt idx="53">
                  <c:v>12.754128110080053</c:v>
                </c:pt>
                <c:pt idx="54">
                  <c:v>61.640195215218526</c:v>
                </c:pt>
                <c:pt idx="55">
                  <c:v>27.129903348897422</c:v>
                </c:pt>
                <c:pt idx="56">
                  <c:v>82.097580072605595</c:v>
                </c:pt>
                <c:pt idx="57">
                  <c:v>11.247154455118856</c:v>
                </c:pt>
                <c:pt idx="58">
                  <c:v>41.698324286395838</c:v>
                </c:pt>
                <c:pt idx="59">
                  <c:v>64.220338710072426</c:v>
                </c:pt>
                <c:pt idx="60">
                  <c:v>74.872010909079734</c:v>
                </c:pt>
                <c:pt idx="61">
                  <c:v>56.594103073911214</c:v>
                </c:pt>
                <c:pt idx="62">
                  <c:v>69.390885982193424</c:v>
                </c:pt>
                <c:pt idx="63">
                  <c:v>10.862910180431196</c:v>
                </c:pt>
                <c:pt idx="64">
                  <c:v>84.588941949433718</c:v>
                </c:pt>
                <c:pt idx="65">
                  <c:v>72.540954444693512</c:v>
                </c:pt>
                <c:pt idx="66">
                  <c:v>77.721811431128657</c:v>
                </c:pt>
                <c:pt idx="67">
                  <c:v>51.66025298173971</c:v>
                </c:pt>
                <c:pt idx="68">
                  <c:v>72.760578216477612</c:v>
                </c:pt>
                <c:pt idx="69">
                  <c:v>22.119528111960875</c:v>
                </c:pt>
                <c:pt idx="70">
                  <c:v>71.87038474761593</c:v>
                </c:pt>
                <c:pt idx="71">
                  <c:v>17.057351914260011</c:v>
                </c:pt>
                <c:pt idx="72">
                  <c:v>54.16347698455921</c:v>
                </c:pt>
                <c:pt idx="73">
                  <c:v>51.702689328580135</c:v>
                </c:pt>
                <c:pt idx="74">
                  <c:v>4.2278335033341108</c:v>
                </c:pt>
                <c:pt idx="75">
                  <c:v>39.216017295687266</c:v>
                </c:pt>
                <c:pt idx="76">
                  <c:v>3.495289354185882</c:v>
                </c:pt>
                <c:pt idx="77">
                  <c:v>50.599935589387471</c:v>
                </c:pt>
                <c:pt idx="78">
                  <c:v>19.086440365473045</c:v>
                </c:pt>
                <c:pt idx="79">
                  <c:v>88.772519824280053</c:v>
                </c:pt>
                <c:pt idx="80">
                  <c:v>76.880813893629934</c:v>
                </c:pt>
                <c:pt idx="81">
                  <c:v>99.202811869856532</c:v>
                </c:pt>
                <c:pt idx="82">
                  <c:v>68.267685938704673</c:v>
                </c:pt>
                <c:pt idx="83">
                  <c:v>12.039343957902094</c:v>
                </c:pt>
                <c:pt idx="84">
                  <c:v>61.984063577810943</c:v>
                </c:pt>
                <c:pt idx="85">
                  <c:v>39.541976147721329</c:v>
                </c:pt>
                <c:pt idx="86">
                  <c:v>19.948090224932823</c:v>
                </c:pt>
                <c:pt idx="87">
                  <c:v>98.094149940878424</c:v>
                </c:pt>
                <c:pt idx="88">
                  <c:v>59.601008062227038</c:v>
                </c:pt>
                <c:pt idx="89">
                  <c:v>39.05884077923514</c:v>
                </c:pt>
                <c:pt idx="90">
                  <c:v>3.8560913819273068</c:v>
                </c:pt>
                <c:pt idx="91">
                  <c:v>55.504896202378887</c:v>
                </c:pt>
                <c:pt idx="92">
                  <c:v>97.015254372990611</c:v>
                </c:pt>
                <c:pt idx="93">
                  <c:v>0.36228540269576115</c:v>
                </c:pt>
                <c:pt idx="94">
                  <c:v>64.560848947697608</c:v>
                </c:pt>
                <c:pt idx="95">
                  <c:v>74.098396483557266</c:v>
                </c:pt>
                <c:pt idx="96">
                  <c:v>4.8520083463752472</c:v>
                </c:pt>
                <c:pt idx="97">
                  <c:v>94.367477894190444</c:v>
                </c:pt>
                <c:pt idx="98">
                  <c:v>26.467655909930787</c:v>
                </c:pt>
                <c:pt idx="99">
                  <c:v>60.849751852421051</c:v>
                </c:pt>
                <c:pt idx="100">
                  <c:v>13.394811521914418</c:v>
                </c:pt>
                <c:pt idx="101">
                  <c:v>60.0741045874694</c:v>
                </c:pt>
                <c:pt idx="102">
                  <c:v>44.837111560309275</c:v>
                </c:pt>
                <c:pt idx="103">
                  <c:v>97.986155014812624</c:v>
                </c:pt>
                <c:pt idx="104">
                  <c:v>91.846882245890015</c:v>
                </c:pt>
                <c:pt idx="105">
                  <c:v>45.640632654385897</c:v>
                </c:pt>
                <c:pt idx="106">
                  <c:v>52.7979642362465</c:v>
                </c:pt>
                <c:pt idx="107">
                  <c:v>98.297302765078769</c:v>
                </c:pt>
                <c:pt idx="108">
                  <c:v>37.190578173959544</c:v>
                </c:pt>
                <c:pt idx="109">
                  <c:v>53.922757445167456</c:v>
                </c:pt>
                <c:pt idx="110">
                  <c:v>92.466194307223077</c:v>
                </c:pt>
                <c:pt idx="111">
                  <c:v>50.828510084299069</c:v>
                </c:pt>
                <c:pt idx="112">
                  <c:v>63.477204427762324</c:v>
                </c:pt>
                <c:pt idx="113">
                  <c:v>63.971419488864626</c:v>
                </c:pt>
                <c:pt idx="114">
                  <c:v>73.409679514906045</c:v>
                </c:pt>
                <c:pt idx="115">
                  <c:v>57.981334743302156</c:v>
                </c:pt>
                <c:pt idx="116">
                  <c:v>48.786753176356193</c:v>
                </c:pt>
                <c:pt idx="117">
                  <c:v>96.33064326396017</c:v>
                </c:pt>
                <c:pt idx="118">
                  <c:v>78.04083299900546</c:v>
                </c:pt>
                <c:pt idx="119">
                  <c:v>6.1668804300320623</c:v>
                </c:pt>
                <c:pt idx="120">
                  <c:v>37.822414131142779</c:v>
                </c:pt>
                <c:pt idx="121">
                  <c:v>49.792523259576967</c:v>
                </c:pt>
                <c:pt idx="122">
                  <c:v>46.125182500591499</c:v>
                </c:pt>
                <c:pt idx="123">
                  <c:v>50.821196679488324</c:v>
                </c:pt>
                <c:pt idx="124">
                  <c:v>41.227866794157215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4154496"/>
        <c:axId val="434897664"/>
      </c:lineChart>
      <c:catAx>
        <c:axId val="434154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MX"/>
          </a:p>
        </c:txPr>
        <c:crossAx val="434897664"/>
        <c:crosses val="autoZero"/>
        <c:auto val="1"/>
        <c:lblAlgn val="ctr"/>
        <c:lblOffset val="100"/>
        <c:noMultiLvlLbl val="0"/>
      </c:catAx>
      <c:valAx>
        <c:axId val="434897664"/>
        <c:scaling>
          <c:orientation val="minMax"/>
        </c:scaling>
        <c:delete val="0"/>
        <c:axPos val="l"/>
        <c:majorGridlines/>
        <c:numFmt formatCode="0.000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MX"/>
          </a:p>
        </c:txPr>
        <c:crossAx val="434154496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Poisson!$G$2</c:f>
              <c:strCache>
                <c:ptCount val="1"/>
                <c:pt idx="0">
                  <c:v>Y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</c:spPr>
          </c:marker>
          <c:xVal>
            <c:numRef>
              <c:f>Poisson!$F$3:$F$127</c:f>
              <c:numCache>
                <c:formatCode>0.0000</c:formatCode>
                <c:ptCount val="125"/>
                <c:pt idx="0">
                  <c:v>82.152460347371857</c:v>
                </c:pt>
                <c:pt idx="1">
                  <c:v>23.596463134887248</c:v>
                </c:pt>
                <c:pt idx="2">
                  <c:v>34.083690174949702</c:v>
                </c:pt>
                <c:pt idx="3">
                  <c:v>66.078554032912535</c:v>
                </c:pt>
                <c:pt idx="4">
                  <c:v>13.354000609065631</c:v>
                </c:pt>
                <c:pt idx="5">
                  <c:v>13.055364377065537</c:v>
                </c:pt>
                <c:pt idx="6">
                  <c:v>59.629563213972823</c:v>
                </c:pt>
                <c:pt idx="7">
                  <c:v>62.013325171745429</c:v>
                </c:pt>
                <c:pt idx="8">
                  <c:v>97.996034480650877</c:v>
                </c:pt>
                <c:pt idx="9">
                  <c:v>39.1095986229952</c:v>
                </c:pt>
                <c:pt idx="10">
                  <c:v>24.862298411330041</c:v>
                </c:pt>
                <c:pt idx="11">
                  <c:v>38.998296028681963</c:v>
                </c:pt>
                <c:pt idx="12">
                  <c:v>66.710166600630643</c:v>
                </c:pt>
                <c:pt idx="13">
                  <c:v>66.330225171851282</c:v>
                </c:pt>
                <c:pt idx="14">
                  <c:v>18.187832503827515</c:v>
                </c:pt>
                <c:pt idx="15">
                  <c:v>12.01173166739623</c:v>
                </c:pt>
                <c:pt idx="16">
                  <c:v>34.501580468485095</c:v>
                </c:pt>
                <c:pt idx="17">
                  <c:v>45.18246122094515</c:v>
                </c:pt>
                <c:pt idx="18">
                  <c:v>42.129501115355502</c:v>
                </c:pt>
                <c:pt idx="19">
                  <c:v>92.145052560519204</c:v>
                </c:pt>
                <c:pt idx="20">
                  <c:v>13.719217483303281</c:v>
                </c:pt>
                <c:pt idx="21">
                  <c:v>81.935446411937434</c:v>
                </c:pt>
                <c:pt idx="22">
                  <c:v>58.540759440983855</c:v>
                </c:pt>
                <c:pt idx="23">
                  <c:v>79.895422489868707</c:v>
                </c:pt>
                <c:pt idx="24">
                  <c:v>7.2360463208515196</c:v>
                </c:pt>
                <c:pt idx="25">
                  <c:v>20.595445782394584</c:v>
                </c:pt>
                <c:pt idx="26">
                  <c:v>60.959560226095263</c:v>
                </c:pt>
                <c:pt idx="27">
                  <c:v>50.151027809270232</c:v>
                </c:pt>
                <c:pt idx="28">
                  <c:v>84.673462198372221</c:v>
                </c:pt>
                <c:pt idx="29">
                  <c:v>57.278511594340699</c:v>
                </c:pt>
                <c:pt idx="30">
                  <c:v>75.234363383781599</c:v>
                </c:pt>
                <c:pt idx="31">
                  <c:v>11.707272567333993</c:v>
                </c:pt>
                <c:pt idx="32">
                  <c:v>83.992127153745287</c:v>
                </c:pt>
                <c:pt idx="33">
                  <c:v>82.999008945614534</c:v>
                </c:pt>
                <c:pt idx="34">
                  <c:v>68.859273855706306</c:v>
                </c:pt>
                <c:pt idx="35">
                  <c:v>75.195902611898461</c:v>
                </c:pt>
                <c:pt idx="36">
                  <c:v>84.949363608679946</c:v>
                </c:pt>
                <c:pt idx="37">
                  <c:v>49.157348790677347</c:v>
                </c:pt>
                <c:pt idx="38">
                  <c:v>20.200031947160259</c:v>
                </c:pt>
                <c:pt idx="39">
                  <c:v>82.78298744052158</c:v>
                </c:pt>
                <c:pt idx="40">
                  <c:v>29.605669175519257</c:v>
                </c:pt>
                <c:pt idx="41">
                  <c:v>81.036725164187573</c:v>
                </c:pt>
                <c:pt idx="42">
                  <c:v>52.896964166352966</c:v>
                </c:pt>
                <c:pt idx="43">
                  <c:v>96.134257075260237</c:v>
                </c:pt>
                <c:pt idx="44">
                  <c:v>37.398166870800019</c:v>
                </c:pt>
                <c:pt idx="45">
                  <c:v>88.997165159662146</c:v>
                </c:pt>
                <c:pt idx="46">
                  <c:v>25.808744465168111</c:v>
                </c:pt>
                <c:pt idx="47">
                  <c:v>75.654976152873388</c:v>
                </c:pt>
                <c:pt idx="48">
                  <c:v>5.9664834908384812</c:v>
                </c:pt>
                <c:pt idx="49">
                  <c:v>90.551022209458381</c:v>
                </c:pt>
                <c:pt idx="50">
                  <c:v>89.326240409113339</c:v>
                </c:pt>
                <c:pt idx="51">
                  <c:v>85.945138745594534</c:v>
                </c:pt>
                <c:pt idx="52">
                  <c:v>90.564750862401709</c:v>
                </c:pt>
                <c:pt idx="53">
                  <c:v>4.263359591888749</c:v>
                </c:pt>
                <c:pt idx="54">
                  <c:v>34.398221064640374</c:v>
                </c:pt>
                <c:pt idx="55">
                  <c:v>95.349992676477697</c:v>
                </c:pt>
                <c:pt idx="56">
                  <c:v>7.3394234955828752</c:v>
                </c:pt>
                <c:pt idx="57">
                  <c:v>7.0741010430196205</c:v>
                </c:pt>
                <c:pt idx="58">
                  <c:v>94.332750038386166</c:v>
                </c:pt>
                <c:pt idx="59">
                  <c:v>67.848744895185789</c:v>
                </c:pt>
                <c:pt idx="60">
                  <c:v>85.410742406967572</c:v>
                </c:pt>
                <c:pt idx="61">
                  <c:v>22.618810371376153</c:v>
                </c:pt>
                <c:pt idx="62">
                  <c:v>75.680629127853223</c:v>
                </c:pt>
                <c:pt idx="63">
                  <c:v>71.439761622542292</c:v>
                </c:pt>
                <c:pt idx="64">
                  <c:v>57.590907893066522</c:v>
                </c:pt>
                <c:pt idx="65">
                  <c:v>95.143922155557377</c:v>
                </c:pt>
                <c:pt idx="66">
                  <c:v>31.824142452837322</c:v>
                </c:pt>
                <c:pt idx="67">
                  <c:v>59.024366546466354</c:v>
                </c:pt>
                <c:pt idx="68">
                  <c:v>94.019161063175389</c:v>
                </c:pt>
                <c:pt idx="69">
                  <c:v>46.656738557022628</c:v>
                </c:pt>
                <c:pt idx="70">
                  <c:v>48.06580364036315</c:v>
                </c:pt>
                <c:pt idx="71">
                  <c:v>2.4399491078912372</c:v>
                </c:pt>
                <c:pt idx="72">
                  <c:v>4.6219447044116846</c:v>
                </c:pt>
                <c:pt idx="73">
                  <c:v>54.094191355195122</c:v>
                </c:pt>
                <c:pt idx="74">
                  <c:v>57.847266189868151</c:v>
                </c:pt>
                <c:pt idx="75">
                  <c:v>54.181543308881253</c:v>
                </c:pt>
                <c:pt idx="76">
                  <c:v>34.459103857753369</c:v>
                </c:pt>
                <c:pt idx="77">
                  <c:v>85.226385369660179</c:v>
                </c:pt>
                <c:pt idx="78">
                  <c:v>40.492328751170461</c:v>
                </c:pt>
                <c:pt idx="79">
                  <c:v>39.742490665615762</c:v>
                </c:pt>
                <c:pt idx="80">
                  <c:v>58.359300985186302</c:v>
                </c:pt>
                <c:pt idx="81">
                  <c:v>71.959871996270437</c:v>
                </c:pt>
                <c:pt idx="82">
                  <c:v>53.745884500857002</c:v>
                </c:pt>
                <c:pt idx="83">
                  <c:v>83.096839816264776</c:v>
                </c:pt>
                <c:pt idx="84">
                  <c:v>75.973033038044591</c:v>
                </c:pt>
                <c:pt idx="85">
                  <c:v>78.216116440599919</c:v>
                </c:pt>
                <c:pt idx="86">
                  <c:v>60.715350258979647</c:v>
                </c:pt>
                <c:pt idx="87">
                  <c:v>12.917117163648751</c:v>
                </c:pt>
                <c:pt idx="88">
                  <c:v>61.141655451953255</c:v>
                </c:pt>
                <c:pt idx="89">
                  <c:v>7.0535537944418358</c:v>
                </c:pt>
                <c:pt idx="90">
                  <c:v>53.026217901136143</c:v>
                </c:pt>
                <c:pt idx="91">
                  <c:v>93.801185744632164</c:v>
                </c:pt>
                <c:pt idx="92">
                  <c:v>27.476422688005353</c:v>
                </c:pt>
                <c:pt idx="93">
                  <c:v>45.59819881516097</c:v>
                </c:pt>
                <c:pt idx="94">
                  <c:v>52.114007276716912</c:v>
                </c:pt>
                <c:pt idx="95">
                  <c:v>78.02927093336794</c:v>
                </c:pt>
                <c:pt idx="96">
                  <c:v>77.122213473542274</c:v>
                </c:pt>
                <c:pt idx="97">
                  <c:v>72.163258178289752</c:v>
                </c:pt>
                <c:pt idx="98">
                  <c:v>76.042781077912835</c:v>
                </c:pt>
                <c:pt idx="99">
                  <c:v>51.872739761159522</c:v>
                </c:pt>
                <c:pt idx="100">
                  <c:v>53.346202102182218</c:v>
                </c:pt>
                <c:pt idx="101">
                  <c:v>75.068628400715411</c:v>
                </c:pt>
                <c:pt idx="102">
                  <c:v>18.359660482633956</c:v>
                </c:pt>
                <c:pt idx="103">
                  <c:v>33.943876302632326</c:v>
                </c:pt>
                <c:pt idx="104">
                  <c:v>76.431835397331952</c:v>
                </c:pt>
                <c:pt idx="105">
                  <c:v>98.853151023030222</c:v>
                </c:pt>
                <c:pt idx="106">
                  <c:v>63.77049067857574</c:v>
                </c:pt>
                <c:pt idx="107">
                  <c:v>32.257228982986454</c:v>
                </c:pt>
                <c:pt idx="108">
                  <c:v>62.777778077554601</c:v>
                </c:pt>
                <c:pt idx="109">
                  <c:v>3.7746719831597164</c:v>
                </c:pt>
                <c:pt idx="110">
                  <c:v>58.447531553420177</c:v>
                </c:pt>
                <c:pt idx="111">
                  <c:v>78.612845666084141</c:v>
                </c:pt>
                <c:pt idx="112">
                  <c:v>3.4480417120193674</c:v>
                </c:pt>
                <c:pt idx="113">
                  <c:v>82.100976648034091</c:v>
                </c:pt>
                <c:pt idx="114">
                  <c:v>3.5363049123915191</c:v>
                </c:pt>
                <c:pt idx="115">
                  <c:v>91.555592386419079</c:v>
                </c:pt>
                <c:pt idx="116">
                  <c:v>25.091932886107838</c:v>
                </c:pt>
                <c:pt idx="117">
                  <c:v>17.164529383146654</c:v>
                </c:pt>
                <c:pt idx="118">
                  <c:v>90.465815506170273</c:v>
                </c:pt>
                <c:pt idx="119">
                  <c:v>9.1063522475970835</c:v>
                </c:pt>
                <c:pt idx="120">
                  <c:v>51.682276481025838</c:v>
                </c:pt>
                <c:pt idx="121">
                  <c:v>1.4257684177858998</c:v>
                </c:pt>
                <c:pt idx="122">
                  <c:v>41.219012323404336</c:v>
                </c:pt>
                <c:pt idx="123">
                  <c:v>76.8586853028891</c:v>
                </c:pt>
                <c:pt idx="124">
                  <c:v>83.547454313570015</c:v>
                </c:pt>
              </c:numCache>
            </c:numRef>
          </c:xVal>
          <c:yVal>
            <c:numRef>
              <c:f>Poisson!$G$3:$G$127</c:f>
              <c:numCache>
                <c:formatCode>0.0000</c:formatCode>
                <c:ptCount val="125"/>
                <c:pt idx="0">
                  <c:v>99.468360552843251</c:v>
                </c:pt>
                <c:pt idx="1">
                  <c:v>49.560630154053797</c:v>
                </c:pt>
                <c:pt idx="2">
                  <c:v>65.575980693070932</c:v>
                </c:pt>
                <c:pt idx="3">
                  <c:v>36.559971669856807</c:v>
                </c:pt>
                <c:pt idx="4">
                  <c:v>8.0078372416713446</c:v>
                </c:pt>
                <c:pt idx="5">
                  <c:v>0.33240068615434382</c:v>
                </c:pt>
                <c:pt idx="6">
                  <c:v>44.967811780657193</c:v>
                </c:pt>
                <c:pt idx="7">
                  <c:v>64.023330954444447</c:v>
                </c:pt>
                <c:pt idx="8">
                  <c:v>95.737393435607103</c:v>
                </c:pt>
                <c:pt idx="9">
                  <c:v>65.241393637920041</c:v>
                </c:pt>
                <c:pt idx="10">
                  <c:v>21.07972409156379</c:v>
                </c:pt>
                <c:pt idx="11">
                  <c:v>50.083551349634845</c:v>
                </c:pt>
                <c:pt idx="12">
                  <c:v>28.926543741481638</c:v>
                </c:pt>
                <c:pt idx="13">
                  <c:v>7.7609723461414255</c:v>
                </c:pt>
                <c:pt idx="14">
                  <c:v>56.576001544919521</c:v>
                </c:pt>
                <c:pt idx="15">
                  <c:v>66.877751956770766</c:v>
                </c:pt>
                <c:pt idx="16">
                  <c:v>26.117414700648688</c:v>
                </c:pt>
                <c:pt idx="17">
                  <c:v>38.989766320733388</c:v>
                </c:pt>
                <c:pt idx="18">
                  <c:v>94.567393345402735</c:v>
                </c:pt>
                <c:pt idx="19">
                  <c:v>24.729909896331215</c:v>
                </c:pt>
                <c:pt idx="20">
                  <c:v>36.352054438462602</c:v>
                </c:pt>
                <c:pt idx="21">
                  <c:v>76.566166327607604</c:v>
                </c:pt>
                <c:pt idx="22">
                  <c:v>34.187108032406279</c:v>
                </c:pt>
                <c:pt idx="23">
                  <c:v>6.3533867277187905</c:v>
                </c:pt>
                <c:pt idx="24">
                  <c:v>63.187820996934477</c:v>
                </c:pt>
                <c:pt idx="25">
                  <c:v>63.350434075275885</c:v>
                </c:pt>
                <c:pt idx="26">
                  <c:v>93.589633492273251</c:v>
                </c:pt>
                <c:pt idx="27">
                  <c:v>55.168072715775253</c:v>
                </c:pt>
                <c:pt idx="28">
                  <c:v>78.405982454981967</c:v>
                </c:pt>
                <c:pt idx="29">
                  <c:v>30.101633069155742</c:v>
                </c:pt>
                <c:pt idx="30">
                  <c:v>76.345267184258418</c:v>
                </c:pt>
                <c:pt idx="31">
                  <c:v>73.523670601395409</c:v>
                </c:pt>
                <c:pt idx="32">
                  <c:v>89.717709674184476</c:v>
                </c:pt>
                <c:pt idx="33">
                  <c:v>9.4800631836879479</c:v>
                </c:pt>
                <c:pt idx="34">
                  <c:v>33.697085855359688</c:v>
                </c:pt>
                <c:pt idx="35">
                  <c:v>84.728889995715491</c:v>
                </c:pt>
                <c:pt idx="36">
                  <c:v>83.812340568332971</c:v>
                </c:pt>
                <c:pt idx="37">
                  <c:v>23.756457849466162</c:v>
                </c:pt>
                <c:pt idx="38">
                  <c:v>32.34026278630413</c:v>
                </c:pt>
                <c:pt idx="39">
                  <c:v>41.82850191818055</c:v>
                </c:pt>
                <c:pt idx="40">
                  <c:v>68.97249283286051</c:v>
                </c:pt>
                <c:pt idx="41">
                  <c:v>11.33037296584105</c:v>
                </c:pt>
                <c:pt idx="42">
                  <c:v>64.594451331258199</c:v>
                </c:pt>
                <c:pt idx="43">
                  <c:v>98.217832111584073</c:v>
                </c:pt>
                <c:pt idx="44">
                  <c:v>41.485772135104781</c:v>
                </c:pt>
                <c:pt idx="45">
                  <c:v>32.301657958540751</c:v>
                </c:pt>
                <c:pt idx="46">
                  <c:v>91.653892794368218</c:v>
                </c:pt>
                <c:pt idx="47">
                  <c:v>22.146198277270159</c:v>
                </c:pt>
                <c:pt idx="48">
                  <c:v>68.863041770400329</c:v>
                </c:pt>
                <c:pt idx="49">
                  <c:v>74.941852568435124</c:v>
                </c:pt>
                <c:pt idx="50">
                  <c:v>91.062741018121685</c:v>
                </c:pt>
                <c:pt idx="51">
                  <c:v>87.299162733851972</c:v>
                </c:pt>
                <c:pt idx="52">
                  <c:v>70.375954753076883</c:v>
                </c:pt>
                <c:pt idx="53">
                  <c:v>33.705503661529434</c:v>
                </c:pt>
                <c:pt idx="54">
                  <c:v>96.973145323350877</c:v>
                </c:pt>
                <c:pt idx="55">
                  <c:v>26.884008988329256</c:v>
                </c:pt>
                <c:pt idx="56">
                  <c:v>63.145414927100227</c:v>
                </c:pt>
                <c:pt idx="57">
                  <c:v>19.049854639556951</c:v>
                </c:pt>
                <c:pt idx="58">
                  <c:v>28.085166863660817</c:v>
                </c:pt>
                <c:pt idx="59">
                  <c:v>60.901169569415835</c:v>
                </c:pt>
                <c:pt idx="60">
                  <c:v>52.336626434108979</c:v>
                </c:pt>
                <c:pt idx="61">
                  <c:v>66.26765911905126</c:v>
                </c:pt>
                <c:pt idx="62">
                  <c:v>58.97045693302433</c:v>
                </c:pt>
                <c:pt idx="63">
                  <c:v>57.360018733668461</c:v>
                </c:pt>
                <c:pt idx="64">
                  <c:v>21.133709642593956</c:v>
                </c:pt>
                <c:pt idx="65">
                  <c:v>94.137527477847584</c:v>
                </c:pt>
                <c:pt idx="66">
                  <c:v>4.3081873164360074</c:v>
                </c:pt>
                <c:pt idx="67">
                  <c:v>14.94106410635464</c:v>
                </c:pt>
                <c:pt idx="68">
                  <c:v>54.040984052007282</c:v>
                </c:pt>
                <c:pt idx="69">
                  <c:v>19.730605966203008</c:v>
                </c:pt>
                <c:pt idx="70">
                  <c:v>86.804600454552684</c:v>
                </c:pt>
                <c:pt idx="71">
                  <c:v>71.001706514625795</c:v>
                </c:pt>
                <c:pt idx="72">
                  <c:v>71.85967972884626</c:v>
                </c:pt>
                <c:pt idx="73">
                  <c:v>49.796042527079834</c:v>
                </c:pt>
                <c:pt idx="74">
                  <c:v>61.730568400035445</c:v>
                </c:pt>
                <c:pt idx="75">
                  <c:v>84.336256614128558</c:v>
                </c:pt>
                <c:pt idx="76">
                  <c:v>74.962719293478102</c:v>
                </c:pt>
                <c:pt idx="77">
                  <c:v>15.663909333965565</c:v>
                </c:pt>
                <c:pt idx="78">
                  <c:v>70.939784861894196</c:v>
                </c:pt>
                <c:pt idx="79">
                  <c:v>4.0402633395894449</c:v>
                </c:pt>
                <c:pt idx="80">
                  <c:v>82.261715450050232</c:v>
                </c:pt>
                <c:pt idx="81">
                  <c:v>71.816902330576397</c:v>
                </c:pt>
                <c:pt idx="82">
                  <c:v>50.113037926847959</c:v>
                </c:pt>
                <c:pt idx="83">
                  <c:v>71.591270580979838</c:v>
                </c:pt>
                <c:pt idx="84">
                  <c:v>90.630778710474047</c:v>
                </c:pt>
                <c:pt idx="85">
                  <c:v>91.570310821187675</c:v>
                </c:pt>
                <c:pt idx="86">
                  <c:v>10.587740981082472</c:v>
                </c:pt>
                <c:pt idx="87">
                  <c:v>67.052973809495086</c:v>
                </c:pt>
                <c:pt idx="88">
                  <c:v>68.765081560974977</c:v>
                </c:pt>
                <c:pt idx="89">
                  <c:v>12.273969538975615</c:v>
                </c:pt>
                <c:pt idx="90">
                  <c:v>81.616567075755015</c:v>
                </c:pt>
                <c:pt idx="91">
                  <c:v>93.82914721850868</c:v>
                </c:pt>
                <c:pt idx="92">
                  <c:v>45.340400310923869</c:v>
                </c:pt>
                <c:pt idx="93">
                  <c:v>56.741835932919635</c:v>
                </c:pt>
                <c:pt idx="94">
                  <c:v>63.744769881814022</c:v>
                </c:pt>
                <c:pt idx="95">
                  <c:v>35.010672722289712</c:v>
                </c:pt>
                <c:pt idx="96">
                  <c:v>80.874762066433931</c:v>
                </c:pt>
                <c:pt idx="97">
                  <c:v>36.577504076592191</c:v>
                </c:pt>
                <c:pt idx="98">
                  <c:v>42.569764769930259</c:v>
                </c:pt>
                <c:pt idx="99">
                  <c:v>38.722394914071209</c:v>
                </c:pt>
                <c:pt idx="100">
                  <c:v>36.543407253603533</c:v>
                </c:pt>
                <c:pt idx="101">
                  <c:v>3.8548357298944125</c:v>
                </c:pt>
                <c:pt idx="102">
                  <c:v>82.905624448953617</c:v>
                </c:pt>
                <c:pt idx="103">
                  <c:v>58.711022912226809</c:v>
                </c:pt>
                <c:pt idx="104">
                  <c:v>31.086878712603795</c:v>
                </c:pt>
                <c:pt idx="105">
                  <c:v>82.675212647727435</c:v>
                </c:pt>
                <c:pt idx="106">
                  <c:v>69.691555530844923</c:v>
                </c:pt>
                <c:pt idx="107">
                  <c:v>83.837787321486061</c:v>
                </c:pt>
                <c:pt idx="108">
                  <c:v>39.804568513375557</c:v>
                </c:pt>
                <c:pt idx="109">
                  <c:v>63.75341985973099</c:v>
                </c:pt>
                <c:pt idx="110">
                  <c:v>55.545812037647735</c:v>
                </c:pt>
                <c:pt idx="111">
                  <c:v>57.006781093389705</c:v>
                </c:pt>
                <c:pt idx="112">
                  <c:v>10.170777784356499</c:v>
                </c:pt>
                <c:pt idx="113">
                  <c:v>15.683606802652882</c:v>
                </c:pt>
                <c:pt idx="114">
                  <c:v>8.9497239949050904</c:v>
                </c:pt>
                <c:pt idx="115">
                  <c:v>57.785905818720892</c:v>
                </c:pt>
                <c:pt idx="116">
                  <c:v>71.258321056091603</c:v>
                </c:pt>
                <c:pt idx="117">
                  <c:v>56.658308848256411</c:v>
                </c:pt>
                <c:pt idx="118">
                  <c:v>5.9110948962366683</c:v>
                </c:pt>
                <c:pt idx="119">
                  <c:v>28.878857461868634</c:v>
                </c:pt>
                <c:pt idx="120">
                  <c:v>74.648549150390181</c:v>
                </c:pt>
                <c:pt idx="121">
                  <c:v>22.625707822157104</c:v>
                </c:pt>
                <c:pt idx="122">
                  <c:v>50.752477527804686</c:v>
                </c:pt>
                <c:pt idx="123">
                  <c:v>42.465077169719699</c:v>
                </c:pt>
                <c:pt idx="124">
                  <c:v>75.015402968248594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916736"/>
        <c:axId val="434927104"/>
      </c:scatterChart>
      <c:valAx>
        <c:axId val="434916736"/>
        <c:scaling>
          <c:orientation val="minMax"/>
          <c:max val="100"/>
        </c:scaling>
        <c:delete val="0"/>
        <c:axPos val="b"/>
        <c:majorGridlines/>
        <c:numFmt formatCode="0" sourceLinked="0"/>
        <c:majorTickMark val="out"/>
        <c:minorTickMark val="none"/>
        <c:tickLblPos val="nextTo"/>
        <c:crossAx val="434927104"/>
        <c:crosses val="autoZero"/>
        <c:crossBetween val="midCat"/>
        <c:majorUnit val="10"/>
      </c:valAx>
      <c:valAx>
        <c:axId val="434927104"/>
        <c:scaling>
          <c:orientation val="minMax"/>
          <c:max val="100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4349167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Poisson!$AH$3:$AH$7</c:f>
              <c:numCache>
                <c:formatCode>General</c:formatCode>
                <c:ptCount val="5"/>
                <c:pt idx="0">
                  <c:v>33</c:v>
                </c:pt>
                <c:pt idx="1">
                  <c:v>35</c:v>
                </c:pt>
                <c:pt idx="2">
                  <c:v>16</c:v>
                </c:pt>
                <c:pt idx="3">
                  <c:v>10</c:v>
                </c:pt>
                <c:pt idx="4">
                  <c:v>6</c:v>
                </c:pt>
              </c:numCache>
            </c:numRef>
          </c:val>
        </c:ser>
        <c:ser>
          <c:idx val="1"/>
          <c:order val="1"/>
          <c:invertIfNegative val="0"/>
          <c:val>
            <c:numRef>
              <c:f>Poisson!$AL$3:$AL$7</c:f>
              <c:numCache>
                <c:formatCode>0.0</c:formatCode>
                <c:ptCount val="5"/>
                <c:pt idx="0">
                  <c:v>29.819727942988738</c:v>
                </c:pt>
                <c:pt idx="1">
                  <c:v>36.081870811016373</c:v>
                </c:pt>
                <c:pt idx="2">
                  <c:v>21.829531840664902</c:v>
                </c:pt>
                <c:pt idx="3">
                  <c:v>8.8045778424015104</c:v>
                </c:pt>
                <c:pt idx="4">
                  <c:v>2.6633847973264571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4943488"/>
        <c:axId val="434945024"/>
      </c:barChart>
      <c:catAx>
        <c:axId val="434943488"/>
        <c:scaling>
          <c:orientation val="minMax"/>
        </c:scaling>
        <c:delete val="0"/>
        <c:axPos val="b"/>
        <c:majorTickMark val="out"/>
        <c:minorTickMark val="none"/>
        <c:tickLblPos val="nextTo"/>
        <c:crossAx val="434945024"/>
        <c:crosses val="autoZero"/>
        <c:auto val="1"/>
        <c:lblAlgn val="ctr"/>
        <c:lblOffset val="100"/>
        <c:noMultiLvlLbl val="0"/>
      </c:catAx>
      <c:valAx>
        <c:axId val="434945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49434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BOMBARDEO!$D$8:$D$13</c:f>
              <c:numCache>
                <c:formatCode>General</c:formatCode>
                <c:ptCount val="6"/>
                <c:pt idx="0">
                  <c:v>229</c:v>
                </c:pt>
                <c:pt idx="1">
                  <c:v>211</c:v>
                </c:pt>
                <c:pt idx="2">
                  <c:v>93</c:v>
                </c:pt>
                <c:pt idx="3">
                  <c:v>35</c:v>
                </c:pt>
                <c:pt idx="4">
                  <c:v>7</c:v>
                </c:pt>
                <c:pt idx="5">
                  <c:v>1</c:v>
                </c:pt>
              </c:numCache>
            </c:numRef>
          </c:val>
        </c:ser>
        <c:ser>
          <c:idx val="1"/>
          <c:order val="1"/>
          <c:invertIfNegative val="0"/>
          <c:val>
            <c:numRef>
              <c:f>BOMBARDEO!$G$8:$G$13</c:f>
              <c:numCache>
                <c:formatCode>0.0</c:formatCode>
                <c:ptCount val="6"/>
                <c:pt idx="0">
                  <c:v>227.53139212891008</c:v>
                </c:pt>
                <c:pt idx="1">
                  <c:v>211.33558123084529</c:v>
                </c:pt>
                <c:pt idx="2">
                  <c:v>98.14629857508875</c:v>
                </c:pt>
                <c:pt idx="3">
                  <c:v>30.386730172264166</c:v>
                </c:pt>
                <c:pt idx="4">
                  <c:v>7.0559464592714098</c:v>
                </c:pt>
                <c:pt idx="5">
                  <c:v>1.3107400540660432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4196480"/>
        <c:axId val="434198016"/>
      </c:barChart>
      <c:catAx>
        <c:axId val="434196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34198016"/>
        <c:crosses val="autoZero"/>
        <c:auto val="1"/>
        <c:lblAlgn val="ctr"/>
        <c:lblOffset val="100"/>
        <c:noMultiLvlLbl val="0"/>
      </c:catAx>
      <c:valAx>
        <c:axId val="434198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41964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'TAREA DADO'!$F$3</c:f>
              <c:strCache>
                <c:ptCount val="1"/>
                <c:pt idx="0">
                  <c:v>Observada</c:v>
                </c:pt>
              </c:strCache>
            </c:strRef>
          </c:tx>
          <c:invertIfNegative val="0"/>
          <c:val>
            <c:numRef>
              <c:f>'TAREA DADO'!$F$4:$F$9</c:f>
              <c:numCache>
                <c:formatCode>General</c:formatCode>
                <c:ptCount val="6"/>
              </c:numCache>
            </c:numRef>
          </c:val>
        </c:ser>
        <c:ser>
          <c:idx val="1"/>
          <c:order val="1"/>
          <c:tx>
            <c:strRef>
              <c:f>'TAREA DADO'!$H$3</c:f>
              <c:strCache>
                <c:ptCount val="1"/>
                <c:pt idx="0">
                  <c:v>Esperada</c:v>
                </c:pt>
              </c:strCache>
            </c:strRef>
          </c:tx>
          <c:invertIfNegative val="0"/>
          <c:val>
            <c:numRef>
              <c:f>'TAREA DADO'!$H$4:$H$9</c:f>
              <c:numCache>
                <c:formatCode>General</c:formatCode>
                <c:ptCount val="6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5001984"/>
        <c:axId val="435003776"/>
      </c:barChart>
      <c:catAx>
        <c:axId val="435001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35003776"/>
        <c:crosses val="autoZero"/>
        <c:auto val="1"/>
        <c:lblAlgn val="ctr"/>
        <c:lblOffset val="100"/>
        <c:noMultiLvlLbl val="0"/>
      </c:catAx>
      <c:valAx>
        <c:axId val="435003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50019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'AJUSTE NORMAL'!#REF!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xVal>
            <c:numRef>
              <c:f>'AJUSTE NORMAL'!#REF!</c:f>
            </c:numRef>
          </c:xVal>
          <c:yVal>
            <c:numRef>
              <c:f>'AJUSTE NORMAL'!#REF!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'AJUSTE NORMAL'!#REF!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xVal>
            <c:numRef>
              <c:f>'AJUSTE NORMAL'!#REF!</c:f>
            </c:numRef>
          </c:xVal>
          <c:yVal>
            <c:numRef>
              <c:f>'AJUSTE NORMAL'!#REF!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648768"/>
        <c:axId val="433650304"/>
      </c:scatterChart>
      <c:valAx>
        <c:axId val="433648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33650304"/>
        <c:crosses val="autoZero"/>
        <c:crossBetween val="midCat"/>
      </c:valAx>
      <c:valAx>
        <c:axId val="433650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36487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'AJUSTE NORMAL'!$AA$9:$AA$18</c:f>
              <c:numCache>
                <c:formatCode>General</c:formatCode>
                <c:ptCount val="10"/>
                <c:pt idx="0">
                  <c:v>0</c:v>
                </c:pt>
                <c:pt idx="1">
                  <c:v>4</c:v>
                </c:pt>
                <c:pt idx="2">
                  <c:v>27</c:v>
                </c:pt>
                <c:pt idx="3">
                  <c:v>40</c:v>
                </c:pt>
                <c:pt idx="4">
                  <c:v>69</c:v>
                </c:pt>
                <c:pt idx="5">
                  <c:v>50</c:v>
                </c:pt>
                <c:pt idx="6">
                  <c:v>41</c:v>
                </c:pt>
                <c:pt idx="7">
                  <c:v>18</c:v>
                </c:pt>
                <c:pt idx="8">
                  <c:v>1</c:v>
                </c:pt>
                <c:pt idx="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"/>
        <c:axId val="433992064"/>
        <c:axId val="433993600"/>
      </c:barChart>
      <c:catAx>
        <c:axId val="433992064"/>
        <c:scaling>
          <c:orientation val="minMax"/>
        </c:scaling>
        <c:delete val="0"/>
        <c:axPos val="b"/>
        <c:majorTickMark val="out"/>
        <c:minorTickMark val="none"/>
        <c:tickLblPos val="nextTo"/>
        <c:crossAx val="433993600"/>
        <c:crosses val="autoZero"/>
        <c:auto val="1"/>
        <c:lblAlgn val="ctr"/>
        <c:lblOffset val="100"/>
        <c:noMultiLvlLbl val="0"/>
      </c:catAx>
      <c:valAx>
        <c:axId val="433993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39920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'AJUSTE NORMAL'!$I$8</c:f>
              <c:strCache>
                <c:ptCount val="1"/>
                <c:pt idx="0">
                  <c:v>S(x)=j/n</c:v>
                </c:pt>
              </c:strCache>
            </c:strRef>
          </c:tx>
          <c:marker>
            <c:symbol val="none"/>
          </c:marker>
          <c:xVal>
            <c:numRef>
              <c:f>'AJUSTE NORMAL'!$H$9:$H$258</c:f>
              <c:numCache>
                <c:formatCode>0.00000</c:formatCode>
                <c:ptCount val="250"/>
                <c:pt idx="0">
                  <c:v>-2.139632108906993</c:v>
                </c:pt>
                <c:pt idx="1">
                  <c:v>-2.1385413550721428</c:v>
                </c:pt>
                <c:pt idx="2">
                  <c:v>-2.0962267187833552</c:v>
                </c:pt>
                <c:pt idx="3">
                  <c:v>-2.0903425285854946</c:v>
                </c:pt>
                <c:pt idx="4">
                  <c:v>-1.9830073360308744</c:v>
                </c:pt>
                <c:pt idx="5">
                  <c:v>-1.9634473086717985</c:v>
                </c:pt>
                <c:pt idx="6">
                  <c:v>-1.933804692965966</c:v>
                </c:pt>
                <c:pt idx="7">
                  <c:v>-1.8938941861978529</c:v>
                </c:pt>
                <c:pt idx="8">
                  <c:v>-1.8844317702068214</c:v>
                </c:pt>
                <c:pt idx="9">
                  <c:v>-1.8628575293452425</c:v>
                </c:pt>
                <c:pt idx="10">
                  <c:v>-1.8410195553958315</c:v>
                </c:pt>
                <c:pt idx="11">
                  <c:v>-1.834830855604654</c:v>
                </c:pt>
                <c:pt idx="12">
                  <c:v>-1.8242489528101091</c:v>
                </c:pt>
                <c:pt idx="13">
                  <c:v>-1.761953342701523</c:v>
                </c:pt>
                <c:pt idx="14">
                  <c:v>-1.7534868927922933</c:v>
                </c:pt>
                <c:pt idx="15">
                  <c:v>-1.7056733045284715</c:v>
                </c:pt>
                <c:pt idx="16">
                  <c:v>-1.646988276152779</c:v>
                </c:pt>
                <c:pt idx="17">
                  <c:v>-1.6391541035511437</c:v>
                </c:pt>
                <c:pt idx="18">
                  <c:v>-1.6191044109842758</c:v>
                </c:pt>
                <c:pt idx="19">
                  <c:v>-1.5958724182439479</c:v>
                </c:pt>
                <c:pt idx="20">
                  <c:v>-1.589471672818412</c:v>
                </c:pt>
                <c:pt idx="21">
                  <c:v>-1.5266847962866272</c:v>
                </c:pt>
                <c:pt idx="22">
                  <c:v>-1.5210492082281286</c:v>
                </c:pt>
                <c:pt idx="23">
                  <c:v>-1.5136563228586186</c:v>
                </c:pt>
                <c:pt idx="24">
                  <c:v>-1.4805062402478677</c:v>
                </c:pt>
                <c:pt idx="25">
                  <c:v>-1.476461646165075</c:v>
                </c:pt>
                <c:pt idx="26">
                  <c:v>-1.4264574963369667</c:v>
                </c:pt>
                <c:pt idx="27">
                  <c:v>-1.4103976889354632</c:v>
                </c:pt>
                <c:pt idx="28">
                  <c:v>-1.3848139345377863</c:v>
                </c:pt>
                <c:pt idx="29">
                  <c:v>-1.3790564551058151</c:v>
                </c:pt>
                <c:pt idx="30">
                  <c:v>-1.3592834920240171</c:v>
                </c:pt>
                <c:pt idx="31">
                  <c:v>-1.3270448096833218</c:v>
                </c:pt>
                <c:pt idx="32">
                  <c:v>-1.2864977245752345</c:v>
                </c:pt>
                <c:pt idx="33">
                  <c:v>-1.2688093940244105</c:v>
                </c:pt>
                <c:pt idx="34">
                  <c:v>-1.234366097996584</c:v>
                </c:pt>
                <c:pt idx="35">
                  <c:v>-1.2127931446639733</c:v>
                </c:pt>
                <c:pt idx="36">
                  <c:v>-1.1883587251390049</c:v>
                </c:pt>
                <c:pt idx="37">
                  <c:v>-1.1753367549908105</c:v>
                </c:pt>
                <c:pt idx="38">
                  <c:v>-1.1133261810401784</c:v>
                </c:pt>
                <c:pt idx="39">
                  <c:v>-1.0744793498203156</c:v>
                </c:pt>
                <c:pt idx="40">
                  <c:v>-1.0741426270255336</c:v>
                </c:pt>
                <c:pt idx="41">
                  <c:v>-1.0725500512424484</c:v>
                </c:pt>
                <c:pt idx="42">
                  <c:v>-1.0677687007113781</c:v>
                </c:pt>
                <c:pt idx="43">
                  <c:v>-1.0600294753150441</c:v>
                </c:pt>
                <c:pt idx="44">
                  <c:v>-1.047306839569925</c:v>
                </c:pt>
                <c:pt idx="45">
                  <c:v>-1.0197744313247925</c:v>
                </c:pt>
                <c:pt idx="46">
                  <c:v>-1.0127738295256683</c:v>
                </c:pt>
                <c:pt idx="47">
                  <c:v>-1.0055511676121645</c:v>
                </c:pt>
                <c:pt idx="48">
                  <c:v>-1.0047654622966073</c:v>
                </c:pt>
                <c:pt idx="49">
                  <c:v>-0.9716653604596811</c:v>
                </c:pt>
                <c:pt idx="50">
                  <c:v>-0.93994425067339893</c:v>
                </c:pt>
                <c:pt idx="51">
                  <c:v>-0.92616217474576856</c:v>
                </c:pt>
                <c:pt idx="52">
                  <c:v>-0.92450984852663842</c:v>
                </c:pt>
                <c:pt idx="53">
                  <c:v>-0.91632064038557504</c:v>
                </c:pt>
                <c:pt idx="54">
                  <c:v>-0.91285499765555034</c:v>
                </c:pt>
                <c:pt idx="55">
                  <c:v>-0.87571763724774909</c:v>
                </c:pt>
                <c:pt idx="56">
                  <c:v>-0.83116167430804444</c:v>
                </c:pt>
                <c:pt idx="57">
                  <c:v>-0.83033248321252384</c:v>
                </c:pt>
                <c:pt idx="58">
                  <c:v>-0.82392449488498043</c:v>
                </c:pt>
                <c:pt idx="59">
                  <c:v>-0.82079461375133111</c:v>
                </c:pt>
                <c:pt idx="60">
                  <c:v>-0.80649923959197867</c:v>
                </c:pt>
                <c:pt idx="61">
                  <c:v>-0.74330238744375099</c:v>
                </c:pt>
                <c:pt idx="62">
                  <c:v>-0.74237144446209224</c:v>
                </c:pt>
                <c:pt idx="63">
                  <c:v>-0.7284666707133981</c:v>
                </c:pt>
                <c:pt idx="64">
                  <c:v>-0.72678491113458987</c:v>
                </c:pt>
                <c:pt idx="65">
                  <c:v>-0.70790722383025895</c:v>
                </c:pt>
                <c:pt idx="66">
                  <c:v>-0.69499509336732879</c:v>
                </c:pt>
                <c:pt idx="67">
                  <c:v>-0.69169487685073439</c:v>
                </c:pt>
                <c:pt idx="68">
                  <c:v>-0.68407127289521297</c:v>
                </c:pt>
                <c:pt idx="69">
                  <c:v>-0.67505948472223543</c:v>
                </c:pt>
                <c:pt idx="70">
                  <c:v>-0.67123313920618777</c:v>
                </c:pt>
                <c:pt idx="71">
                  <c:v>-0.66537299325217603</c:v>
                </c:pt>
                <c:pt idx="72">
                  <c:v>-0.61812386786707518</c:v>
                </c:pt>
                <c:pt idx="73">
                  <c:v>-0.61146345033861782</c:v>
                </c:pt>
                <c:pt idx="74">
                  <c:v>-0.59550209184729086</c:v>
                </c:pt>
                <c:pt idx="75">
                  <c:v>-0.59287212768665543</c:v>
                </c:pt>
                <c:pt idx="76">
                  <c:v>-0.5832654257616986</c:v>
                </c:pt>
                <c:pt idx="77">
                  <c:v>-0.57256968197473901</c:v>
                </c:pt>
                <c:pt idx="78">
                  <c:v>-0.57228447653145054</c:v>
                </c:pt>
                <c:pt idx="79">
                  <c:v>-0.56239295689727142</c:v>
                </c:pt>
                <c:pt idx="80">
                  <c:v>-0.55716797574066435</c:v>
                </c:pt>
                <c:pt idx="81">
                  <c:v>-0.5512457113952185</c:v>
                </c:pt>
                <c:pt idx="82">
                  <c:v>-0.54849895912602042</c:v>
                </c:pt>
                <c:pt idx="83">
                  <c:v>-0.54004471500149975</c:v>
                </c:pt>
                <c:pt idx="84">
                  <c:v>-0.5365711569685806</c:v>
                </c:pt>
                <c:pt idx="85">
                  <c:v>-0.51769474729023657</c:v>
                </c:pt>
                <c:pt idx="86">
                  <c:v>-0.50406179935451945</c:v>
                </c:pt>
                <c:pt idx="87">
                  <c:v>-0.49950513378804168</c:v>
                </c:pt>
                <c:pt idx="88">
                  <c:v>-0.48045810289819302</c:v>
                </c:pt>
                <c:pt idx="89">
                  <c:v>-0.47904539748254316</c:v>
                </c:pt>
                <c:pt idx="90">
                  <c:v>-0.4744876503394298</c:v>
                </c:pt>
                <c:pt idx="91">
                  <c:v>-0.4665206992748242</c:v>
                </c:pt>
                <c:pt idx="92">
                  <c:v>-0.45821233706632952</c:v>
                </c:pt>
                <c:pt idx="93">
                  <c:v>-0.44726545216524993</c:v>
                </c:pt>
                <c:pt idx="94">
                  <c:v>-0.42753750737200058</c:v>
                </c:pt>
                <c:pt idx="95">
                  <c:v>-0.40286098032834289</c:v>
                </c:pt>
                <c:pt idx="96">
                  <c:v>-0.39418101948383349</c:v>
                </c:pt>
                <c:pt idx="97">
                  <c:v>-0.38074564113432657</c:v>
                </c:pt>
                <c:pt idx="98">
                  <c:v>-0.37433569975381148</c:v>
                </c:pt>
                <c:pt idx="99">
                  <c:v>-0.37391815500039471</c:v>
                </c:pt>
                <c:pt idx="100">
                  <c:v>-0.35163197704414417</c:v>
                </c:pt>
                <c:pt idx="101">
                  <c:v>-0.35048554356365508</c:v>
                </c:pt>
                <c:pt idx="102">
                  <c:v>-0.34389703641429542</c:v>
                </c:pt>
                <c:pt idx="103">
                  <c:v>-0.34033225083973917</c:v>
                </c:pt>
                <c:pt idx="104">
                  <c:v>-0.34007551979809009</c:v>
                </c:pt>
                <c:pt idx="105">
                  <c:v>-0.31392987820003543</c:v>
                </c:pt>
                <c:pt idx="106">
                  <c:v>-0.29257012844360397</c:v>
                </c:pt>
                <c:pt idx="107">
                  <c:v>-0.2557926901693463</c:v>
                </c:pt>
                <c:pt idx="108">
                  <c:v>-0.25480908413701714</c:v>
                </c:pt>
                <c:pt idx="109">
                  <c:v>-0.2539605650380401</c:v>
                </c:pt>
                <c:pt idx="110">
                  <c:v>-0.25140738769530346</c:v>
                </c:pt>
                <c:pt idx="111">
                  <c:v>-0.24838587924940358</c:v>
                </c:pt>
                <c:pt idx="112">
                  <c:v>-0.24208986874527025</c:v>
                </c:pt>
                <c:pt idx="113">
                  <c:v>-0.23883602619421823</c:v>
                </c:pt>
                <c:pt idx="114">
                  <c:v>-0.22938407036347208</c:v>
                </c:pt>
                <c:pt idx="115">
                  <c:v>-0.22158733511462098</c:v>
                </c:pt>
                <c:pt idx="116">
                  <c:v>-0.19936274265725856</c:v>
                </c:pt>
                <c:pt idx="117">
                  <c:v>-0.18031653857398106</c:v>
                </c:pt>
                <c:pt idx="118">
                  <c:v>-0.14285735879876205</c:v>
                </c:pt>
                <c:pt idx="119">
                  <c:v>-0.13099234087644807</c:v>
                </c:pt>
                <c:pt idx="120">
                  <c:v>-0.12842269336327883</c:v>
                </c:pt>
                <c:pt idx="121">
                  <c:v>-0.12734204964336931</c:v>
                </c:pt>
                <c:pt idx="122">
                  <c:v>-0.12083481796515988</c:v>
                </c:pt>
                <c:pt idx="123">
                  <c:v>-0.11340915163541215</c:v>
                </c:pt>
                <c:pt idx="124">
                  <c:v>-0.10899119553029979</c:v>
                </c:pt>
                <c:pt idx="125">
                  <c:v>-8.715086321883013E-2</c:v>
                </c:pt>
                <c:pt idx="126">
                  <c:v>-7.9504062613339477E-2</c:v>
                </c:pt>
                <c:pt idx="127">
                  <c:v>-7.633888483773793E-2</c:v>
                </c:pt>
                <c:pt idx="128">
                  <c:v>-6.8876519264874023E-2</c:v>
                </c:pt>
                <c:pt idx="129">
                  <c:v>-6.686797450124686E-2</c:v>
                </c:pt>
                <c:pt idx="130">
                  <c:v>-5.3179924120497109E-2</c:v>
                </c:pt>
                <c:pt idx="131">
                  <c:v>-5.2478792039005386E-2</c:v>
                </c:pt>
                <c:pt idx="132">
                  <c:v>-3.703178185851104E-2</c:v>
                </c:pt>
                <c:pt idx="133">
                  <c:v>-3.3885600037052023E-2</c:v>
                </c:pt>
                <c:pt idx="134">
                  <c:v>-2.7955798361956063E-2</c:v>
                </c:pt>
                <c:pt idx="135">
                  <c:v>-2.5054676222970328E-2</c:v>
                </c:pt>
                <c:pt idx="136">
                  <c:v>-1.6446047492797156E-2</c:v>
                </c:pt>
                <c:pt idx="137">
                  <c:v>-1.2894476187487828E-2</c:v>
                </c:pt>
                <c:pt idx="138">
                  <c:v>-6.2375476646404117E-3</c:v>
                </c:pt>
                <c:pt idx="139">
                  <c:v>-4.2898103493548157E-3</c:v>
                </c:pt>
                <c:pt idx="140">
                  <c:v>2.1322025590220998E-2</c:v>
                </c:pt>
                <c:pt idx="141">
                  <c:v>2.1545265132196949E-2</c:v>
                </c:pt>
                <c:pt idx="142">
                  <c:v>3.1681826323930788E-2</c:v>
                </c:pt>
                <c:pt idx="143">
                  <c:v>3.1754460297485645E-2</c:v>
                </c:pt>
                <c:pt idx="144">
                  <c:v>3.3371280954060015E-2</c:v>
                </c:pt>
                <c:pt idx="145">
                  <c:v>3.9375778562176972E-2</c:v>
                </c:pt>
                <c:pt idx="146">
                  <c:v>7.3515515195255912E-2</c:v>
                </c:pt>
                <c:pt idx="147">
                  <c:v>0.11552583698855301</c:v>
                </c:pt>
                <c:pt idx="148">
                  <c:v>0.11905022525477875</c:v>
                </c:pt>
                <c:pt idx="149">
                  <c:v>0.13417682264735806</c:v>
                </c:pt>
                <c:pt idx="150">
                  <c:v>0.13465788838392048</c:v>
                </c:pt>
                <c:pt idx="151">
                  <c:v>0.1373161043641706</c:v>
                </c:pt>
                <c:pt idx="152">
                  <c:v>0.14774048158054079</c:v>
                </c:pt>
                <c:pt idx="153">
                  <c:v>0.20419028755188531</c:v>
                </c:pt>
                <c:pt idx="154">
                  <c:v>0.21221800466268709</c:v>
                </c:pt>
                <c:pt idx="155">
                  <c:v>0.22246312926444728</c:v>
                </c:pt>
                <c:pt idx="156">
                  <c:v>0.22315088250017792</c:v>
                </c:pt>
                <c:pt idx="157">
                  <c:v>0.22587571944191293</c:v>
                </c:pt>
                <c:pt idx="158">
                  <c:v>0.25143512603380536</c:v>
                </c:pt>
                <c:pt idx="159">
                  <c:v>0.26140602504723726</c:v>
                </c:pt>
                <c:pt idx="160">
                  <c:v>0.2640767671245991</c:v>
                </c:pt>
                <c:pt idx="161">
                  <c:v>0.26505816099443613</c:v>
                </c:pt>
                <c:pt idx="162">
                  <c:v>0.28430578450948285</c:v>
                </c:pt>
                <c:pt idx="163">
                  <c:v>0.30907895513898576</c:v>
                </c:pt>
                <c:pt idx="164">
                  <c:v>0.33669688102654305</c:v>
                </c:pt>
                <c:pt idx="165">
                  <c:v>0.33671866682756219</c:v>
                </c:pt>
                <c:pt idx="166">
                  <c:v>0.38538403466244392</c:v>
                </c:pt>
                <c:pt idx="167">
                  <c:v>0.38672147202212903</c:v>
                </c:pt>
                <c:pt idx="168">
                  <c:v>0.39789294201118602</c:v>
                </c:pt>
                <c:pt idx="169">
                  <c:v>0.40773749330117665</c:v>
                </c:pt>
                <c:pt idx="170">
                  <c:v>0.41497113413300768</c:v>
                </c:pt>
                <c:pt idx="171">
                  <c:v>0.4201183829940438</c:v>
                </c:pt>
                <c:pt idx="172">
                  <c:v>0.42898080339992423</c:v>
                </c:pt>
                <c:pt idx="173">
                  <c:v>0.43367467222422973</c:v>
                </c:pt>
                <c:pt idx="174">
                  <c:v>0.43772951057891812</c:v>
                </c:pt>
                <c:pt idx="175">
                  <c:v>0.47921200207198356</c:v>
                </c:pt>
                <c:pt idx="176">
                  <c:v>0.48733962935787328</c:v>
                </c:pt>
                <c:pt idx="177">
                  <c:v>0.52139357684967913</c:v>
                </c:pt>
                <c:pt idx="178">
                  <c:v>0.53332790843941658</c:v>
                </c:pt>
                <c:pt idx="179">
                  <c:v>0.54600216174609639</c:v>
                </c:pt>
                <c:pt idx="180">
                  <c:v>0.56198947995056048</c:v>
                </c:pt>
                <c:pt idx="181">
                  <c:v>0.56576300798897006</c:v>
                </c:pt>
                <c:pt idx="182">
                  <c:v>0.56954540726957126</c:v>
                </c:pt>
                <c:pt idx="183">
                  <c:v>0.6102848595461422</c:v>
                </c:pt>
                <c:pt idx="184">
                  <c:v>0.61887940386997553</c:v>
                </c:pt>
                <c:pt idx="185">
                  <c:v>0.6297165489701001</c:v>
                </c:pt>
                <c:pt idx="186">
                  <c:v>0.63475152904998766</c:v>
                </c:pt>
                <c:pt idx="187">
                  <c:v>0.63488828579549472</c:v>
                </c:pt>
                <c:pt idx="188">
                  <c:v>0.6427157068390279</c:v>
                </c:pt>
                <c:pt idx="189">
                  <c:v>0.64739584881285861</c:v>
                </c:pt>
                <c:pt idx="190">
                  <c:v>0.66918964195951958</c:v>
                </c:pt>
                <c:pt idx="191">
                  <c:v>0.67380315093391674</c:v>
                </c:pt>
                <c:pt idx="192">
                  <c:v>0.6870765010500286</c:v>
                </c:pt>
                <c:pt idx="193">
                  <c:v>0.68905018784665795</c:v>
                </c:pt>
                <c:pt idx="194">
                  <c:v>0.69897886149973876</c:v>
                </c:pt>
                <c:pt idx="195">
                  <c:v>0.71791165493884002</c:v>
                </c:pt>
                <c:pt idx="196">
                  <c:v>0.72690802396450693</c:v>
                </c:pt>
                <c:pt idx="197">
                  <c:v>0.73516677975890787</c:v>
                </c:pt>
                <c:pt idx="198">
                  <c:v>0.74689236361339728</c:v>
                </c:pt>
                <c:pt idx="199">
                  <c:v>0.74992292655314197</c:v>
                </c:pt>
                <c:pt idx="200">
                  <c:v>0.75542851584362181</c:v>
                </c:pt>
                <c:pt idx="201">
                  <c:v>0.76330321232063691</c:v>
                </c:pt>
                <c:pt idx="202">
                  <c:v>0.77884778766172769</c:v>
                </c:pt>
                <c:pt idx="203">
                  <c:v>0.77986445156657846</c:v>
                </c:pt>
                <c:pt idx="204">
                  <c:v>0.79635055733208315</c:v>
                </c:pt>
                <c:pt idx="205">
                  <c:v>0.80128560506194557</c:v>
                </c:pt>
                <c:pt idx="206">
                  <c:v>0.80609213594553608</c:v>
                </c:pt>
                <c:pt idx="207">
                  <c:v>0.83023886908140598</c:v>
                </c:pt>
                <c:pt idx="208">
                  <c:v>0.83035408390267784</c:v>
                </c:pt>
                <c:pt idx="209">
                  <c:v>0.89902135651376136</c:v>
                </c:pt>
                <c:pt idx="210">
                  <c:v>0.9155394410989528</c:v>
                </c:pt>
                <c:pt idx="211">
                  <c:v>0.93614292200439242</c:v>
                </c:pt>
                <c:pt idx="212">
                  <c:v>0.95620519920395342</c:v>
                </c:pt>
                <c:pt idx="213">
                  <c:v>0.9750785905163506</c:v>
                </c:pt>
                <c:pt idx="214">
                  <c:v>0.97996795581156182</c:v>
                </c:pt>
                <c:pt idx="215">
                  <c:v>1.0238779682604375</c:v>
                </c:pt>
                <c:pt idx="216">
                  <c:v>1.0281568784997792</c:v>
                </c:pt>
                <c:pt idx="217">
                  <c:v>1.037555734262424</c:v>
                </c:pt>
                <c:pt idx="218">
                  <c:v>1.0377192877348238</c:v>
                </c:pt>
                <c:pt idx="219">
                  <c:v>1.0880517420964844</c:v>
                </c:pt>
                <c:pt idx="220">
                  <c:v>1.0989502561091942</c:v>
                </c:pt>
                <c:pt idx="221">
                  <c:v>1.1270859963123951</c:v>
                </c:pt>
                <c:pt idx="222">
                  <c:v>1.1626226270319882</c:v>
                </c:pt>
                <c:pt idx="223">
                  <c:v>1.1639653402219432</c:v>
                </c:pt>
                <c:pt idx="224">
                  <c:v>1.1775409306379749</c:v>
                </c:pt>
                <c:pt idx="225">
                  <c:v>1.1791197825768349</c:v>
                </c:pt>
                <c:pt idx="226">
                  <c:v>1.1806952691721007</c:v>
                </c:pt>
                <c:pt idx="227">
                  <c:v>1.1828146019553705</c:v>
                </c:pt>
                <c:pt idx="228">
                  <c:v>1.1962818956747501</c:v>
                </c:pt>
                <c:pt idx="229">
                  <c:v>1.2058020961944673</c:v>
                </c:pt>
                <c:pt idx="230">
                  <c:v>1.3209752242188826</c:v>
                </c:pt>
                <c:pt idx="231">
                  <c:v>1.3443958416505963</c:v>
                </c:pt>
                <c:pt idx="232">
                  <c:v>1.3679485381617409</c:v>
                </c:pt>
                <c:pt idx="233">
                  <c:v>1.3720731738285186</c:v>
                </c:pt>
                <c:pt idx="234">
                  <c:v>1.3762244998902424</c:v>
                </c:pt>
                <c:pt idx="235">
                  <c:v>1.4156599514298882</c:v>
                </c:pt>
                <c:pt idx="236">
                  <c:v>1.4563677103984181</c:v>
                </c:pt>
                <c:pt idx="237">
                  <c:v>1.476322525154065</c:v>
                </c:pt>
                <c:pt idx="238">
                  <c:v>1.5150135038453856</c:v>
                </c:pt>
                <c:pt idx="239">
                  <c:v>1.5367429223253806</c:v>
                </c:pt>
                <c:pt idx="240">
                  <c:v>1.5449354111387201</c:v>
                </c:pt>
                <c:pt idx="241">
                  <c:v>1.5578317948528668</c:v>
                </c:pt>
                <c:pt idx="242">
                  <c:v>1.5821944622017239</c:v>
                </c:pt>
                <c:pt idx="243">
                  <c:v>1.6893007245845801</c:v>
                </c:pt>
                <c:pt idx="244">
                  <c:v>1.7256725095104792</c:v>
                </c:pt>
                <c:pt idx="245">
                  <c:v>1.776612548985617</c:v>
                </c:pt>
                <c:pt idx="246">
                  <c:v>1.7766543217454613</c:v>
                </c:pt>
                <c:pt idx="247">
                  <c:v>1.7853834993793152</c:v>
                </c:pt>
                <c:pt idx="248">
                  <c:v>1.8693960512078636</c:v>
                </c:pt>
                <c:pt idx="249">
                  <c:v>2.4142057680515991</c:v>
                </c:pt>
              </c:numCache>
            </c:numRef>
          </c:xVal>
          <c:yVal>
            <c:numRef>
              <c:f>'AJUSTE NORMAL'!$I$9:$I$258</c:f>
              <c:numCache>
                <c:formatCode>0.0000000</c:formatCode>
                <c:ptCount val="250"/>
                <c:pt idx="0">
                  <c:v>4.0000000000000001E-3</c:v>
                </c:pt>
                <c:pt idx="1">
                  <c:v>8.0000000000000002E-3</c:v>
                </c:pt>
                <c:pt idx="2">
                  <c:v>1.2E-2</c:v>
                </c:pt>
                <c:pt idx="3">
                  <c:v>1.6E-2</c:v>
                </c:pt>
                <c:pt idx="4">
                  <c:v>0.02</c:v>
                </c:pt>
                <c:pt idx="5">
                  <c:v>2.4E-2</c:v>
                </c:pt>
                <c:pt idx="6">
                  <c:v>2.8000000000000001E-2</c:v>
                </c:pt>
                <c:pt idx="7">
                  <c:v>3.2000000000000001E-2</c:v>
                </c:pt>
                <c:pt idx="8">
                  <c:v>3.5999999999999997E-2</c:v>
                </c:pt>
                <c:pt idx="9">
                  <c:v>0.04</c:v>
                </c:pt>
                <c:pt idx="10">
                  <c:v>4.3999999999999997E-2</c:v>
                </c:pt>
                <c:pt idx="11">
                  <c:v>4.8000000000000001E-2</c:v>
                </c:pt>
                <c:pt idx="12">
                  <c:v>5.1999999999999998E-2</c:v>
                </c:pt>
                <c:pt idx="13">
                  <c:v>5.6000000000000001E-2</c:v>
                </c:pt>
                <c:pt idx="14">
                  <c:v>0.06</c:v>
                </c:pt>
                <c:pt idx="15">
                  <c:v>6.4000000000000001E-2</c:v>
                </c:pt>
                <c:pt idx="16">
                  <c:v>6.8000000000000005E-2</c:v>
                </c:pt>
                <c:pt idx="17">
                  <c:v>7.1999999999999995E-2</c:v>
                </c:pt>
                <c:pt idx="18">
                  <c:v>7.5999999999999998E-2</c:v>
                </c:pt>
                <c:pt idx="19">
                  <c:v>0.08</c:v>
                </c:pt>
                <c:pt idx="20">
                  <c:v>8.4000000000000005E-2</c:v>
                </c:pt>
                <c:pt idx="21">
                  <c:v>8.7999999999999995E-2</c:v>
                </c:pt>
                <c:pt idx="22">
                  <c:v>9.1999999999999998E-2</c:v>
                </c:pt>
                <c:pt idx="23">
                  <c:v>9.6000000000000002E-2</c:v>
                </c:pt>
                <c:pt idx="24">
                  <c:v>0.1</c:v>
                </c:pt>
                <c:pt idx="25">
                  <c:v>0.104</c:v>
                </c:pt>
                <c:pt idx="26">
                  <c:v>0.108</c:v>
                </c:pt>
                <c:pt idx="27">
                  <c:v>0.112</c:v>
                </c:pt>
                <c:pt idx="28">
                  <c:v>0.11600000000000001</c:v>
                </c:pt>
                <c:pt idx="29">
                  <c:v>0.12</c:v>
                </c:pt>
                <c:pt idx="30">
                  <c:v>0.124</c:v>
                </c:pt>
                <c:pt idx="31">
                  <c:v>0.128</c:v>
                </c:pt>
                <c:pt idx="32">
                  <c:v>0.13200000000000001</c:v>
                </c:pt>
                <c:pt idx="33">
                  <c:v>0.13600000000000001</c:v>
                </c:pt>
                <c:pt idx="34">
                  <c:v>0.14000000000000001</c:v>
                </c:pt>
                <c:pt idx="35">
                  <c:v>0.14399999999999999</c:v>
                </c:pt>
                <c:pt idx="36">
                  <c:v>0.14799999999999999</c:v>
                </c:pt>
                <c:pt idx="37">
                  <c:v>0.152</c:v>
                </c:pt>
                <c:pt idx="38">
                  <c:v>0.156</c:v>
                </c:pt>
                <c:pt idx="39">
                  <c:v>0.16</c:v>
                </c:pt>
                <c:pt idx="40">
                  <c:v>0.16400000000000001</c:v>
                </c:pt>
                <c:pt idx="41">
                  <c:v>0.16800000000000001</c:v>
                </c:pt>
                <c:pt idx="42">
                  <c:v>0.17199999999999999</c:v>
                </c:pt>
                <c:pt idx="43">
                  <c:v>0.17599999999999999</c:v>
                </c:pt>
                <c:pt idx="44">
                  <c:v>0.18</c:v>
                </c:pt>
                <c:pt idx="45">
                  <c:v>0.184</c:v>
                </c:pt>
                <c:pt idx="46">
                  <c:v>0.188</c:v>
                </c:pt>
                <c:pt idx="47">
                  <c:v>0.192</c:v>
                </c:pt>
                <c:pt idx="48">
                  <c:v>0.19600000000000001</c:v>
                </c:pt>
                <c:pt idx="49">
                  <c:v>0.2</c:v>
                </c:pt>
                <c:pt idx="50">
                  <c:v>0.20399999999999999</c:v>
                </c:pt>
                <c:pt idx="51">
                  <c:v>0.20799999999999999</c:v>
                </c:pt>
                <c:pt idx="52">
                  <c:v>0.21199999999999999</c:v>
                </c:pt>
                <c:pt idx="53">
                  <c:v>0.216</c:v>
                </c:pt>
                <c:pt idx="54">
                  <c:v>0.22</c:v>
                </c:pt>
                <c:pt idx="55">
                  <c:v>0.224</c:v>
                </c:pt>
                <c:pt idx="56">
                  <c:v>0.22800000000000001</c:v>
                </c:pt>
                <c:pt idx="57">
                  <c:v>0.23200000000000001</c:v>
                </c:pt>
                <c:pt idx="58">
                  <c:v>0.23599999999999999</c:v>
                </c:pt>
                <c:pt idx="59">
                  <c:v>0.24</c:v>
                </c:pt>
                <c:pt idx="60">
                  <c:v>0.24399999999999999</c:v>
                </c:pt>
                <c:pt idx="61">
                  <c:v>0.248</c:v>
                </c:pt>
                <c:pt idx="62">
                  <c:v>0.252</c:v>
                </c:pt>
                <c:pt idx="63">
                  <c:v>0.25600000000000001</c:v>
                </c:pt>
                <c:pt idx="64">
                  <c:v>0.26</c:v>
                </c:pt>
                <c:pt idx="65">
                  <c:v>0.26400000000000001</c:v>
                </c:pt>
                <c:pt idx="66">
                  <c:v>0.26800000000000002</c:v>
                </c:pt>
                <c:pt idx="67">
                  <c:v>0.27200000000000002</c:v>
                </c:pt>
                <c:pt idx="68">
                  <c:v>0.27600000000000002</c:v>
                </c:pt>
                <c:pt idx="69">
                  <c:v>0.28000000000000003</c:v>
                </c:pt>
                <c:pt idx="70">
                  <c:v>0.28399999999999997</c:v>
                </c:pt>
                <c:pt idx="71">
                  <c:v>0.28799999999999998</c:v>
                </c:pt>
                <c:pt idx="72">
                  <c:v>0.29199999999999998</c:v>
                </c:pt>
                <c:pt idx="73">
                  <c:v>0.29599999999999999</c:v>
                </c:pt>
                <c:pt idx="74">
                  <c:v>0.3</c:v>
                </c:pt>
                <c:pt idx="75">
                  <c:v>0.30399999999999999</c:v>
                </c:pt>
                <c:pt idx="76">
                  <c:v>0.308</c:v>
                </c:pt>
                <c:pt idx="77">
                  <c:v>0.312</c:v>
                </c:pt>
                <c:pt idx="78">
                  <c:v>0.316</c:v>
                </c:pt>
                <c:pt idx="79">
                  <c:v>0.32</c:v>
                </c:pt>
                <c:pt idx="80">
                  <c:v>0.32400000000000001</c:v>
                </c:pt>
                <c:pt idx="81">
                  <c:v>0.32800000000000001</c:v>
                </c:pt>
                <c:pt idx="82">
                  <c:v>0.33200000000000002</c:v>
                </c:pt>
                <c:pt idx="83">
                  <c:v>0.33600000000000002</c:v>
                </c:pt>
                <c:pt idx="84">
                  <c:v>0.34</c:v>
                </c:pt>
                <c:pt idx="85">
                  <c:v>0.34399999999999997</c:v>
                </c:pt>
                <c:pt idx="86">
                  <c:v>0.34799999999999998</c:v>
                </c:pt>
                <c:pt idx="87">
                  <c:v>0.35199999999999998</c:v>
                </c:pt>
                <c:pt idx="88">
                  <c:v>0.35599999999999998</c:v>
                </c:pt>
                <c:pt idx="89">
                  <c:v>0.36</c:v>
                </c:pt>
                <c:pt idx="90">
                  <c:v>0.36399999999999999</c:v>
                </c:pt>
                <c:pt idx="91">
                  <c:v>0.36799999999999999</c:v>
                </c:pt>
                <c:pt idx="92">
                  <c:v>0.372</c:v>
                </c:pt>
                <c:pt idx="93">
                  <c:v>0.376</c:v>
                </c:pt>
                <c:pt idx="94">
                  <c:v>0.38</c:v>
                </c:pt>
                <c:pt idx="95">
                  <c:v>0.38400000000000001</c:v>
                </c:pt>
                <c:pt idx="96">
                  <c:v>0.38800000000000001</c:v>
                </c:pt>
                <c:pt idx="97">
                  <c:v>0.39200000000000002</c:v>
                </c:pt>
                <c:pt idx="98">
                  <c:v>0.39600000000000002</c:v>
                </c:pt>
                <c:pt idx="99">
                  <c:v>0.4</c:v>
                </c:pt>
                <c:pt idx="100">
                  <c:v>0.40400000000000003</c:v>
                </c:pt>
                <c:pt idx="101">
                  <c:v>0.40799999999999997</c:v>
                </c:pt>
                <c:pt idx="102">
                  <c:v>0.41199999999999998</c:v>
                </c:pt>
                <c:pt idx="103">
                  <c:v>0.41599999999999998</c:v>
                </c:pt>
                <c:pt idx="104">
                  <c:v>0.42</c:v>
                </c:pt>
                <c:pt idx="105">
                  <c:v>0.42399999999999999</c:v>
                </c:pt>
                <c:pt idx="106">
                  <c:v>0.42799999999999999</c:v>
                </c:pt>
                <c:pt idx="107">
                  <c:v>0.432</c:v>
                </c:pt>
                <c:pt idx="108">
                  <c:v>0.436</c:v>
                </c:pt>
                <c:pt idx="109">
                  <c:v>0.44</c:v>
                </c:pt>
                <c:pt idx="110">
                  <c:v>0.44400000000000001</c:v>
                </c:pt>
                <c:pt idx="111">
                  <c:v>0.44800000000000001</c:v>
                </c:pt>
                <c:pt idx="112">
                  <c:v>0.45200000000000001</c:v>
                </c:pt>
                <c:pt idx="113">
                  <c:v>0.45600000000000002</c:v>
                </c:pt>
                <c:pt idx="114">
                  <c:v>0.46</c:v>
                </c:pt>
                <c:pt idx="115">
                  <c:v>0.46400000000000002</c:v>
                </c:pt>
                <c:pt idx="116">
                  <c:v>0.46800000000000003</c:v>
                </c:pt>
                <c:pt idx="117">
                  <c:v>0.47199999999999998</c:v>
                </c:pt>
                <c:pt idx="118">
                  <c:v>0.47599999999999998</c:v>
                </c:pt>
                <c:pt idx="119">
                  <c:v>0.48</c:v>
                </c:pt>
                <c:pt idx="120">
                  <c:v>0.48399999999999999</c:v>
                </c:pt>
                <c:pt idx="121">
                  <c:v>0.48799999999999999</c:v>
                </c:pt>
                <c:pt idx="122">
                  <c:v>0.49199999999999999</c:v>
                </c:pt>
                <c:pt idx="123">
                  <c:v>0.496</c:v>
                </c:pt>
                <c:pt idx="124">
                  <c:v>0.5</c:v>
                </c:pt>
                <c:pt idx="125">
                  <c:v>0.504</c:v>
                </c:pt>
                <c:pt idx="126">
                  <c:v>0.50800000000000001</c:v>
                </c:pt>
                <c:pt idx="127">
                  <c:v>0.51200000000000001</c:v>
                </c:pt>
                <c:pt idx="128">
                  <c:v>0.51600000000000001</c:v>
                </c:pt>
                <c:pt idx="129">
                  <c:v>0.52</c:v>
                </c:pt>
                <c:pt idx="130">
                  <c:v>0.52400000000000002</c:v>
                </c:pt>
                <c:pt idx="131">
                  <c:v>0.52800000000000002</c:v>
                </c:pt>
                <c:pt idx="132">
                  <c:v>0.53200000000000003</c:v>
                </c:pt>
                <c:pt idx="133">
                  <c:v>0.53600000000000003</c:v>
                </c:pt>
                <c:pt idx="134">
                  <c:v>0.54</c:v>
                </c:pt>
                <c:pt idx="135">
                  <c:v>0.54400000000000004</c:v>
                </c:pt>
                <c:pt idx="136">
                  <c:v>0.54800000000000004</c:v>
                </c:pt>
                <c:pt idx="137">
                  <c:v>0.55200000000000005</c:v>
                </c:pt>
                <c:pt idx="138">
                  <c:v>0.55600000000000005</c:v>
                </c:pt>
                <c:pt idx="139">
                  <c:v>0.56000000000000005</c:v>
                </c:pt>
                <c:pt idx="140">
                  <c:v>0.56399999999999995</c:v>
                </c:pt>
                <c:pt idx="141">
                  <c:v>0.56799999999999995</c:v>
                </c:pt>
                <c:pt idx="142">
                  <c:v>0.57199999999999995</c:v>
                </c:pt>
                <c:pt idx="143">
                  <c:v>0.57599999999999996</c:v>
                </c:pt>
                <c:pt idx="144">
                  <c:v>0.57999999999999996</c:v>
                </c:pt>
                <c:pt idx="145">
                  <c:v>0.58399999999999996</c:v>
                </c:pt>
                <c:pt idx="146">
                  <c:v>0.58799999999999997</c:v>
                </c:pt>
                <c:pt idx="147">
                  <c:v>0.59199999999999997</c:v>
                </c:pt>
                <c:pt idx="148">
                  <c:v>0.59599999999999997</c:v>
                </c:pt>
                <c:pt idx="149">
                  <c:v>0.6</c:v>
                </c:pt>
                <c:pt idx="150">
                  <c:v>0.60399999999999998</c:v>
                </c:pt>
                <c:pt idx="151">
                  <c:v>0.60799999999999998</c:v>
                </c:pt>
                <c:pt idx="152">
                  <c:v>0.61199999999999999</c:v>
                </c:pt>
                <c:pt idx="153">
                  <c:v>0.61599999999999999</c:v>
                </c:pt>
                <c:pt idx="154">
                  <c:v>0.62</c:v>
                </c:pt>
                <c:pt idx="155">
                  <c:v>0.624</c:v>
                </c:pt>
                <c:pt idx="156">
                  <c:v>0.628</c:v>
                </c:pt>
                <c:pt idx="157">
                  <c:v>0.63200000000000001</c:v>
                </c:pt>
                <c:pt idx="158">
                  <c:v>0.63600000000000001</c:v>
                </c:pt>
                <c:pt idx="159">
                  <c:v>0.64</c:v>
                </c:pt>
                <c:pt idx="160">
                  <c:v>0.64400000000000002</c:v>
                </c:pt>
                <c:pt idx="161">
                  <c:v>0.64800000000000002</c:v>
                </c:pt>
                <c:pt idx="162">
                  <c:v>0.65200000000000002</c:v>
                </c:pt>
                <c:pt idx="163">
                  <c:v>0.65600000000000003</c:v>
                </c:pt>
                <c:pt idx="164">
                  <c:v>0.66</c:v>
                </c:pt>
                <c:pt idx="165">
                  <c:v>0.66400000000000003</c:v>
                </c:pt>
                <c:pt idx="166">
                  <c:v>0.66800000000000004</c:v>
                </c:pt>
                <c:pt idx="167">
                  <c:v>0.67200000000000004</c:v>
                </c:pt>
                <c:pt idx="168">
                  <c:v>0.67600000000000005</c:v>
                </c:pt>
                <c:pt idx="169">
                  <c:v>0.68</c:v>
                </c:pt>
                <c:pt idx="170">
                  <c:v>0.68400000000000005</c:v>
                </c:pt>
                <c:pt idx="171">
                  <c:v>0.68799999999999994</c:v>
                </c:pt>
                <c:pt idx="172">
                  <c:v>0.69199999999999995</c:v>
                </c:pt>
                <c:pt idx="173">
                  <c:v>0.69599999999999995</c:v>
                </c:pt>
                <c:pt idx="174">
                  <c:v>0.7</c:v>
                </c:pt>
                <c:pt idx="175">
                  <c:v>0.70399999999999996</c:v>
                </c:pt>
                <c:pt idx="176">
                  <c:v>0.70799999999999996</c:v>
                </c:pt>
                <c:pt idx="177">
                  <c:v>0.71199999999999997</c:v>
                </c:pt>
                <c:pt idx="178">
                  <c:v>0.71599999999999997</c:v>
                </c:pt>
                <c:pt idx="179">
                  <c:v>0.72</c:v>
                </c:pt>
                <c:pt idx="180">
                  <c:v>0.72399999999999998</c:v>
                </c:pt>
                <c:pt idx="181">
                  <c:v>0.72799999999999998</c:v>
                </c:pt>
                <c:pt idx="182">
                  <c:v>0.73199999999999998</c:v>
                </c:pt>
                <c:pt idx="183">
                  <c:v>0.73599999999999999</c:v>
                </c:pt>
                <c:pt idx="184">
                  <c:v>0.74</c:v>
                </c:pt>
                <c:pt idx="185">
                  <c:v>0.74399999999999999</c:v>
                </c:pt>
                <c:pt idx="186">
                  <c:v>0.748</c:v>
                </c:pt>
                <c:pt idx="187">
                  <c:v>0.752</c:v>
                </c:pt>
                <c:pt idx="188">
                  <c:v>0.75600000000000001</c:v>
                </c:pt>
                <c:pt idx="189">
                  <c:v>0.76</c:v>
                </c:pt>
                <c:pt idx="190">
                  <c:v>0.76400000000000001</c:v>
                </c:pt>
                <c:pt idx="191">
                  <c:v>0.76800000000000002</c:v>
                </c:pt>
                <c:pt idx="192">
                  <c:v>0.77200000000000002</c:v>
                </c:pt>
                <c:pt idx="193">
                  <c:v>0.77600000000000002</c:v>
                </c:pt>
                <c:pt idx="194">
                  <c:v>0.78</c:v>
                </c:pt>
                <c:pt idx="195">
                  <c:v>0.78400000000000003</c:v>
                </c:pt>
                <c:pt idx="196">
                  <c:v>0.78800000000000003</c:v>
                </c:pt>
                <c:pt idx="197">
                  <c:v>0.79200000000000004</c:v>
                </c:pt>
                <c:pt idx="198">
                  <c:v>0.79600000000000004</c:v>
                </c:pt>
                <c:pt idx="199">
                  <c:v>0.8</c:v>
                </c:pt>
                <c:pt idx="200">
                  <c:v>0.80400000000000005</c:v>
                </c:pt>
                <c:pt idx="201">
                  <c:v>0.80800000000000005</c:v>
                </c:pt>
                <c:pt idx="202">
                  <c:v>0.81200000000000006</c:v>
                </c:pt>
                <c:pt idx="203">
                  <c:v>0.81599999999999995</c:v>
                </c:pt>
                <c:pt idx="204">
                  <c:v>0.82</c:v>
                </c:pt>
                <c:pt idx="205">
                  <c:v>0.82399999999999995</c:v>
                </c:pt>
                <c:pt idx="206">
                  <c:v>0.82799999999999996</c:v>
                </c:pt>
                <c:pt idx="207">
                  <c:v>0.83199999999999996</c:v>
                </c:pt>
                <c:pt idx="208">
                  <c:v>0.83599999999999997</c:v>
                </c:pt>
                <c:pt idx="209">
                  <c:v>0.84</c:v>
                </c:pt>
                <c:pt idx="210">
                  <c:v>0.84399999999999997</c:v>
                </c:pt>
                <c:pt idx="211">
                  <c:v>0.84799999999999998</c:v>
                </c:pt>
                <c:pt idx="212">
                  <c:v>0.85199999999999998</c:v>
                </c:pt>
                <c:pt idx="213">
                  <c:v>0.85599999999999998</c:v>
                </c:pt>
                <c:pt idx="214">
                  <c:v>0.86</c:v>
                </c:pt>
                <c:pt idx="215">
                  <c:v>0.86399999999999999</c:v>
                </c:pt>
                <c:pt idx="216">
                  <c:v>0.86799999999999999</c:v>
                </c:pt>
                <c:pt idx="217">
                  <c:v>0.872</c:v>
                </c:pt>
                <c:pt idx="218">
                  <c:v>0.876</c:v>
                </c:pt>
                <c:pt idx="219">
                  <c:v>0.88</c:v>
                </c:pt>
                <c:pt idx="220">
                  <c:v>0.88400000000000001</c:v>
                </c:pt>
                <c:pt idx="221">
                  <c:v>0.88800000000000001</c:v>
                </c:pt>
                <c:pt idx="222">
                  <c:v>0.89200000000000002</c:v>
                </c:pt>
                <c:pt idx="223">
                  <c:v>0.89600000000000002</c:v>
                </c:pt>
                <c:pt idx="224">
                  <c:v>0.9</c:v>
                </c:pt>
                <c:pt idx="225">
                  <c:v>0.90400000000000003</c:v>
                </c:pt>
                <c:pt idx="226">
                  <c:v>0.90800000000000003</c:v>
                </c:pt>
                <c:pt idx="227">
                  <c:v>0.91200000000000003</c:v>
                </c:pt>
                <c:pt idx="228">
                  <c:v>0.91600000000000004</c:v>
                </c:pt>
                <c:pt idx="229">
                  <c:v>0.92</c:v>
                </c:pt>
                <c:pt idx="230">
                  <c:v>0.92400000000000004</c:v>
                </c:pt>
                <c:pt idx="231">
                  <c:v>0.92800000000000005</c:v>
                </c:pt>
                <c:pt idx="232">
                  <c:v>0.93200000000000005</c:v>
                </c:pt>
                <c:pt idx="233">
                  <c:v>0.93600000000000005</c:v>
                </c:pt>
                <c:pt idx="234">
                  <c:v>0.94</c:v>
                </c:pt>
                <c:pt idx="235">
                  <c:v>0.94399999999999995</c:v>
                </c:pt>
                <c:pt idx="236">
                  <c:v>0.94799999999999995</c:v>
                </c:pt>
                <c:pt idx="237">
                  <c:v>0.95199999999999996</c:v>
                </c:pt>
                <c:pt idx="238">
                  <c:v>0.95599999999999996</c:v>
                </c:pt>
                <c:pt idx="239">
                  <c:v>0.96</c:v>
                </c:pt>
                <c:pt idx="240">
                  <c:v>0.96399999999999997</c:v>
                </c:pt>
                <c:pt idx="241">
                  <c:v>0.96799999999999997</c:v>
                </c:pt>
                <c:pt idx="242">
                  <c:v>0.97199999999999998</c:v>
                </c:pt>
                <c:pt idx="243">
                  <c:v>0.97599999999999998</c:v>
                </c:pt>
                <c:pt idx="244">
                  <c:v>0.98</c:v>
                </c:pt>
                <c:pt idx="245">
                  <c:v>0.98399999999999999</c:v>
                </c:pt>
                <c:pt idx="246">
                  <c:v>0.98799999999999999</c:v>
                </c:pt>
                <c:pt idx="247">
                  <c:v>0.99199999999999999</c:v>
                </c:pt>
                <c:pt idx="248">
                  <c:v>0.996</c:v>
                </c:pt>
                <c:pt idx="249">
                  <c:v>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'AJUSTE NORMAL'!$J$8</c:f>
              <c:strCache>
                <c:ptCount val="1"/>
                <c:pt idx="0">
                  <c:v>F(xj) N(0,1)</c:v>
                </c:pt>
              </c:strCache>
            </c:strRef>
          </c:tx>
          <c:marker>
            <c:symbol val="none"/>
          </c:marker>
          <c:xVal>
            <c:numRef>
              <c:f>'AJUSTE NORMAL'!$H$9:$H$258</c:f>
              <c:numCache>
                <c:formatCode>0.00000</c:formatCode>
                <c:ptCount val="250"/>
                <c:pt idx="0">
                  <c:v>-2.139632108906993</c:v>
                </c:pt>
                <c:pt idx="1">
                  <c:v>-2.1385413550721428</c:v>
                </c:pt>
                <c:pt idx="2">
                  <c:v>-2.0962267187833552</c:v>
                </c:pt>
                <c:pt idx="3">
                  <c:v>-2.0903425285854946</c:v>
                </c:pt>
                <c:pt idx="4">
                  <c:v>-1.9830073360308744</c:v>
                </c:pt>
                <c:pt idx="5">
                  <c:v>-1.9634473086717985</c:v>
                </c:pt>
                <c:pt idx="6">
                  <c:v>-1.933804692965966</c:v>
                </c:pt>
                <c:pt idx="7">
                  <c:v>-1.8938941861978529</c:v>
                </c:pt>
                <c:pt idx="8">
                  <c:v>-1.8844317702068214</c:v>
                </c:pt>
                <c:pt idx="9">
                  <c:v>-1.8628575293452425</c:v>
                </c:pt>
                <c:pt idx="10">
                  <c:v>-1.8410195553958315</c:v>
                </c:pt>
                <c:pt idx="11">
                  <c:v>-1.834830855604654</c:v>
                </c:pt>
                <c:pt idx="12">
                  <c:v>-1.8242489528101091</c:v>
                </c:pt>
                <c:pt idx="13">
                  <c:v>-1.761953342701523</c:v>
                </c:pt>
                <c:pt idx="14">
                  <c:v>-1.7534868927922933</c:v>
                </c:pt>
                <c:pt idx="15">
                  <c:v>-1.7056733045284715</c:v>
                </c:pt>
                <c:pt idx="16">
                  <c:v>-1.646988276152779</c:v>
                </c:pt>
                <c:pt idx="17">
                  <c:v>-1.6391541035511437</c:v>
                </c:pt>
                <c:pt idx="18">
                  <c:v>-1.6191044109842758</c:v>
                </c:pt>
                <c:pt idx="19">
                  <c:v>-1.5958724182439479</c:v>
                </c:pt>
                <c:pt idx="20">
                  <c:v>-1.589471672818412</c:v>
                </c:pt>
                <c:pt idx="21">
                  <c:v>-1.5266847962866272</c:v>
                </c:pt>
                <c:pt idx="22">
                  <c:v>-1.5210492082281286</c:v>
                </c:pt>
                <c:pt idx="23">
                  <c:v>-1.5136563228586186</c:v>
                </c:pt>
                <c:pt idx="24">
                  <c:v>-1.4805062402478677</c:v>
                </c:pt>
                <c:pt idx="25">
                  <c:v>-1.476461646165075</c:v>
                </c:pt>
                <c:pt idx="26">
                  <c:v>-1.4264574963369667</c:v>
                </c:pt>
                <c:pt idx="27">
                  <c:v>-1.4103976889354632</c:v>
                </c:pt>
                <c:pt idx="28">
                  <c:v>-1.3848139345377863</c:v>
                </c:pt>
                <c:pt idx="29">
                  <c:v>-1.3790564551058151</c:v>
                </c:pt>
                <c:pt idx="30">
                  <c:v>-1.3592834920240171</c:v>
                </c:pt>
                <c:pt idx="31">
                  <c:v>-1.3270448096833218</c:v>
                </c:pt>
                <c:pt idx="32">
                  <c:v>-1.2864977245752345</c:v>
                </c:pt>
                <c:pt idx="33">
                  <c:v>-1.2688093940244105</c:v>
                </c:pt>
                <c:pt idx="34">
                  <c:v>-1.234366097996584</c:v>
                </c:pt>
                <c:pt idx="35">
                  <c:v>-1.2127931446639733</c:v>
                </c:pt>
                <c:pt idx="36">
                  <c:v>-1.1883587251390049</c:v>
                </c:pt>
                <c:pt idx="37">
                  <c:v>-1.1753367549908105</c:v>
                </c:pt>
                <c:pt idx="38">
                  <c:v>-1.1133261810401784</c:v>
                </c:pt>
                <c:pt idx="39">
                  <c:v>-1.0744793498203156</c:v>
                </c:pt>
                <c:pt idx="40">
                  <c:v>-1.0741426270255336</c:v>
                </c:pt>
                <c:pt idx="41">
                  <c:v>-1.0725500512424484</c:v>
                </c:pt>
                <c:pt idx="42">
                  <c:v>-1.0677687007113781</c:v>
                </c:pt>
                <c:pt idx="43">
                  <c:v>-1.0600294753150441</c:v>
                </c:pt>
                <c:pt idx="44">
                  <c:v>-1.047306839569925</c:v>
                </c:pt>
                <c:pt idx="45">
                  <c:v>-1.0197744313247925</c:v>
                </c:pt>
                <c:pt idx="46">
                  <c:v>-1.0127738295256683</c:v>
                </c:pt>
                <c:pt idx="47">
                  <c:v>-1.0055511676121645</c:v>
                </c:pt>
                <c:pt idx="48">
                  <c:v>-1.0047654622966073</c:v>
                </c:pt>
                <c:pt idx="49">
                  <c:v>-0.9716653604596811</c:v>
                </c:pt>
                <c:pt idx="50">
                  <c:v>-0.93994425067339893</c:v>
                </c:pt>
                <c:pt idx="51">
                  <c:v>-0.92616217474576856</c:v>
                </c:pt>
                <c:pt idx="52">
                  <c:v>-0.92450984852663842</c:v>
                </c:pt>
                <c:pt idx="53">
                  <c:v>-0.91632064038557504</c:v>
                </c:pt>
                <c:pt idx="54">
                  <c:v>-0.91285499765555034</c:v>
                </c:pt>
                <c:pt idx="55">
                  <c:v>-0.87571763724774909</c:v>
                </c:pt>
                <c:pt idx="56">
                  <c:v>-0.83116167430804444</c:v>
                </c:pt>
                <c:pt idx="57">
                  <c:v>-0.83033248321252384</c:v>
                </c:pt>
                <c:pt idx="58">
                  <c:v>-0.82392449488498043</c:v>
                </c:pt>
                <c:pt idx="59">
                  <c:v>-0.82079461375133111</c:v>
                </c:pt>
                <c:pt idx="60">
                  <c:v>-0.80649923959197867</c:v>
                </c:pt>
                <c:pt idx="61">
                  <c:v>-0.74330238744375099</c:v>
                </c:pt>
                <c:pt idx="62">
                  <c:v>-0.74237144446209224</c:v>
                </c:pt>
                <c:pt idx="63">
                  <c:v>-0.7284666707133981</c:v>
                </c:pt>
                <c:pt idx="64">
                  <c:v>-0.72678491113458987</c:v>
                </c:pt>
                <c:pt idx="65">
                  <c:v>-0.70790722383025895</c:v>
                </c:pt>
                <c:pt idx="66">
                  <c:v>-0.69499509336732879</c:v>
                </c:pt>
                <c:pt idx="67">
                  <c:v>-0.69169487685073439</c:v>
                </c:pt>
                <c:pt idx="68">
                  <c:v>-0.68407127289521297</c:v>
                </c:pt>
                <c:pt idx="69">
                  <c:v>-0.67505948472223543</c:v>
                </c:pt>
                <c:pt idx="70">
                  <c:v>-0.67123313920618777</c:v>
                </c:pt>
                <c:pt idx="71">
                  <c:v>-0.66537299325217603</c:v>
                </c:pt>
                <c:pt idx="72">
                  <c:v>-0.61812386786707518</c:v>
                </c:pt>
                <c:pt idx="73">
                  <c:v>-0.61146345033861782</c:v>
                </c:pt>
                <c:pt idx="74">
                  <c:v>-0.59550209184729086</c:v>
                </c:pt>
                <c:pt idx="75">
                  <c:v>-0.59287212768665543</c:v>
                </c:pt>
                <c:pt idx="76">
                  <c:v>-0.5832654257616986</c:v>
                </c:pt>
                <c:pt idx="77">
                  <c:v>-0.57256968197473901</c:v>
                </c:pt>
                <c:pt idx="78">
                  <c:v>-0.57228447653145054</c:v>
                </c:pt>
                <c:pt idx="79">
                  <c:v>-0.56239295689727142</c:v>
                </c:pt>
                <c:pt idx="80">
                  <c:v>-0.55716797574066435</c:v>
                </c:pt>
                <c:pt idx="81">
                  <c:v>-0.5512457113952185</c:v>
                </c:pt>
                <c:pt idx="82">
                  <c:v>-0.54849895912602042</c:v>
                </c:pt>
                <c:pt idx="83">
                  <c:v>-0.54004471500149975</c:v>
                </c:pt>
                <c:pt idx="84">
                  <c:v>-0.5365711569685806</c:v>
                </c:pt>
                <c:pt idx="85">
                  <c:v>-0.51769474729023657</c:v>
                </c:pt>
                <c:pt idx="86">
                  <c:v>-0.50406179935451945</c:v>
                </c:pt>
                <c:pt idx="87">
                  <c:v>-0.49950513378804168</c:v>
                </c:pt>
                <c:pt idx="88">
                  <c:v>-0.48045810289819302</c:v>
                </c:pt>
                <c:pt idx="89">
                  <c:v>-0.47904539748254316</c:v>
                </c:pt>
                <c:pt idx="90">
                  <c:v>-0.4744876503394298</c:v>
                </c:pt>
                <c:pt idx="91">
                  <c:v>-0.4665206992748242</c:v>
                </c:pt>
                <c:pt idx="92">
                  <c:v>-0.45821233706632952</c:v>
                </c:pt>
                <c:pt idx="93">
                  <c:v>-0.44726545216524993</c:v>
                </c:pt>
                <c:pt idx="94">
                  <c:v>-0.42753750737200058</c:v>
                </c:pt>
                <c:pt idx="95">
                  <c:v>-0.40286098032834289</c:v>
                </c:pt>
                <c:pt idx="96">
                  <c:v>-0.39418101948383349</c:v>
                </c:pt>
                <c:pt idx="97">
                  <c:v>-0.38074564113432657</c:v>
                </c:pt>
                <c:pt idx="98">
                  <c:v>-0.37433569975381148</c:v>
                </c:pt>
                <c:pt idx="99">
                  <c:v>-0.37391815500039471</c:v>
                </c:pt>
                <c:pt idx="100">
                  <c:v>-0.35163197704414417</c:v>
                </c:pt>
                <c:pt idx="101">
                  <c:v>-0.35048554356365508</c:v>
                </c:pt>
                <c:pt idx="102">
                  <c:v>-0.34389703641429542</c:v>
                </c:pt>
                <c:pt idx="103">
                  <c:v>-0.34033225083973917</c:v>
                </c:pt>
                <c:pt idx="104">
                  <c:v>-0.34007551979809009</c:v>
                </c:pt>
                <c:pt idx="105">
                  <c:v>-0.31392987820003543</c:v>
                </c:pt>
                <c:pt idx="106">
                  <c:v>-0.29257012844360397</c:v>
                </c:pt>
                <c:pt idx="107">
                  <c:v>-0.2557926901693463</c:v>
                </c:pt>
                <c:pt idx="108">
                  <c:v>-0.25480908413701714</c:v>
                </c:pt>
                <c:pt idx="109">
                  <c:v>-0.2539605650380401</c:v>
                </c:pt>
                <c:pt idx="110">
                  <c:v>-0.25140738769530346</c:v>
                </c:pt>
                <c:pt idx="111">
                  <c:v>-0.24838587924940358</c:v>
                </c:pt>
                <c:pt idx="112">
                  <c:v>-0.24208986874527025</c:v>
                </c:pt>
                <c:pt idx="113">
                  <c:v>-0.23883602619421823</c:v>
                </c:pt>
                <c:pt idx="114">
                  <c:v>-0.22938407036347208</c:v>
                </c:pt>
                <c:pt idx="115">
                  <c:v>-0.22158733511462098</c:v>
                </c:pt>
                <c:pt idx="116">
                  <c:v>-0.19936274265725856</c:v>
                </c:pt>
                <c:pt idx="117">
                  <c:v>-0.18031653857398106</c:v>
                </c:pt>
                <c:pt idx="118">
                  <c:v>-0.14285735879876205</c:v>
                </c:pt>
                <c:pt idx="119">
                  <c:v>-0.13099234087644807</c:v>
                </c:pt>
                <c:pt idx="120">
                  <c:v>-0.12842269336327883</c:v>
                </c:pt>
                <c:pt idx="121">
                  <c:v>-0.12734204964336931</c:v>
                </c:pt>
                <c:pt idx="122">
                  <c:v>-0.12083481796515988</c:v>
                </c:pt>
                <c:pt idx="123">
                  <c:v>-0.11340915163541215</c:v>
                </c:pt>
                <c:pt idx="124">
                  <c:v>-0.10899119553029979</c:v>
                </c:pt>
                <c:pt idx="125">
                  <c:v>-8.715086321883013E-2</c:v>
                </c:pt>
                <c:pt idx="126">
                  <c:v>-7.9504062613339477E-2</c:v>
                </c:pt>
                <c:pt idx="127">
                  <c:v>-7.633888483773793E-2</c:v>
                </c:pt>
                <c:pt idx="128">
                  <c:v>-6.8876519264874023E-2</c:v>
                </c:pt>
                <c:pt idx="129">
                  <c:v>-6.686797450124686E-2</c:v>
                </c:pt>
                <c:pt idx="130">
                  <c:v>-5.3179924120497109E-2</c:v>
                </c:pt>
                <c:pt idx="131">
                  <c:v>-5.2478792039005386E-2</c:v>
                </c:pt>
                <c:pt idx="132">
                  <c:v>-3.703178185851104E-2</c:v>
                </c:pt>
                <c:pt idx="133">
                  <c:v>-3.3885600037052023E-2</c:v>
                </c:pt>
                <c:pt idx="134">
                  <c:v>-2.7955798361956063E-2</c:v>
                </c:pt>
                <c:pt idx="135">
                  <c:v>-2.5054676222970328E-2</c:v>
                </c:pt>
                <c:pt idx="136">
                  <c:v>-1.6446047492797156E-2</c:v>
                </c:pt>
                <c:pt idx="137">
                  <c:v>-1.2894476187487828E-2</c:v>
                </c:pt>
                <c:pt idx="138">
                  <c:v>-6.2375476646404117E-3</c:v>
                </c:pt>
                <c:pt idx="139">
                  <c:v>-4.2898103493548157E-3</c:v>
                </c:pt>
                <c:pt idx="140">
                  <c:v>2.1322025590220998E-2</c:v>
                </c:pt>
                <c:pt idx="141">
                  <c:v>2.1545265132196949E-2</c:v>
                </c:pt>
                <c:pt idx="142">
                  <c:v>3.1681826323930788E-2</c:v>
                </c:pt>
                <c:pt idx="143">
                  <c:v>3.1754460297485645E-2</c:v>
                </c:pt>
                <c:pt idx="144">
                  <c:v>3.3371280954060015E-2</c:v>
                </c:pt>
                <c:pt idx="145">
                  <c:v>3.9375778562176972E-2</c:v>
                </c:pt>
                <c:pt idx="146">
                  <c:v>7.3515515195255912E-2</c:v>
                </c:pt>
                <c:pt idx="147">
                  <c:v>0.11552583698855301</c:v>
                </c:pt>
                <c:pt idx="148">
                  <c:v>0.11905022525477875</c:v>
                </c:pt>
                <c:pt idx="149">
                  <c:v>0.13417682264735806</c:v>
                </c:pt>
                <c:pt idx="150">
                  <c:v>0.13465788838392048</c:v>
                </c:pt>
                <c:pt idx="151">
                  <c:v>0.1373161043641706</c:v>
                </c:pt>
                <c:pt idx="152">
                  <c:v>0.14774048158054079</c:v>
                </c:pt>
                <c:pt idx="153">
                  <c:v>0.20419028755188531</c:v>
                </c:pt>
                <c:pt idx="154">
                  <c:v>0.21221800466268709</c:v>
                </c:pt>
                <c:pt idx="155">
                  <c:v>0.22246312926444728</c:v>
                </c:pt>
                <c:pt idx="156">
                  <c:v>0.22315088250017792</c:v>
                </c:pt>
                <c:pt idx="157">
                  <c:v>0.22587571944191293</c:v>
                </c:pt>
                <c:pt idx="158">
                  <c:v>0.25143512603380536</c:v>
                </c:pt>
                <c:pt idx="159">
                  <c:v>0.26140602504723726</c:v>
                </c:pt>
                <c:pt idx="160">
                  <c:v>0.2640767671245991</c:v>
                </c:pt>
                <c:pt idx="161">
                  <c:v>0.26505816099443613</c:v>
                </c:pt>
                <c:pt idx="162">
                  <c:v>0.28430578450948285</c:v>
                </c:pt>
                <c:pt idx="163">
                  <c:v>0.30907895513898576</c:v>
                </c:pt>
                <c:pt idx="164">
                  <c:v>0.33669688102654305</c:v>
                </c:pt>
                <c:pt idx="165">
                  <c:v>0.33671866682756219</c:v>
                </c:pt>
                <c:pt idx="166">
                  <c:v>0.38538403466244392</c:v>
                </c:pt>
                <c:pt idx="167">
                  <c:v>0.38672147202212903</c:v>
                </c:pt>
                <c:pt idx="168">
                  <c:v>0.39789294201118602</c:v>
                </c:pt>
                <c:pt idx="169">
                  <c:v>0.40773749330117665</c:v>
                </c:pt>
                <c:pt idx="170">
                  <c:v>0.41497113413300768</c:v>
                </c:pt>
                <c:pt idx="171">
                  <c:v>0.4201183829940438</c:v>
                </c:pt>
                <c:pt idx="172">
                  <c:v>0.42898080339992423</c:v>
                </c:pt>
                <c:pt idx="173">
                  <c:v>0.43367467222422973</c:v>
                </c:pt>
                <c:pt idx="174">
                  <c:v>0.43772951057891812</c:v>
                </c:pt>
                <c:pt idx="175">
                  <c:v>0.47921200207198356</c:v>
                </c:pt>
                <c:pt idx="176">
                  <c:v>0.48733962935787328</c:v>
                </c:pt>
                <c:pt idx="177">
                  <c:v>0.52139357684967913</c:v>
                </c:pt>
                <c:pt idx="178">
                  <c:v>0.53332790843941658</c:v>
                </c:pt>
                <c:pt idx="179">
                  <c:v>0.54600216174609639</c:v>
                </c:pt>
                <c:pt idx="180">
                  <c:v>0.56198947995056048</c:v>
                </c:pt>
                <c:pt idx="181">
                  <c:v>0.56576300798897006</c:v>
                </c:pt>
                <c:pt idx="182">
                  <c:v>0.56954540726957126</c:v>
                </c:pt>
                <c:pt idx="183">
                  <c:v>0.6102848595461422</c:v>
                </c:pt>
                <c:pt idx="184">
                  <c:v>0.61887940386997553</c:v>
                </c:pt>
                <c:pt idx="185">
                  <c:v>0.6297165489701001</c:v>
                </c:pt>
                <c:pt idx="186">
                  <c:v>0.63475152904998766</c:v>
                </c:pt>
                <c:pt idx="187">
                  <c:v>0.63488828579549472</c:v>
                </c:pt>
                <c:pt idx="188">
                  <c:v>0.6427157068390279</c:v>
                </c:pt>
                <c:pt idx="189">
                  <c:v>0.64739584881285861</c:v>
                </c:pt>
                <c:pt idx="190">
                  <c:v>0.66918964195951958</c:v>
                </c:pt>
                <c:pt idx="191">
                  <c:v>0.67380315093391674</c:v>
                </c:pt>
                <c:pt idx="192">
                  <c:v>0.6870765010500286</c:v>
                </c:pt>
                <c:pt idx="193">
                  <c:v>0.68905018784665795</c:v>
                </c:pt>
                <c:pt idx="194">
                  <c:v>0.69897886149973876</c:v>
                </c:pt>
                <c:pt idx="195">
                  <c:v>0.71791165493884002</c:v>
                </c:pt>
                <c:pt idx="196">
                  <c:v>0.72690802396450693</c:v>
                </c:pt>
                <c:pt idx="197">
                  <c:v>0.73516677975890787</c:v>
                </c:pt>
                <c:pt idx="198">
                  <c:v>0.74689236361339728</c:v>
                </c:pt>
                <c:pt idx="199">
                  <c:v>0.74992292655314197</c:v>
                </c:pt>
                <c:pt idx="200">
                  <c:v>0.75542851584362181</c:v>
                </c:pt>
                <c:pt idx="201">
                  <c:v>0.76330321232063691</c:v>
                </c:pt>
                <c:pt idx="202">
                  <c:v>0.77884778766172769</c:v>
                </c:pt>
                <c:pt idx="203">
                  <c:v>0.77986445156657846</c:v>
                </c:pt>
                <c:pt idx="204">
                  <c:v>0.79635055733208315</c:v>
                </c:pt>
                <c:pt idx="205">
                  <c:v>0.80128560506194557</c:v>
                </c:pt>
                <c:pt idx="206">
                  <c:v>0.80609213594553608</c:v>
                </c:pt>
                <c:pt idx="207">
                  <c:v>0.83023886908140598</c:v>
                </c:pt>
                <c:pt idx="208">
                  <c:v>0.83035408390267784</c:v>
                </c:pt>
                <c:pt idx="209">
                  <c:v>0.89902135651376136</c:v>
                </c:pt>
                <c:pt idx="210">
                  <c:v>0.9155394410989528</c:v>
                </c:pt>
                <c:pt idx="211">
                  <c:v>0.93614292200439242</c:v>
                </c:pt>
                <c:pt idx="212">
                  <c:v>0.95620519920395342</c:v>
                </c:pt>
                <c:pt idx="213">
                  <c:v>0.9750785905163506</c:v>
                </c:pt>
                <c:pt idx="214">
                  <c:v>0.97996795581156182</c:v>
                </c:pt>
                <c:pt idx="215">
                  <c:v>1.0238779682604375</c:v>
                </c:pt>
                <c:pt idx="216">
                  <c:v>1.0281568784997792</c:v>
                </c:pt>
                <c:pt idx="217">
                  <c:v>1.037555734262424</c:v>
                </c:pt>
                <c:pt idx="218">
                  <c:v>1.0377192877348238</c:v>
                </c:pt>
                <c:pt idx="219">
                  <c:v>1.0880517420964844</c:v>
                </c:pt>
                <c:pt idx="220">
                  <c:v>1.0989502561091942</c:v>
                </c:pt>
                <c:pt idx="221">
                  <c:v>1.1270859963123951</c:v>
                </c:pt>
                <c:pt idx="222">
                  <c:v>1.1626226270319882</c:v>
                </c:pt>
                <c:pt idx="223">
                  <c:v>1.1639653402219432</c:v>
                </c:pt>
                <c:pt idx="224">
                  <c:v>1.1775409306379749</c:v>
                </c:pt>
                <c:pt idx="225">
                  <c:v>1.1791197825768349</c:v>
                </c:pt>
                <c:pt idx="226">
                  <c:v>1.1806952691721007</c:v>
                </c:pt>
                <c:pt idx="227">
                  <c:v>1.1828146019553705</c:v>
                </c:pt>
                <c:pt idx="228">
                  <c:v>1.1962818956747501</c:v>
                </c:pt>
                <c:pt idx="229">
                  <c:v>1.2058020961944673</c:v>
                </c:pt>
                <c:pt idx="230">
                  <c:v>1.3209752242188826</c:v>
                </c:pt>
                <c:pt idx="231">
                  <c:v>1.3443958416505963</c:v>
                </c:pt>
                <c:pt idx="232">
                  <c:v>1.3679485381617409</c:v>
                </c:pt>
                <c:pt idx="233">
                  <c:v>1.3720731738285186</c:v>
                </c:pt>
                <c:pt idx="234">
                  <c:v>1.3762244998902424</c:v>
                </c:pt>
                <c:pt idx="235">
                  <c:v>1.4156599514298882</c:v>
                </c:pt>
                <c:pt idx="236">
                  <c:v>1.4563677103984181</c:v>
                </c:pt>
                <c:pt idx="237">
                  <c:v>1.476322525154065</c:v>
                </c:pt>
                <c:pt idx="238">
                  <c:v>1.5150135038453856</c:v>
                </c:pt>
                <c:pt idx="239">
                  <c:v>1.5367429223253806</c:v>
                </c:pt>
                <c:pt idx="240">
                  <c:v>1.5449354111387201</c:v>
                </c:pt>
                <c:pt idx="241">
                  <c:v>1.5578317948528668</c:v>
                </c:pt>
                <c:pt idx="242">
                  <c:v>1.5821944622017239</c:v>
                </c:pt>
                <c:pt idx="243">
                  <c:v>1.6893007245845801</c:v>
                </c:pt>
                <c:pt idx="244">
                  <c:v>1.7256725095104792</c:v>
                </c:pt>
                <c:pt idx="245">
                  <c:v>1.776612548985617</c:v>
                </c:pt>
                <c:pt idx="246">
                  <c:v>1.7766543217454613</c:v>
                </c:pt>
                <c:pt idx="247">
                  <c:v>1.7853834993793152</c:v>
                </c:pt>
                <c:pt idx="248">
                  <c:v>1.8693960512078636</c:v>
                </c:pt>
                <c:pt idx="249">
                  <c:v>2.4142057680515991</c:v>
                </c:pt>
              </c:numCache>
            </c:numRef>
          </c:xVal>
          <c:yVal>
            <c:numRef>
              <c:f>'AJUSTE NORMAL'!$J$9:$J$258</c:f>
              <c:numCache>
                <c:formatCode>0.0000000</c:formatCode>
                <c:ptCount val="250"/>
                <c:pt idx="0">
                  <c:v>1.6192254804283119E-2</c:v>
                </c:pt>
                <c:pt idx="1">
                  <c:v>1.6236415711620832E-2</c:v>
                </c:pt>
                <c:pt idx="2">
                  <c:v>1.8031041917642921E-2</c:v>
                </c:pt>
                <c:pt idx="3">
                  <c:v>1.8293520764009381E-2</c:v>
                </c:pt>
                <c:pt idx="4">
                  <c:v>2.3683305054131076E-2</c:v>
                </c:pt>
                <c:pt idx="5">
                  <c:v>2.4797110659049215E-2</c:v>
                </c:pt>
                <c:pt idx="6">
                  <c:v>2.6568572789882689E-2</c:v>
                </c:pt>
                <c:pt idx="7">
                  <c:v>2.9119528174777167E-2</c:v>
                </c:pt>
                <c:pt idx="8">
                  <c:v>2.9753297907723783E-2</c:v>
                </c:pt>
                <c:pt idx="9">
                  <c:v>3.1241156748913375E-2</c:v>
                </c:pt>
                <c:pt idx="10">
                  <c:v>3.2809346517787552E-2</c:v>
                </c:pt>
                <c:pt idx="11">
                  <c:v>3.3265377625039054E-2</c:v>
                </c:pt>
                <c:pt idx="12">
                  <c:v>3.4057221959457068E-2</c:v>
                </c:pt>
                <c:pt idx="13">
                  <c:v>3.9038590432037182E-2</c:v>
                </c:pt>
                <c:pt idx="14">
                  <c:v>3.9759233716871394E-2</c:v>
                </c:pt>
                <c:pt idx="15">
                  <c:v>4.4034461326311274E-2</c:v>
                </c:pt>
                <c:pt idx="16">
                  <c:v>4.9780227810946626E-2</c:v>
                </c:pt>
                <c:pt idx="17">
                  <c:v>5.059058481167257E-2</c:v>
                </c:pt>
                <c:pt idx="18">
                  <c:v>5.2712399956298998E-2</c:v>
                </c:pt>
                <c:pt idx="19">
                  <c:v>5.5258640340721282E-2</c:v>
                </c:pt>
                <c:pt idx="20">
                  <c:v>5.5976972229485132E-2</c:v>
                </c:pt>
                <c:pt idx="21">
                  <c:v>6.3419704902118693E-2</c:v>
                </c:pt>
                <c:pt idx="22">
                  <c:v>6.412374455198655E-2</c:v>
                </c:pt>
                <c:pt idx="23">
                  <c:v>6.5056514040258931E-2</c:v>
                </c:pt>
                <c:pt idx="24">
                  <c:v>6.936909831410179E-2</c:v>
                </c:pt>
                <c:pt idx="25">
                  <c:v>6.9910002070768348E-2</c:v>
                </c:pt>
                <c:pt idx="26">
                  <c:v>7.6868163676103385E-2</c:v>
                </c:pt>
                <c:pt idx="27">
                  <c:v>7.9211143714090146E-2</c:v>
                </c:pt>
                <c:pt idx="28">
                  <c:v>8.305468448512679E-2</c:v>
                </c:pt>
                <c:pt idx="29">
                  <c:v>8.393867412350621E-2</c:v>
                </c:pt>
                <c:pt idx="30">
                  <c:v>8.7028386516039363E-2</c:v>
                </c:pt>
                <c:pt idx="31">
                  <c:v>9.2246930139158551E-2</c:v>
                </c:pt>
                <c:pt idx="32">
                  <c:v>9.9134706215563681E-2</c:v>
                </c:pt>
                <c:pt idx="33">
                  <c:v>0.10225452691888222</c:v>
                </c:pt>
                <c:pt idx="34">
                  <c:v>0.10853325798282755</c:v>
                </c:pt>
                <c:pt idx="35">
                  <c:v>0.11260445853273773</c:v>
                </c:pt>
                <c:pt idx="36">
                  <c:v>0.11734605522095433</c:v>
                </c:pt>
                <c:pt idx="37">
                  <c:v>0.11993000764013821</c:v>
                </c:pt>
                <c:pt idx="38">
                  <c:v>0.13278418304426121</c:v>
                </c:pt>
                <c:pt idx="39">
                  <c:v>0.14130394759584991</c:v>
                </c:pt>
                <c:pt idx="40">
                  <c:v>0.14137938094261596</c:v>
                </c:pt>
                <c:pt idx="41">
                  <c:v>0.14173652287583427</c:v>
                </c:pt>
                <c:pt idx="42">
                  <c:v>0.14281242995959309</c:v>
                </c:pt>
                <c:pt idx="43">
                  <c:v>0.14456559502957073</c:v>
                </c:pt>
                <c:pt idx="44">
                  <c:v>0.14747904130108769</c:v>
                </c:pt>
                <c:pt idx="45">
                  <c:v>0.15391772606645748</c:v>
                </c:pt>
                <c:pt idx="46">
                  <c:v>0.15558410187952137</c:v>
                </c:pt>
                <c:pt idx="47">
                  <c:v>0.15731576208310402</c:v>
                </c:pt>
                <c:pt idx="48">
                  <c:v>0.15750489908941023</c:v>
                </c:pt>
                <c:pt idx="49">
                  <c:v>0.16560852743574794</c:v>
                </c:pt>
                <c:pt idx="50">
                  <c:v>0.1736230788152219</c:v>
                </c:pt>
                <c:pt idx="51">
                  <c:v>0.17718085326844626</c:v>
                </c:pt>
                <c:pt idx="52">
                  <c:v>0.17761046312522694</c:v>
                </c:pt>
                <c:pt idx="53">
                  <c:v>0.17974937265947691</c:v>
                </c:pt>
                <c:pt idx="54">
                  <c:v>0.18065940426668248</c:v>
                </c:pt>
                <c:pt idx="55">
                  <c:v>0.19059177735393462</c:v>
                </c:pt>
                <c:pt idx="56">
                  <c:v>0.20294115125359943</c:v>
                </c:pt>
                <c:pt idx="57">
                  <c:v>0.20317541362800232</c:v>
                </c:pt>
                <c:pt idx="58">
                  <c:v>0.20499123070377392</c:v>
                </c:pt>
                <c:pt idx="59">
                  <c:v>0.20588163357331712</c:v>
                </c:pt>
                <c:pt idx="60">
                  <c:v>0.20997752314712939</c:v>
                </c:pt>
                <c:pt idx="61">
                  <c:v>0.22864931324056303</c:v>
                </c:pt>
                <c:pt idx="62">
                  <c:v>0.22893115792081939</c:v>
                </c:pt>
                <c:pt idx="63">
                  <c:v>0.23316398194805935</c:v>
                </c:pt>
                <c:pt idx="64">
                  <c:v>0.23367886390170134</c:v>
                </c:pt>
                <c:pt idx="65">
                  <c:v>0.23950143671099097</c:v>
                </c:pt>
                <c:pt idx="66">
                  <c:v>0.24352918825039399</c:v>
                </c:pt>
                <c:pt idx="67">
                  <c:v>0.24456448248852647</c:v>
                </c:pt>
                <c:pt idx="68">
                  <c:v>0.24696508042523035</c:v>
                </c:pt>
                <c:pt idx="69">
                  <c:v>0.24981898650690171</c:v>
                </c:pt>
                <c:pt idx="70">
                  <c:v>0.25103601025669853</c:v>
                </c:pt>
                <c:pt idx="71">
                  <c:v>0.2529059770833012</c:v>
                </c:pt>
                <c:pt idx="72">
                  <c:v>0.26824684504456986</c:v>
                </c:pt>
                <c:pt idx="73">
                  <c:v>0.27044640400989406</c:v>
                </c:pt>
                <c:pt idx="74">
                  <c:v>0.27575395062253039</c:v>
                </c:pt>
                <c:pt idx="75">
                  <c:v>0.27663336624155171</c:v>
                </c:pt>
                <c:pt idx="76">
                  <c:v>0.27985731677164627</c:v>
                </c:pt>
                <c:pt idx="77">
                  <c:v>0.28346804626644961</c:v>
                </c:pt>
                <c:pt idx="78">
                  <c:v>0.28356463236835061</c:v>
                </c:pt>
                <c:pt idx="79">
                  <c:v>0.28692415832582441</c:v>
                </c:pt>
                <c:pt idx="80">
                  <c:v>0.28870633379533683</c:v>
                </c:pt>
                <c:pt idx="81">
                  <c:v>0.29073262414652556</c:v>
                </c:pt>
                <c:pt idx="82">
                  <c:v>0.29167467188837637</c:v>
                </c:pt>
                <c:pt idx="83">
                  <c:v>0.29458309786439896</c:v>
                </c:pt>
                <c:pt idx="84">
                  <c:v>0.29578193595645774</c:v>
                </c:pt>
                <c:pt idx="85">
                  <c:v>0.30233563184503243</c:v>
                </c:pt>
                <c:pt idx="86">
                  <c:v>0.30710897506486146</c:v>
                </c:pt>
                <c:pt idx="87">
                  <c:v>0.30871178550981554</c:v>
                </c:pt>
                <c:pt idx="88">
                  <c:v>0.31545084394564088</c:v>
                </c:pt>
                <c:pt idx="89">
                  <c:v>0.31595316647961236</c:v>
                </c:pt>
                <c:pt idx="90">
                  <c:v>0.31757610124311275</c:v>
                </c:pt>
                <c:pt idx="91">
                  <c:v>0.32042141739384999</c:v>
                </c:pt>
                <c:pt idx="92">
                  <c:v>0.32339994864278809</c:v>
                </c:pt>
                <c:pt idx="93">
                  <c:v>0.32734170411606195</c:v>
                </c:pt>
                <c:pt idx="94">
                  <c:v>0.33449393610167133</c:v>
                </c:pt>
                <c:pt idx="95">
                  <c:v>0.34352524884252145</c:v>
                </c:pt>
                <c:pt idx="96">
                  <c:v>0.34672369894695043</c:v>
                </c:pt>
                <c:pt idx="97">
                  <c:v>0.35169599920549288</c:v>
                </c:pt>
                <c:pt idx="98">
                  <c:v>0.35407728751038725</c:v>
                </c:pt>
                <c:pt idx="99">
                  <c:v>0.35423260443650262</c:v>
                </c:pt>
                <c:pt idx="100">
                  <c:v>0.36255714032490172</c:v>
                </c:pt>
                <c:pt idx="101">
                  <c:v>0.36298716877656989</c:v>
                </c:pt>
                <c:pt idx="102">
                  <c:v>0.36546186034723338</c:v>
                </c:pt>
                <c:pt idx="103">
                  <c:v>0.3668031662440443</c:v>
                </c:pt>
                <c:pt idx="104">
                  <c:v>0.36689982831863266</c:v>
                </c:pt>
                <c:pt idx="105">
                  <c:v>0.37678714857858042</c:v>
                </c:pt>
                <c:pt idx="106">
                  <c:v>0.38492537458852882</c:v>
                </c:pt>
                <c:pt idx="107">
                  <c:v>0.3990554592918627</c:v>
                </c:pt>
                <c:pt idx="108">
                  <c:v>0.39943527934677192</c:v>
                </c:pt>
                <c:pt idx="109">
                  <c:v>0.3997630120060211</c:v>
                </c:pt>
                <c:pt idx="110">
                  <c:v>0.40074957827182933</c:v>
                </c:pt>
                <c:pt idx="111">
                  <c:v>0.40191792902129642</c:v>
                </c:pt>
                <c:pt idx="112">
                  <c:v>0.40435526416085044</c:v>
                </c:pt>
                <c:pt idx="113">
                  <c:v>0.40561636681165242</c:v>
                </c:pt>
                <c:pt idx="114">
                  <c:v>0.40928520806451613</c:v>
                </c:pt>
                <c:pt idx="115">
                  <c:v>0.41231757126555479</c:v>
                </c:pt>
                <c:pt idx="116">
                  <c:v>0.42098950125288848</c:v>
                </c:pt>
                <c:pt idx="117">
                  <c:v>0.42845203628492851</c:v>
                </c:pt>
                <c:pt idx="118">
                  <c:v>0.44320141790988499</c:v>
                </c:pt>
                <c:pt idx="119">
                  <c:v>0.4478906831462291</c:v>
                </c:pt>
                <c:pt idx="120">
                  <c:v>0.44890723657213072</c:v>
                </c:pt>
                <c:pt idx="121">
                  <c:v>0.44933484019341507</c:v>
                </c:pt>
                <c:pt idx="122">
                  <c:v>0.4519109357030151</c:v>
                </c:pt>
                <c:pt idx="123">
                  <c:v>0.45485309228334458</c:v>
                </c:pt>
                <c:pt idx="124">
                  <c:v>0.45660473684080255</c:v>
                </c:pt>
                <c:pt idx="125">
                  <c:v>0.46527579807382652</c:v>
                </c:pt>
                <c:pt idx="126">
                  <c:v>0.46831585017292721</c:v>
                </c:pt>
                <c:pt idx="127">
                  <c:v>0.46957474522963932</c:v>
                </c:pt>
                <c:pt idx="128">
                  <c:v>0.47254395451776365</c:v>
                </c:pt>
                <c:pt idx="129">
                  <c:v>0.47334340430026561</c:v>
                </c:pt>
                <c:pt idx="130">
                  <c:v>0.47879427560407112</c:v>
                </c:pt>
                <c:pt idx="131">
                  <c:v>0.47907359677325573</c:v>
                </c:pt>
                <c:pt idx="132">
                  <c:v>0.48522983242711026</c:v>
                </c:pt>
                <c:pt idx="133">
                  <c:v>0.48648418805015381</c:v>
                </c:pt>
                <c:pt idx="134">
                  <c:v>0.4888487025759965</c:v>
                </c:pt>
                <c:pt idx="135">
                  <c:v>0.49000567597799094</c:v>
                </c:pt>
                <c:pt idx="136">
                  <c:v>0.49343927206035704</c:v>
                </c:pt>
                <c:pt idx="137">
                  <c:v>0.49485599081251508</c:v>
                </c:pt>
                <c:pt idx="138">
                  <c:v>0.49751159464663108</c:v>
                </c:pt>
                <c:pt idx="139">
                  <c:v>0.49828861852568218</c:v>
                </c:pt>
                <c:pt idx="140">
                  <c:v>0.50850561302411901</c:v>
                </c:pt>
                <c:pt idx="141">
                  <c:v>0.50859465226117262</c:v>
                </c:pt>
                <c:pt idx="142">
                  <c:v>0.51263710594810163</c:v>
                </c:pt>
                <c:pt idx="143">
                  <c:v>0.51266606813890492</c:v>
                </c:pt>
                <c:pt idx="144">
                  <c:v>0.51331074430969759</c:v>
                </c:pt>
                <c:pt idx="145">
                  <c:v>0.51570460458158518</c:v>
                </c:pt>
                <c:pt idx="146">
                  <c:v>0.52930205092915217</c:v>
                </c:pt>
                <c:pt idx="147">
                  <c:v>0.54598582868985024</c:v>
                </c:pt>
                <c:pt idx="148">
                  <c:v>0.54738221765651496</c:v>
                </c:pt>
                <c:pt idx="149">
                  <c:v>0.55336862349217508</c:v>
                </c:pt>
                <c:pt idx="150">
                  <c:v>0.5535588149755335</c:v>
                </c:pt>
                <c:pt idx="151">
                  <c:v>0.55460952921385731</c:v>
                </c:pt>
                <c:pt idx="152">
                  <c:v>0.55872620874872203</c:v>
                </c:pt>
                <c:pt idx="153">
                  <c:v>0.5808975995588459</c:v>
                </c:pt>
                <c:pt idx="154">
                  <c:v>0.58403151952802135</c:v>
                </c:pt>
                <c:pt idx="155">
                  <c:v>0.58802331364311677</c:v>
                </c:pt>
                <c:pt idx="156">
                  <c:v>0.58829096094385092</c:v>
                </c:pt>
                <c:pt idx="157">
                  <c:v>0.5893509585505583</c:v>
                </c:pt>
                <c:pt idx="158">
                  <c:v>0.59926114343819659</c:v>
                </c:pt>
                <c:pt idx="159">
                  <c:v>0.60311029439280894</c:v>
                </c:pt>
                <c:pt idx="160">
                  <c:v>0.60413961711521036</c:v>
                </c:pt>
                <c:pt idx="161">
                  <c:v>0.60451767122586153</c:v>
                </c:pt>
                <c:pt idx="162">
                  <c:v>0.61191197321047119</c:v>
                </c:pt>
                <c:pt idx="163">
                  <c:v>0.62136926634069434</c:v>
                </c:pt>
                <c:pt idx="164">
                  <c:v>0.63182729259305692</c:v>
                </c:pt>
                <c:pt idx="165">
                  <c:v>0.6318355048996438</c:v>
                </c:pt>
                <c:pt idx="166">
                  <c:v>0.65002354532993911</c:v>
                </c:pt>
                <c:pt idx="167">
                  <c:v>0.65051879087142417</c:v>
                </c:pt>
                <c:pt idx="168">
                  <c:v>0.65464544855050733</c:v>
                </c:pt>
                <c:pt idx="169">
                  <c:v>0.65826679595477455</c:v>
                </c:pt>
                <c:pt idx="170">
                  <c:v>0.66091848271835685</c:v>
                </c:pt>
                <c:pt idx="171">
                  <c:v>0.66280051296547782</c:v>
                </c:pt>
                <c:pt idx="172">
                  <c:v>0.66603140256244231</c:v>
                </c:pt>
                <c:pt idx="173">
                  <c:v>0.66773764929080792</c:v>
                </c:pt>
                <c:pt idx="174">
                  <c:v>0.66920881278314703</c:v>
                </c:pt>
                <c:pt idx="175">
                  <c:v>0.68410609162678238</c:v>
                </c:pt>
                <c:pt idx="176">
                  <c:v>0.68699116587158116</c:v>
                </c:pt>
                <c:pt idx="177">
                  <c:v>0.69895368747053743</c:v>
                </c:pt>
                <c:pt idx="178">
                  <c:v>0.70309669408777298</c:v>
                </c:pt>
                <c:pt idx="179">
                  <c:v>0.70746777437947928</c:v>
                </c:pt>
                <c:pt idx="180">
                  <c:v>0.71293840663929076</c:v>
                </c:pt>
                <c:pt idx="181">
                  <c:v>0.71422255177886884</c:v>
                </c:pt>
                <c:pt idx="182">
                  <c:v>0.7155069675365161</c:v>
                </c:pt>
                <c:pt idx="183">
                  <c:v>0.72916343768236547</c:v>
                </c:pt>
                <c:pt idx="184">
                  <c:v>0.73200209616197798</c:v>
                </c:pt>
                <c:pt idx="185">
                  <c:v>0.73555997342657264</c:v>
                </c:pt>
                <c:pt idx="186">
                  <c:v>0.73720475971925836</c:v>
                </c:pt>
                <c:pt idx="187">
                  <c:v>0.73724936120077245</c:v>
                </c:pt>
                <c:pt idx="188">
                  <c:v>0.73979570632784597</c:v>
                </c:pt>
                <c:pt idx="189">
                  <c:v>0.74131210905242151</c:v>
                </c:pt>
                <c:pt idx="190">
                  <c:v>0.74831274359901734</c:v>
                </c:pt>
                <c:pt idx="191">
                  <c:v>0.74978176432778254</c:v>
                </c:pt>
                <c:pt idx="192">
                  <c:v>0.75398273924156212</c:v>
                </c:pt>
                <c:pt idx="193">
                  <c:v>0.75460415747648069</c:v>
                </c:pt>
                <c:pt idx="194">
                  <c:v>0.75771737933387684</c:v>
                </c:pt>
                <c:pt idx="195">
                  <c:v>0.76359411945218447</c:v>
                </c:pt>
                <c:pt idx="196">
                  <c:v>0.76635884928541198</c:v>
                </c:pt>
                <c:pt idx="197">
                  <c:v>0.76888103594702384</c:v>
                </c:pt>
                <c:pt idx="198">
                  <c:v>0.77243573206555316</c:v>
                </c:pt>
                <c:pt idx="199">
                  <c:v>0.77334943725244831</c:v>
                </c:pt>
                <c:pt idx="200">
                  <c:v>0.77500404564420244</c:v>
                </c:pt>
                <c:pt idx="201">
                  <c:v>0.77735870661701334</c:v>
                </c:pt>
                <c:pt idx="202">
                  <c:v>0.78196530817737464</c:v>
                </c:pt>
                <c:pt idx="203">
                  <c:v>0.7822646677197016</c:v>
                </c:pt>
                <c:pt idx="204">
                  <c:v>0.78708584625741462</c:v>
                </c:pt>
                <c:pt idx="205">
                  <c:v>0.78851683878776069</c:v>
                </c:pt>
                <c:pt idx="206">
                  <c:v>0.78990513718078725</c:v>
                </c:pt>
                <c:pt idx="207">
                  <c:v>0.79679812844898501</c:v>
                </c:pt>
                <c:pt idx="208">
                  <c:v>0.79683069102793391</c:v>
                </c:pt>
                <c:pt idx="209">
                  <c:v>0.8156793573859733</c:v>
                </c:pt>
                <c:pt idx="210">
                  <c:v>0.82004574664662178</c:v>
                </c:pt>
                <c:pt idx="211">
                  <c:v>0.82540019686322852</c:v>
                </c:pt>
                <c:pt idx="212">
                  <c:v>0.83051571314361117</c:v>
                </c:pt>
                <c:pt idx="213">
                  <c:v>0.83523936119252884</c:v>
                </c:pt>
                <c:pt idx="214">
                  <c:v>0.83644903173830221</c:v>
                </c:pt>
                <c:pt idx="215">
                  <c:v>0.84705354117612508</c:v>
                </c:pt>
                <c:pt idx="216">
                  <c:v>0.84806198057945248</c:v>
                </c:pt>
                <c:pt idx="217">
                  <c:v>0.85026153233539348</c:v>
                </c:pt>
                <c:pt idx="218">
                  <c:v>0.85029961867395709</c:v>
                </c:pt>
                <c:pt idx="219">
                  <c:v>0.86171386699597508</c:v>
                </c:pt>
                <c:pt idx="220">
                  <c:v>0.86410511801720047</c:v>
                </c:pt>
                <c:pt idx="221">
                  <c:v>0.87014693825021916</c:v>
                </c:pt>
                <c:pt idx="222">
                  <c:v>0.87750867687131739</c:v>
                </c:pt>
                <c:pt idx="223">
                  <c:v>0.87778097095211549</c:v>
                </c:pt>
                <c:pt idx="224">
                  <c:v>0.88051016465534493</c:v>
                </c:pt>
                <c:pt idx="225">
                  <c:v>0.88082475884876243</c:v>
                </c:pt>
                <c:pt idx="226">
                  <c:v>0.88113809922868835</c:v>
                </c:pt>
                <c:pt idx="227">
                  <c:v>0.88155868388006819</c:v>
                </c:pt>
                <c:pt idx="228">
                  <c:v>0.88420671434655795</c:v>
                </c:pt>
                <c:pt idx="229">
                  <c:v>0.88605309646259911</c:v>
                </c:pt>
                <c:pt idx="230">
                  <c:v>0.90674518728526665</c:v>
                </c:pt>
                <c:pt idx="231">
                  <c:v>0.91058979110226645</c:v>
                </c:pt>
                <c:pt idx="232">
                  <c:v>0.91433590749250482</c:v>
                </c:pt>
                <c:pt idx="233">
                  <c:v>0.91497967019724669</c:v>
                </c:pt>
                <c:pt idx="234">
                  <c:v>0.91562393040051815</c:v>
                </c:pt>
                <c:pt idx="235">
                  <c:v>0.92156245535336301</c:v>
                </c:pt>
                <c:pt idx="236">
                  <c:v>0.92735450163013711</c:v>
                </c:pt>
                <c:pt idx="237">
                  <c:v>0.93007133500658123</c:v>
                </c:pt>
                <c:pt idx="238">
                  <c:v>0.93511550780478159</c:v>
                </c:pt>
                <c:pt idx="239">
                  <c:v>0.93782186215384711</c:v>
                </c:pt>
                <c:pt idx="240">
                  <c:v>0.93881905647412434</c:v>
                </c:pt>
                <c:pt idx="241">
                  <c:v>0.94036343659494626</c:v>
                </c:pt>
                <c:pt idx="242">
                  <c:v>0.94319740790102702</c:v>
                </c:pt>
                <c:pt idx="243">
                  <c:v>0.95441909269771363</c:v>
                </c:pt>
                <c:pt idx="244">
                  <c:v>0.95779682680357126</c:v>
                </c:pt>
                <c:pt idx="245">
                  <c:v>0.96218399524523479</c:v>
                </c:pt>
                <c:pt idx="246">
                  <c:v>0.9621874339426244</c:v>
                </c:pt>
                <c:pt idx="247">
                  <c:v>0.96290043337713482</c:v>
                </c:pt>
                <c:pt idx="248">
                  <c:v>0.96921613321963518</c:v>
                </c:pt>
                <c:pt idx="249">
                  <c:v>0.99211522309617972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505984"/>
        <c:axId val="410786816"/>
      </c:scatterChart>
      <c:valAx>
        <c:axId val="412505984"/>
        <c:scaling>
          <c:orientation val="minMax"/>
        </c:scaling>
        <c:delete val="0"/>
        <c:axPos val="b"/>
        <c:numFmt formatCode="0.00000" sourceLinked="1"/>
        <c:majorTickMark val="out"/>
        <c:minorTickMark val="none"/>
        <c:tickLblPos val="nextTo"/>
        <c:crossAx val="410786816"/>
        <c:crosses val="autoZero"/>
        <c:crossBetween val="midCat"/>
      </c:valAx>
      <c:valAx>
        <c:axId val="410786816"/>
        <c:scaling>
          <c:orientation val="minMax"/>
        </c:scaling>
        <c:delete val="0"/>
        <c:axPos val="l"/>
        <c:majorGridlines/>
        <c:numFmt formatCode="0.0000000" sourceLinked="1"/>
        <c:majorTickMark val="out"/>
        <c:minorTickMark val="none"/>
        <c:tickLblPos val="nextTo"/>
        <c:crossAx val="4125059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'AJUSTE NORMAL'!$AA$7</c:f>
              <c:strCache>
                <c:ptCount val="1"/>
                <c:pt idx="0">
                  <c:v>Frecuencia </c:v>
                </c:pt>
              </c:strCache>
            </c:strRef>
          </c:tx>
          <c:invertIfNegative val="0"/>
          <c:val>
            <c:numRef>
              <c:f>'AJUSTE NORMAL'!$AA$8:$AA$18</c:f>
              <c:numCache>
                <c:formatCode>General</c:formatCode>
                <c:ptCount val="11"/>
                <c:pt idx="1">
                  <c:v>0</c:v>
                </c:pt>
                <c:pt idx="2">
                  <c:v>4</c:v>
                </c:pt>
                <c:pt idx="3">
                  <c:v>27</c:v>
                </c:pt>
                <c:pt idx="4">
                  <c:v>40</c:v>
                </c:pt>
                <c:pt idx="5">
                  <c:v>69</c:v>
                </c:pt>
                <c:pt idx="6">
                  <c:v>50</c:v>
                </c:pt>
                <c:pt idx="7">
                  <c:v>41</c:v>
                </c:pt>
                <c:pt idx="8">
                  <c:v>18</c:v>
                </c:pt>
                <c:pt idx="9">
                  <c:v>1</c:v>
                </c:pt>
                <c:pt idx="10">
                  <c:v>0</c:v>
                </c:pt>
              </c:numCache>
            </c:numRef>
          </c:val>
        </c:ser>
        <c:ser>
          <c:idx val="1"/>
          <c:order val="1"/>
          <c:tx>
            <c:strRef>
              <c:f>'AJUSTE NORMAL'!$AE$7</c:f>
              <c:strCache>
                <c:ptCount val="1"/>
                <c:pt idx="0">
                  <c:v>Frecuencia Esperada</c:v>
                </c:pt>
              </c:strCache>
            </c:strRef>
          </c:tx>
          <c:invertIfNegative val="0"/>
          <c:val>
            <c:numRef>
              <c:f>'AJUSTE NORMAL'!$AE$8:$AE$18</c:f>
              <c:numCache>
                <c:formatCode>0.0</c:formatCode>
                <c:ptCount val="11"/>
                <c:pt idx="1">
                  <c:v>0.85033005859822464</c:v>
                </c:pt>
                <c:pt idx="2">
                  <c:v>4.7299378451473633</c:v>
                </c:pt>
                <c:pt idx="3">
                  <c:v>17.115271944422169</c:v>
                </c:pt>
                <c:pt idx="4">
                  <c:v>40.32032945526376</c:v>
                </c:pt>
                <c:pt idx="5">
                  <c:v>61.876865613269274</c:v>
                </c:pt>
                <c:pt idx="6">
                  <c:v>61.876865613269274</c:v>
                </c:pt>
                <c:pt idx="7">
                  <c:v>40.32032945526376</c:v>
                </c:pt>
                <c:pt idx="8">
                  <c:v>17.115271944422165</c:v>
                </c:pt>
                <c:pt idx="9">
                  <c:v>4.7299378451473579</c:v>
                </c:pt>
                <c:pt idx="10">
                  <c:v>0.85033005859824762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290048"/>
        <c:axId val="174122880"/>
      </c:barChart>
      <c:catAx>
        <c:axId val="50290048"/>
        <c:scaling>
          <c:orientation val="minMax"/>
        </c:scaling>
        <c:delete val="0"/>
        <c:axPos val="b"/>
        <c:majorTickMark val="out"/>
        <c:minorTickMark val="none"/>
        <c:tickLblPos val="nextTo"/>
        <c:crossAx val="174122880"/>
        <c:crosses val="autoZero"/>
        <c:auto val="1"/>
        <c:lblAlgn val="ctr"/>
        <c:lblOffset val="100"/>
        <c:noMultiLvlLbl val="0"/>
      </c:catAx>
      <c:valAx>
        <c:axId val="174122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2900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BINOMMIAL!$U$4</c:f>
              <c:strCache>
                <c:ptCount val="1"/>
                <c:pt idx="0">
                  <c:v>Frecuencia Absoluta</c:v>
                </c:pt>
              </c:strCache>
            </c:strRef>
          </c:tx>
          <c:invertIfNegative val="0"/>
          <c:val>
            <c:numRef>
              <c:f>BINOMMIAL!$U$5:$U$17</c:f>
              <c:numCache>
                <c:formatCode>0</c:formatCode>
                <c:ptCount val="13"/>
                <c:pt idx="0">
                  <c:v>0</c:v>
                </c:pt>
                <c:pt idx="1">
                  <c:v>2</c:v>
                </c:pt>
                <c:pt idx="2">
                  <c:v>28</c:v>
                </c:pt>
                <c:pt idx="3">
                  <c:v>23</c:v>
                </c:pt>
                <c:pt idx="4">
                  <c:v>37</c:v>
                </c:pt>
                <c:pt idx="5">
                  <c:v>30</c:v>
                </c:pt>
                <c:pt idx="6">
                  <c:v>23</c:v>
                </c:pt>
                <c:pt idx="7">
                  <c:v>11</c:v>
                </c:pt>
                <c:pt idx="8">
                  <c:v>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BINOMMIAL!$Z$4</c:f>
              <c:strCache>
                <c:ptCount val="1"/>
                <c:pt idx="0">
                  <c:v>Frecuencia Esperada</c:v>
                </c:pt>
              </c:strCache>
            </c:strRef>
          </c:tx>
          <c:invertIfNegative val="0"/>
          <c:val>
            <c:numRef>
              <c:f>BINOMMIAL!$Z$5:$Z$17</c:f>
              <c:numCache>
                <c:formatCode>_-* #,##0.0_-;\-* #,##0.0_-;_-* "-"??_-;_-@_-</c:formatCode>
                <c:ptCount val="13"/>
                <c:pt idx="0">
                  <c:v>0.7508562707762737</c:v>
                </c:pt>
                <c:pt idx="1">
                  <c:v>5.0682798277398486</c:v>
                </c:pt>
                <c:pt idx="2">
                  <c:v>15.679990717070151</c:v>
                </c:pt>
                <c:pt idx="3">
                  <c:v>29.399982594506536</c:v>
                </c:pt>
                <c:pt idx="4">
                  <c:v>37.209352971172329</c:v>
                </c:pt>
                <c:pt idx="5">
                  <c:v>33.4884176740551</c:v>
                </c:pt>
                <c:pt idx="6">
                  <c:v>21.976774098598646</c:v>
                </c:pt>
                <c:pt idx="7">
                  <c:v>10.595944654681492</c:v>
                </c:pt>
                <c:pt idx="8">
                  <c:v>3.7251367926614618</c:v>
                </c:pt>
                <c:pt idx="9">
                  <c:v>0.93128419816536556</c:v>
                </c:pt>
                <c:pt idx="10">
                  <c:v>0.15715420844040545</c:v>
                </c:pt>
                <c:pt idx="11">
                  <c:v>1.6072589499586919E-2</c:v>
                </c:pt>
                <c:pt idx="12">
                  <c:v>7.534026327931367E-4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4043520"/>
        <c:axId val="434717056"/>
      </c:barChart>
      <c:catAx>
        <c:axId val="434043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MX"/>
          </a:p>
        </c:txPr>
        <c:crossAx val="434717056"/>
        <c:crosses val="autoZero"/>
        <c:auto val="1"/>
        <c:lblAlgn val="ctr"/>
        <c:lblOffset val="100"/>
        <c:noMultiLvlLbl val="0"/>
      </c:catAx>
      <c:valAx>
        <c:axId val="434717056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MX"/>
          </a:p>
        </c:txPr>
        <c:crossAx val="43404352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0194452475298041"/>
          <c:y val="0.42192760788622352"/>
          <c:w val="0.28725724619195814"/>
          <c:h val="0.15946878733181602"/>
        </c:manualLayout>
      </c:layout>
      <c:overlay val="0"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MX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BINOMMIAL!$U$4</c:f>
              <c:strCache>
                <c:ptCount val="1"/>
                <c:pt idx="0">
                  <c:v>Frecuencia Absoluta</c:v>
                </c:pt>
              </c:strCache>
            </c:strRef>
          </c:tx>
          <c:invertIfNegative val="0"/>
          <c:val>
            <c:numRef>
              <c:f>BINOMMIAL!$U$5:$U$17</c:f>
              <c:numCache>
                <c:formatCode>0</c:formatCode>
                <c:ptCount val="13"/>
                <c:pt idx="0">
                  <c:v>0</c:v>
                </c:pt>
                <c:pt idx="1">
                  <c:v>2</c:v>
                </c:pt>
                <c:pt idx="2">
                  <c:v>28</c:v>
                </c:pt>
                <c:pt idx="3">
                  <c:v>23</c:v>
                </c:pt>
                <c:pt idx="4">
                  <c:v>37</c:v>
                </c:pt>
                <c:pt idx="5">
                  <c:v>30</c:v>
                </c:pt>
                <c:pt idx="6">
                  <c:v>23</c:v>
                </c:pt>
                <c:pt idx="7">
                  <c:v>11</c:v>
                </c:pt>
                <c:pt idx="8">
                  <c:v>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BINOMMIAL!$Z$4</c:f>
              <c:strCache>
                <c:ptCount val="1"/>
                <c:pt idx="0">
                  <c:v>Frecuencia Esperada</c:v>
                </c:pt>
              </c:strCache>
            </c:strRef>
          </c:tx>
          <c:invertIfNegative val="0"/>
          <c:val>
            <c:numRef>
              <c:f>BINOMMIAL!$Z$5:$Z$17</c:f>
              <c:numCache>
                <c:formatCode>_-* #,##0.0_-;\-* #,##0.0_-;_-* "-"??_-;_-@_-</c:formatCode>
                <c:ptCount val="13"/>
                <c:pt idx="0">
                  <c:v>0.7508562707762737</c:v>
                </c:pt>
                <c:pt idx="1">
                  <c:v>5.0682798277398486</c:v>
                </c:pt>
                <c:pt idx="2">
                  <c:v>15.679990717070151</c:v>
                </c:pt>
                <c:pt idx="3">
                  <c:v>29.399982594506536</c:v>
                </c:pt>
                <c:pt idx="4">
                  <c:v>37.209352971172329</c:v>
                </c:pt>
                <c:pt idx="5">
                  <c:v>33.4884176740551</c:v>
                </c:pt>
                <c:pt idx="6">
                  <c:v>21.976774098598646</c:v>
                </c:pt>
                <c:pt idx="7">
                  <c:v>10.595944654681492</c:v>
                </c:pt>
                <c:pt idx="8">
                  <c:v>3.7251367926614618</c:v>
                </c:pt>
                <c:pt idx="9">
                  <c:v>0.93128419816536556</c:v>
                </c:pt>
                <c:pt idx="10">
                  <c:v>0.15715420844040545</c:v>
                </c:pt>
                <c:pt idx="11">
                  <c:v>1.6072589499586919E-2</c:v>
                </c:pt>
                <c:pt idx="12">
                  <c:v>7.534026327931367E-4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4746112"/>
        <c:axId val="434747648"/>
      </c:barChart>
      <c:catAx>
        <c:axId val="434746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MX"/>
          </a:p>
        </c:txPr>
        <c:crossAx val="434747648"/>
        <c:crosses val="autoZero"/>
        <c:auto val="1"/>
        <c:lblAlgn val="ctr"/>
        <c:lblOffset val="100"/>
        <c:noMultiLvlLbl val="0"/>
      </c:catAx>
      <c:valAx>
        <c:axId val="434747648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MX"/>
          </a:p>
        </c:txPr>
        <c:crossAx val="434746112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MX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BINOMMIAL!$U$5:$U$17</c:f>
              <c:numCache>
                <c:formatCode>0</c:formatCode>
                <c:ptCount val="13"/>
                <c:pt idx="0">
                  <c:v>0</c:v>
                </c:pt>
                <c:pt idx="1">
                  <c:v>2</c:v>
                </c:pt>
                <c:pt idx="2">
                  <c:v>28</c:v>
                </c:pt>
                <c:pt idx="3">
                  <c:v>23</c:v>
                </c:pt>
                <c:pt idx="4">
                  <c:v>37</c:v>
                </c:pt>
                <c:pt idx="5">
                  <c:v>30</c:v>
                </c:pt>
                <c:pt idx="6">
                  <c:v>23</c:v>
                </c:pt>
                <c:pt idx="7">
                  <c:v>11</c:v>
                </c:pt>
                <c:pt idx="8">
                  <c:v>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invertIfNegative val="0"/>
          <c:val>
            <c:numRef>
              <c:f>BINOMMIAL!$Z$5:$Z$17</c:f>
              <c:numCache>
                <c:formatCode>_-* #,##0.0_-;\-* #,##0.0_-;_-* "-"??_-;_-@_-</c:formatCode>
                <c:ptCount val="13"/>
                <c:pt idx="0">
                  <c:v>0.7508562707762737</c:v>
                </c:pt>
                <c:pt idx="1">
                  <c:v>5.0682798277398486</c:v>
                </c:pt>
                <c:pt idx="2">
                  <c:v>15.679990717070151</c:v>
                </c:pt>
                <c:pt idx="3">
                  <c:v>29.399982594506536</c:v>
                </c:pt>
                <c:pt idx="4">
                  <c:v>37.209352971172329</c:v>
                </c:pt>
                <c:pt idx="5">
                  <c:v>33.4884176740551</c:v>
                </c:pt>
                <c:pt idx="6">
                  <c:v>21.976774098598646</c:v>
                </c:pt>
                <c:pt idx="7">
                  <c:v>10.595944654681492</c:v>
                </c:pt>
                <c:pt idx="8">
                  <c:v>3.7251367926614618</c:v>
                </c:pt>
                <c:pt idx="9">
                  <c:v>0.93128419816536556</c:v>
                </c:pt>
                <c:pt idx="10">
                  <c:v>0.15715420844040545</c:v>
                </c:pt>
                <c:pt idx="11">
                  <c:v>1.6072589499586919E-2</c:v>
                </c:pt>
                <c:pt idx="12">
                  <c:v>7.534026327931367E-4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2552576"/>
        <c:axId val="412568960"/>
      </c:barChart>
      <c:catAx>
        <c:axId val="412552576"/>
        <c:scaling>
          <c:orientation val="minMax"/>
        </c:scaling>
        <c:delete val="0"/>
        <c:axPos val="b"/>
        <c:majorTickMark val="out"/>
        <c:minorTickMark val="none"/>
        <c:tickLblPos val="nextTo"/>
        <c:crossAx val="412568960"/>
        <c:crosses val="autoZero"/>
        <c:auto val="1"/>
        <c:lblAlgn val="ctr"/>
        <c:lblOffset val="100"/>
        <c:noMultiLvlLbl val="0"/>
      </c:catAx>
      <c:valAx>
        <c:axId val="412568960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4125525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173181676943141"/>
          <c:y val="6.3773236210642195E-2"/>
          <c:w val="0.83982861503275297"/>
          <c:h val="0.8303443530232878"/>
        </c:manualLayout>
      </c:layout>
      <c:scatterChart>
        <c:scatterStyle val="lineMarker"/>
        <c:varyColors val="0"/>
        <c:ser>
          <c:idx val="0"/>
          <c:order val="0"/>
          <c:tx>
            <c:strRef>
              <c:f>Poisson!$C$2</c:f>
              <c:strCache>
                <c:ptCount val="1"/>
                <c:pt idx="0">
                  <c:v>Y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4"/>
            <c:spPr>
              <a:solidFill>
                <a:srgbClr val="FF0000"/>
              </a:solidFill>
            </c:spPr>
          </c:marker>
          <c:xVal>
            <c:numRef>
              <c:f>Poisson!$B$3:$B$127</c:f>
              <c:numCache>
                <c:formatCode>0.0000</c:formatCode>
                <c:ptCount val="125"/>
                <c:pt idx="0">
                  <c:v>35.437983541841092</c:v>
                </c:pt>
                <c:pt idx="1">
                  <c:v>80.88140405029111</c:v>
                </c:pt>
                <c:pt idx="2">
                  <c:v>29.546276270581995</c:v>
                </c:pt>
                <c:pt idx="3">
                  <c:v>78.239694827846762</c:v>
                </c:pt>
                <c:pt idx="4">
                  <c:v>65.197486248484267</c:v>
                </c:pt>
                <c:pt idx="5">
                  <c:v>40.350674178719537</c:v>
                </c:pt>
                <c:pt idx="6">
                  <c:v>54.778859855321741</c:v>
                </c:pt>
                <c:pt idx="7">
                  <c:v>70.127208953715694</c:v>
                </c:pt>
                <c:pt idx="8">
                  <c:v>87.074424034705629</c:v>
                </c:pt>
                <c:pt idx="9">
                  <c:v>26.781863952187646</c:v>
                </c:pt>
                <c:pt idx="10">
                  <c:v>77.806461571990695</c:v>
                </c:pt>
                <c:pt idx="11">
                  <c:v>14.924672383683735</c:v>
                </c:pt>
                <c:pt idx="12">
                  <c:v>86.220719289564499</c:v>
                </c:pt>
                <c:pt idx="13">
                  <c:v>11.386893318710989</c:v>
                </c:pt>
                <c:pt idx="14">
                  <c:v>85.120660128486463</c:v>
                </c:pt>
                <c:pt idx="15">
                  <c:v>92.349168786183938</c:v>
                </c:pt>
                <c:pt idx="16">
                  <c:v>52.851575277712847</c:v>
                </c:pt>
                <c:pt idx="17">
                  <c:v>41.742373812583807</c:v>
                </c:pt>
                <c:pt idx="18">
                  <c:v>97.511031085586268</c:v>
                </c:pt>
                <c:pt idx="19">
                  <c:v>59.048392095474171</c:v>
                </c:pt>
                <c:pt idx="20">
                  <c:v>12.46365612493463</c:v>
                </c:pt>
                <c:pt idx="21">
                  <c:v>94.787512133205908</c:v>
                </c:pt>
                <c:pt idx="22">
                  <c:v>12.362208758864934</c:v>
                </c:pt>
                <c:pt idx="23">
                  <c:v>64.66841243116346</c:v>
                </c:pt>
                <c:pt idx="24">
                  <c:v>25.602610363748646</c:v>
                </c:pt>
                <c:pt idx="25">
                  <c:v>47.851909665051465</c:v>
                </c:pt>
                <c:pt idx="26">
                  <c:v>10.412438107779209</c:v>
                </c:pt>
                <c:pt idx="27">
                  <c:v>57.505343163615862</c:v>
                </c:pt>
                <c:pt idx="28">
                  <c:v>69.248073284396398</c:v>
                </c:pt>
                <c:pt idx="29">
                  <c:v>24.721245931557689</c:v>
                </c:pt>
                <c:pt idx="30">
                  <c:v>94.152781779152491</c:v>
                </c:pt>
                <c:pt idx="31">
                  <c:v>56.146368447517681</c:v>
                </c:pt>
                <c:pt idx="32">
                  <c:v>2.4272837829967919</c:v>
                </c:pt>
                <c:pt idx="33">
                  <c:v>61.84459216731959</c:v>
                </c:pt>
                <c:pt idx="34">
                  <c:v>36.021579062720562</c:v>
                </c:pt>
                <c:pt idx="35">
                  <c:v>48.192844018712044</c:v>
                </c:pt>
                <c:pt idx="36">
                  <c:v>15.751309050482831</c:v>
                </c:pt>
                <c:pt idx="37">
                  <c:v>37.688345701079925</c:v>
                </c:pt>
                <c:pt idx="38">
                  <c:v>51.609211676669808</c:v>
                </c:pt>
                <c:pt idx="39">
                  <c:v>13.205964131332237</c:v>
                </c:pt>
                <c:pt idx="40">
                  <c:v>21.953082989195583</c:v>
                </c:pt>
                <c:pt idx="41">
                  <c:v>25.005216988891199</c:v>
                </c:pt>
                <c:pt idx="42">
                  <c:v>92.317255111578604</c:v>
                </c:pt>
                <c:pt idx="43">
                  <c:v>25.918713709266683</c:v>
                </c:pt>
                <c:pt idx="44">
                  <c:v>9.8903156176564764</c:v>
                </c:pt>
                <c:pt idx="45">
                  <c:v>0.57729093007687915</c:v>
                </c:pt>
                <c:pt idx="46">
                  <c:v>33.148604971063399</c:v>
                </c:pt>
                <c:pt idx="47">
                  <c:v>63.23105449087771</c:v>
                </c:pt>
                <c:pt idx="48">
                  <c:v>92.108734814231326</c:v>
                </c:pt>
                <c:pt idx="49">
                  <c:v>3.5486044785584703</c:v>
                </c:pt>
                <c:pt idx="50">
                  <c:v>43.634607083583532</c:v>
                </c:pt>
                <c:pt idx="51">
                  <c:v>77.26979795886561</c:v>
                </c:pt>
                <c:pt idx="52">
                  <c:v>36.07923934639161</c:v>
                </c:pt>
                <c:pt idx="53">
                  <c:v>12.754128110080053</c:v>
                </c:pt>
                <c:pt idx="54">
                  <c:v>61.640195215218526</c:v>
                </c:pt>
                <c:pt idx="55">
                  <c:v>27.129903348897422</c:v>
                </c:pt>
                <c:pt idx="56">
                  <c:v>82.097580072605595</c:v>
                </c:pt>
                <c:pt idx="57">
                  <c:v>11.247154455118856</c:v>
                </c:pt>
                <c:pt idx="58">
                  <c:v>41.698324286395838</c:v>
                </c:pt>
                <c:pt idx="59">
                  <c:v>64.220338710072426</c:v>
                </c:pt>
                <c:pt idx="60">
                  <c:v>74.872010909079734</c:v>
                </c:pt>
                <c:pt idx="61">
                  <c:v>56.594103073911214</c:v>
                </c:pt>
                <c:pt idx="62">
                  <c:v>69.390885982193424</c:v>
                </c:pt>
                <c:pt idx="63">
                  <c:v>10.862910180431196</c:v>
                </c:pt>
                <c:pt idx="64">
                  <c:v>84.588941949433718</c:v>
                </c:pt>
                <c:pt idx="65">
                  <c:v>72.540954444693512</c:v>
                </c:pt>
                <c:pt idx="66">
                  <c:v>77.721811431128657</c:v>
                </c:pt>
                <c:pt idx="67">
                  <c:v>51.66025298173971</c:v>
                </c:pt>
                <c:pt idx="68">
                  <c:v>72.760578216477612</c:v>
                </c:pt>
                <c:pt idx="69">
                  <c:v>22.119528111960875</c:v>
                </c:pt>
                <c:pt idx="70">
                  <c:v>71.87038474761593</c:v>
                </c:pt>
                <c:pt idx="71">
                  <c:v>17.057351914260011</c:v>
                </c:pt>
                <c:pt idx="72">
                  <c:v>54.16347698455921</c:v>
                </c:pt>
                <c:pt idx="73">
                  <c:v>51.702689328580135</c:v>
                </c:pt>
                <c:pt idx="74">
                  <c:v>4.2278335033341108</c:v>
                </c:pt>
                <c:pt idx="75">
                  <c:v>39.216017295687266</c:v>
                </c:pt>
                <c:pt idx="76">
                  <c:v>3.495289354185882</c:v>
                </c:pt>
                <c:pt idx="77">
                  <c:v>50.599935589387471</c:v>
                </c:pt>
                <c:pt idx="78">
                  <c:v>19.086440365473045</c:v>
                </c:pt>
                <c:pt idx="79">
                  <c:v>88.772519824280053</c:v>
                </c:pt>
                <c:pt idx="80">
                  <c:v>76.880813893629934</c:v>
                </c:pt>
                <c:pt idx="81">
                  <c:v>99.202811869856532</c:v>
                </c:pt>
                <c:pt idx="82">
                  <c:v>68.267685938704673</c:v>
                </c:pt>
                <c:pt idx="83">
                  <c:v>12.039343957902094</c:v>
                </c:pt>
                <c:pt idx="84">
                  <c:v>61.984063577810943</c:v>
                </c:pt>
                <c:pt idx="85">
                  <c:v>39.541976147721329</c:v>
                </c:pt>
                <c:pt idx="86">
                  <c:v>19.948090224932823</c:v>
                </c:pt>
                <c:pt idx="87">
                  <c:v>98.094149940878424</c:v>
                </c:pt>
                <c:pt idx="88">
                  <c:v>59.601008062227038</c:v>
                </c:pt>
                <c:pt idx="89">
                  <c:v>39.05884077923514</c:v>
                </c:pt>
                <c:pt idx="90">
                  <c:v>3.8560913819273068</c:v>
                </c:pt>
                <c:pt idx="91">
                  <c:v>55.504896202378887</c:v>
                </c:pt>
                <c:pt idx="92">
                  <c:v>97.015254372990611</c:v>
                </c:pt>
                <c:pt idx="93">
                  <c:v>0.36228540269576115</c:v>
                </c:pt>
                <c:pt idx="94">
                  <c:v>64.560848947697608</c:v>
                </c:pt>
                <c:pt idx="95">
                  <c:v>74.098396483557266</c:v>
                </c:pt>
                <c:pt idx="96">
                  <c:v>4.8520083463752472</c:v>
                </c:pt>
                <c:pt idx="97">
                  <c:v>94.367477894190444</c:v>
                </c:pt>
                <c:pt idx="98">
                  <c:v>26.467655909930787</c:v>
                </c:pt>
                <c:pt idx="99">
                  <c:v>60.849751852421051</c:v>
                </c:pt>
                <c:pt idx="100">
                  <c:v>13.394811521914418</c:v>
                </c:pt>
                <c:pt idx="101">
                  <c:v>60.0741045874694</c:v>
                </c:pt>
                <c:pt idx="102">
                  <c:v>44.837111560309275</c:v>
                </c:pt>
                <c:pt idx="103">
                  <c:v>97.986155014812624</c:v>
                </c:pt>
                <c:pt idx="104">
                  <c:v>91.846882245890015</c:v>
                </c:pt>
                <c:pt idx="105">
                  <c:v>45.640632654385897</c:v>
                </c:pt>
                <c:pt idx="106">
                  <c:v>52.7979642362465</c:v>
                </c:pt>
                <c:pt idx="107">
                  <c:v>98.297302765078769</c:v>
                </c:pt>
                <c:pt idx="108">
                  <c:v>37.190578173959544</c:v>
                </c:pt>
                <c:pt idx="109">
                  <c:v>53.922757445167456</c:v>
                </c:pt>
                <c:pt idx="110">
                  <c:v>92.466194307223077</c:v>
                </c:pt>
                <c:pt idx="111">
                  <c:v>50.828510084299069</c:v>
                </c:pt>
                <c:pt idx="112">
                  <c:v>63.477204427762324</c:v>
                </c:pt>
                <c:pt idx="113">
                  <c:v>63.971419488864626</c:v>
                </c:pt>
                <c:pt idx="114">
                  <c:v>73.409679514906045</c:v>
                </c:pt>
                <c:pt idx="115">
                  <c:v>57.981334743302156</c:v>
                </c:pt>
                <c:pt idx="116">
                  <c:v>48.786753176356193</c:v>
                </c:pt>
                <c:pt idx="117">
                  <c:v>96.33064326396017</c:v>
                </c:pt>
                <c:pt idx="118">
                  <c:v>78.04083299900546</c:v>
                </c:pt>
                <c:pt idx="119">
                  <c:v>6.1668804300320623</c:v>
                </c:pt>
                <c:pt idx="120">
                  <c:v>37.822414131142779</c:v>
                </c:pt>
                <c:pt idx="121">
                  <c:v>49.792523259576967</c:v>
                </c:pt>
                <c:pt idx="122">
                  <c:v>46.125182500591499</c:v>
                </c:pt>
                <c:pt idx="123">
                  <c:v>50.821196679488324</c:v>
                </c:pt>
                <c:pt idx="124">
                  <c:v>41.227866794157215</c:v>
                </c:pt>
              </c:numCache>
            </c:numRef>
          </c:xVal>
          <c:yVal>
            <c:numRef>
              <c:f>Poisson!$C$3:$C$127</c:f>
              <c:numCache>
                <c:formatCode>0.0000</c:formatCode>
                <c:ptCount val="125"/>
                <c:pt idx="0">
                  <c:v>41.950084466403311</c:v>
                </c:pt>
                <c:pt idx="1">
                  <c:v>4.9867980926743272</c:v>
                </c:pt>
                <c:pt idx="2">
                  <c:v>26.308402225584171</c:v>
                </c:pt>
                <c:pt idx="3">
                  <c:v>10.940069160010069</c:v>
                </c:pt>
                <c:pt idx="4">
                  <c:v>86.432137305672626</c:v>
                </c:pt>
                <c:pt idx="5">
                  <c:v>92.416668196256353</c:v>
                </c:pt>
                <c:pt idx="6">
                  <c:v>38.637772714916707</c:v>
                </c:pt>
                <c:pt idx="7">
                  <c:v>61.653715664834948</c:v>
                </c:pt>
                <c:pt idx="8">
                  <c:v>88.355174638423335</c:v>
                </c:pt>
                <c:pt idx="9">
                  <c:v>88.069411074844723</c:v>
                </c:pt>
                <c:pt idx="10">
                  <c:v>4.2922688583826307</c:v>
                </c:pt>
                <c:pt idx="11">
                  <c:v>90.665285102807218</c:v>
                </c:pt>
                <c:pt idx="12">
                  <c:v>59.969938041086394</c:v>
                </c:pt>
                <c:pt idx="13">
                  <c:v>60.06645267854698</c:v>
                </c:pt>
                <c:pt idx="14">
                  <c:v>91.375456074009691</c:v>
                </c:pt>
                <c:pt idx="15">
                  <c:v>54.969269132174063</c:v>
                </c:pt>
                <c:pt idx="16">
                  <c:v>81.702921332188794</c:v>
                </c:pt>
                <c:pt idx="17">
                  <c:v>63.752188827887267</c:v>
                </c:pt>
                <c:pt idx="18">
                  <c:v>22.752423451213332</c:v>
                </c:pt>
                <c:pt idx="19">
                  <c:v>1.6041445790999198</c:v>
                </c:pt>
                <c:pt idx="20">
                  <c:v>76.076183142162535</c:v>
                </c:pt>
                <c:pt idx="21">
                  <c:v>61.991833855066943</c:v>
                </c:pt>
                <c:pt idx="22">
                  <c:v>74.093567692728882</c:v>
                </c:pt>
                <c:pt idx="23">
                  <c:v>91.546940177905611</c:v>
                </c:pt>
                <c:pt idx="24">
                  <c:v>95.833400562288389</c:v>
                </c:pt>
                <c:pt idx="25">
                  <c:v>91.843782880671881</c:v>
                </c:pt>
                <c:pt idx="26">
                  <c:v>81.681180115078462</c:v>
                </c:pt>
                <c:pt idx="27">
                  <c:v>93.923552989627353</c:v>
                </c:pt>
                <c:pt idx="28">
                  <c:v>86.162394334834431</c:v>
                </c:pt>
                <c:pt idx="29">
                  <c:v>86.435493810345321</c:v>
                </c:pt>
                <c:pt idx="30">
                  <c:v>85.070535828420986</c:v>
                </c:pt>
                <c:pt idx="31">
                  <c:v>25.023597305789558</c:v>
                </c:pt>
                <c:pt idx="32">
                  <c:v>15.822384118721455</c:v>
                </c:pt>
                <c:pt idx="33">
                  <c:v>16.337424345428619</c:v>
                </c:pt>
                <c:pt idx="34">
                  <c:v>57.780951184591878</c:v>
                </c:pt>
                <c:pt idx="35">
                  <c:v>36.243772840673131</c:v>
                </c:pt>
                <c:pt idx="36">
                  <c:v>61.641070757111649</c:v>
                </c:pt>
                <c:pt idx="37">
                  <c:v>12.301079692396133</c:v>
                </c:pt>
                <c:pt idx="38">
                  <c:v>30.415897942981896</c:v>
                </c:pt>
                <c:pt idx="39">
                  <c:v>49.198903438920595</c:v>
                </c:pt>
                <c:pt idx="40">
                  <c:v>84.528823595217631</c:v>
                </c:pt>
                <c:pt idx="41">
                  <c:v>50.809030879255879</c:v>
                </c:pt>
                <c:pt idx="42">
                  <c:v>85.32731334659654</c:v>
                </c:pt>
                <c:pt idx="43">
                  <c:v>82.047816745316467</c:v>
                </c:pt>
                <c:pt idx="44">
                  <c:v>12.204008841580748</c:v>
                </c:pt>
                <c:pt idx="45">
                  <c:v>68.646043219932906</c:v>
                </c:pt>
                <c:pt idx="46">
                  <c:v>9.123116756054106</c:v>
                </c:pt>
                <c:pt idx="47">
                  <c:v>85.04641042162379</c:v>
                </c:pt>
                <c:pt idx="48">
                  <c:v>88.471862421221473</c:v>
                </c:pt>
                <c:pt idx="49">
                  <c:v>44.71873645003204</c:v>
                </c:pt>
                <c:pt idx="50">
                  <c:v>52.082883835422145</c:v>
                </c:pt>
                <c:pt idx="51">
                  <c:v>31.712918225351938</c:v>
                </c:pt>
                <c:pt idx="52">
                  <c:v>69.291791022804006</c:v>
                </c:pt>
                <c:pt idx="53">
                  <c:v>85.492749227235819</c:v>
                </c:pt>
                <c:pt idx="54">
                  <c:v>99.970420118964313</c:v>
                </c:pt>
                <c:pt idx="55">
                  <c:v>40.585371161921202</c:v>
                </c:pt>
                <c:pt idx="56">
                  <c:v>54.620160869140278</c:v>
                </c:pt>
                <c:pt idx="57">
                  <c:v>28.624315842922641</c:v>
                </c:pt>
                <c:pt idx="58">
                  <c:v>76.156360762806969</c:v>
                </c:pt>
                <c:pt idx="59">
                  <c:v>79.827737123886152</c:v>
                </c:pt>
                <c:pt idx="60">
                  <c:v>34.406081921656373</c:v>
                </c:pt>
                <c:pt idx="61">
                  <c:v>79.025267235932489</c:v>
                </c:pt>
                <c:pt idx="62">
                  <c:v>86.184889848490826</c:v>
                </c:pt>
                <c:pt idx="63">
                  <c:v>28.336609489603948</c:v>
                </c:pt>
                <c:pt idx="64">
                  <c:v>32.30944478743141</c:v>
                </c:pt>
                <c:pt idx="65">
                  <c:v>24.636347371486522</c:v>
                </c:pt>
                <c:pt idx="66">
                  <c:v>28.496147603435261</c:v>
                </c:pt>
                <c:pt idx="67">
                  <c:v>45.093044686281928</c:v>
                </c:pt>
                <c:pt idx="68">
                  <c:v>76.175779685975797</c:v>
                </c:pt>
                <c:pt idx="69">
                  <c:v>57.305888584328542</c:v>
                </c:pt>
                <c:pt idx="70">
                  <c:v>32.129515686086485</c:v>
                </c:pt>
                <c:pt idx="71">
                  <c:v>31.577092084146141</c:v>
                </c:pt>
                <c:pt idx="72">
                  <c:v>44.436062619309965</c:v>
                </c:pt>
                <c:pt idx="73">
                  <c:v>88.141275940114554</c:v>
                </c:pt>
                <c:pt idx="74">
                  <c:v>74.130532406979228</c:v>
                </c:pt>
                <c:pt idx="75">
                  <c:v>80.022537783751432</c:v>
                </c:pt>
                <c:pt idx="76">
                  <c:v>98.435469777576685</c:v>
                </c:pt>
                <c:pt idx="77">
                  <c:v>99.817977011567649</c:v>
                </c:pt>
                <c:pt idx="78">
                  <c:v>32.722135421512007</c:v>
                </c:pt>
                <c:pt idx="79">
                  <c:v>17.400186683219765</c:v>
                </c:pt>
                <c:pt idx="80">
                  <c:v>17.813855136014123</c:v>
                </c:pt>
                <c:pt idx="81">
                  <c:v>6.6167284535558535</c:v>
                </c:pt>
                <c:pt idx="82">
                  <c:v>23.095198453182263</c:v>
                </c:pt>
                <c:pt idx="83">
                  <c:v>96.986794488494169</c:v>
                </c:pt>
                <c:pt idx="84">
                  <c:v>74.679261474085237</c:v>
                </c:pt>
                <c:pt idx="85">
                  <c:v>79.747563884966326</c:v>
                </c:pt>
                <c:pt idx="86">
                  <c:v>64.428433728736948</c:v>
                </c:pt>
                <c:pt idx="87">
                  <c:v>34.05170256735299</c:v>
                </c:pt>
                <c:pt idx="88">
                  <c:v>58.278287759166702</c:v>
                </c:pt>
                <c:pt idx="89">
                  <c:v>62.195308443820977</c:v>
                </c:pt>
                <c:pt idx="90">
                  <c:v>58.211256635742473</c:v>
                </c:pt>
                <c:pt idx="91">
                  <c:v>96.103336228818222</c:v>
                </c:pt>
                <c:pt idx="92">
                  <c:v>93.737801172400893</c:v>
                </c:pt>
                <c:pt idx="93">
                  <c:v>41.206072229843514</c:v>
                </c:pt>
                <c:pt idx="94">
                  <c:v>94.715893112923368</c:v>
                </c:pt>
                <c:pt idx="95">
                  <c:v>27.404292797819107</c:v>
                </c:pt>
                <c:pt idx="96">
                  <c:v>47.35212965682738</c:v>
                </c:pt>
                <c:pt idx="97">
                  <c:v>90.843013228380315</c:v>
                </c:pt>
                <c:pt idx="98">
                  <c:v>92.783134982904542</c:v>
                </c:pt>
                <c:pt idx="99">
                  <c:v>77.815966237103581</c:v>
                </c:pt>
                <c:pt idx="100">
                  <c:v>94.464150158546715</c:v>
                </c:pt>
                <c:pt idx="101">
                  <c:v>75.692067066000405</c:v>
                </c:pt>
                <c:pt idx="102">
                  <c:v>38.599102924099071</c:v>
                </c:pt>
                <c:pt idx="103">
                  <c:v>68.735290753894816</c:v>
                </c:pt>
                <c:pt idx="104">
                  <c:v>21.721774868884779</c:v>
                </c:pt>
                <c:pt idx="105">
                  <c:v>60.601167549599481</c:v>
                </c:pt>
                <c:pt idx="106">
                  <c:v>32.817124715225397</c:v>
                </c:pt>
                <c:pt idx="107">
                  <c:v>30.739940002038875</c:v>
                </c:pt>
                <c:pt idx="108">
                  <c:v>51.674964837919916</c:v>
                </c:pt>
                <c:pt idx="109">
                  <c:v>95.988463398519031</c:v>
                </c:pt>
                <c:pt idx="110">
                  <c:v>71.649142096631465</c:v>
                </c:pt>
                <c:pt idx="111">
                  <c:v>87.651812558567428</c:v>
                </c:pt>
                <c:pt idx="112">
                  <c:v>5.3653978925442658</c:v>
                </c:pt>
                <c:pt idx="113">
                  <c:v>84.378269240369704</c:v>
                </c:pt>
                <c:pt idx="114">
                  <c:v>78.26268430782423</c:v>
                </c:pt>
                <c:pt idx="115">
                  <c:v>81.289520705120367</c:v>
                </c:pt>
                <c:pt idx="116">
                  <c:v>29.776525247689676</c:v>
                </c:pt>
                <c:pt idx="117">
                  <c:v>81.055138832962783</c:v>
                </c:pt>
                <c:pt idx="118">
                  <c:v>65.824044212467086</c:v>
                </c:pt>
                <c:pt idx="119">
                  <c:v>78.241554806680497</c:v>
                </c:pt>
                <c:pt idx="120">
                  <c:v>66.856726006397778</c:v>
                </c:pt>
                <c:pt idx="121">
                  <c:v>81.735896204433971</c:v>
                </c:pt>
                <c:pt idx="122">
                  <c:v>93.251891874584942</c:v>
                </c:pt>
                <c:pt idx="123">
                  <c:v>99.576790720939186</c:v>
                </c:pt>
                <c:pt idx="124">
                  <c:v>62.451878157895948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141056"/>
        <c:axId val="434143232"/>
      </c:scatterChart>
      <c:valAx>
        <c:axId val="434141056"/>
        <c:scaling>
          <c:orientation val="minMax"/>
          <c:max val="100"/>
          <c:min val="0"/>
        </c:scaling>
        <c:delete val="0"/>
        <c:axPos val="b"/>
        <c:majorGridlines/>
        <c:minorGridlines>
          <c:spPr>
            <a:ln>
              <a:solidFill>
                <a:schemeClr val="bg1"/>
              </a:solidFill>
            </a:ln>
          </c:spPr>
        </c:minorGridlines>
        <c:numFmt formatCode="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MX"/>
          </a:p>
        </c:txPr>
        <c:crossAx val="434143232"/>
        <c:crosses val="autoZero"/>
        <c:crossBetween val="midCat"/>
        <c:majorUnit val="10"/>
      </c:valAx>
      <c:valAx>
        <c:axId val="434143232"/>
        <c:scaling>
          <c:orientation val="minMax"/>
          <c:max val="10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MX"/>
          </a:p>
        </c:txPr>
        <c:crossAx val="434141056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emf"/><Relationship Id="rId7" Type="http://schemas.openxmlformats.org/officeDocument/2006/relationships/image" Target="../media/image10.jpeg"/><Relationship Id="rId2" Type="http://schemas.openxmlformats.org/officeDocument/2006/relationships/image" Target="../media/image5.jpeg"/><Relationship Id="rId1" Type="http://schemas.openxmlformats.org/officeDocument/2006/relationships/chart" Target="../charts/chart13.xml"/><Relationship Id="rId6" Type="http://schemas.openxmlformats.org/officeDocument/2006/relationships/image" Target="../media/image9.gif"/><Relationship Id="rId5" Type="http://schemas.openxmlformats.org/officeDocument/2006/relationships/image" Target="../media/image8.jpeg"/><Relationship Id="rId4" Type="http://schemas.openxmlformats.org/officeDocument/2006/relationships/image" Target="../media/image7.jp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404133</xdr:colOff>
      <xdr:row>2</xdr:row>
      <xdr:rowOff>92529</xdr:rowOff>
    </xdr:from>
    <xdr:to>
      <xdr:col>19</xdr:col>
      <xdr:colOff>413657</xdr:colOff>
      <xdr:row>20</xdr:row>
      <xdr:rowOff>115468</xdr:rowOff>
    </xdr:to>
    <xdr:graphicFrame macro="">
      <xdr:nvGraphicFramePr>
        <xdr:cNvPr id="114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374197</xdr:colOff>
          <xdr:row>1</xdr:row>
          <xdr:rowOff>47625</xdr:rowOff>
        </xdr:from>
        <xdr:to>
          <xdr:col>10</xdr:col>
          <xdr:colOff>707572</xdr:colOff>
          <xdr:row>4</xdr:row>
          <xdr:rowOff>123825</xdr:rowOff>
        </xdr:to>
        <xdr:sp macro="" textlink="">
          <xdr:nvSpPr>
            <xdr:cNvPr id="1110" name="Object 86" hidden="1">
              <a:extLst>
                <a:ext uri="{63B3BB69-23CF-44E3-9099-C40C66FF867C}">
                  <a14:compatExt spid="_x0000_s1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34017</xdr:colOff>
          <xdr:row>0</xdr:row>
          <xdr:rowOff>110218</xdr:rowOff>
        </xdr:from>
        <xdr:to>
          <xdr:col>9</xdr:col>
          <xdr:colOff>138792</xdr:colOff>
          <xdr:row>4</xdr:row>
          <xdr:rowOff>53068</xdr:rowOff>
        </xdr:to>
        <xdr:sp macro="" textlink="">
          <xdr:nvSpPr>
            <xdr:cNvPr id="1111" name="Object 87" hidden="1">
              <a:extLst>
                <a:ext uri="{63B3BB69-23CF-44E3-9099-C40C66FF867C}">
                  <a14:compatExt spid="_x0000_s1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32657</xdr:colOff>
          <xdr:row>1</xdr:row>
          <xdr:rowOff>89807</xdr:rowOff>
        </xdr:from>
        <xdr:to>
          <xdr:col>2</xdr:col>
          <xdr:colOff>375557</xdr:colOff>
          <xdr:row>3</xdr:row>
          <xdr:rowOff>61232</xdr:rowOff>
        </xdr:to>
        <xdr:sp macro="" textlink="">
          <xdr:nvSpPr>
            <xdr:cNvPr id="1112" name="1 Objeto" hidden="1">
              <a:extLst>
                <a:ext uri="{63B3BB69-23CF-44E3-9099-C40C66FF867C}">
                  <a14:compatExt spid="_x0000_s1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409575</xdr:colOff>
      <xdr:row>183</xdr:row>
      <xdr:rowOff>171450</xdr:rowOff>
    </xdr:from>
    <xdr:to>
      <xdr:col>28</xdr:col>
      <xdr:colOff>409575</xdr:colOff>
      <xdr:row>198</xdr:row>
      <xdr:rowOff>57150</xdr:rowOff>
    </xdr:to>
    <xdr:graphicFrame macro="">
      <xdr:nvGraphicFramePr>
        <xdr:cNvPr id="14" name="1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228600</xdr:colOff>
      <xdr:row>7</xdr:row>
      <xdr:rowOff>142875</xdr:rowOff>
    </xdr:from>
    <xdr:to>
      <xdr:col>21</xdr:col>
      <xdr:colOff>228600</xdr:colOff>
      <xdr:row>21</xdr:row>
      <xdr:rowOff>57150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228600</xdr:colOff>
      <xdr:row>21</xdr:row>
      <xdr:rowOff>171450</xdr:rowOff>
    </xdr:from>
    <xdr:to>
      <xdr:col>21</xdr:col>
      <xdr:colOff>228600</xdr:colOff>
      <xdr:row>36</xdr:row>
      <xdr:rowOff>57150</xdr:rowOff>
    </xdr:to>
    <xdr:graphicFrame macro="">
      <xdr:nvGraphicFramePr>
        <xdr:cNvPr id="5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37</xdr:row>
      <xdr:rowOff>0</xdr:rowOff>
    </xdr:from>
    <xdr:to>
      <xdr:col>21</xdr:col>
      <xdr:colOff>0</xdr:colOff>
      <xdr:row>51</xdr:row>
      <xdr:rowOff>76200</xdr:rowOff>
    </xdr:to>
    <xdr:graphicFrame macro="">
      <xdr:nvGraphicFramePr>
        <xdr:cNvPr id="8" name="7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0</xdr:colOff>
      <xdr:row>3</xdr:row>
      <xdr:rowOff>9525</xdr:rowOff>
    </xdr:from>
    <xdr:to>
      <xdr:col>38</xdr:col>
      <xdr:colOff>600075</xdr:colOff>
      <xdr:row>16</xdr:row>
      <xdr:rowOff>19050</xdr:rowOff>
    </xdr:to>
    <xdr:graphicFrame macro="">
      <xdr:nvGraphicFramePr>
        <xdr:cNvPr id="15499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123825</xdr:colOff>
      <xdr:row>22</xdr:row>
      <xdr:rowOff>152400</xdr:rowOff>
    </xdr:from>
    <xdr:to>
      <xdr:col>25</xdr:col>
      <xdr:colOff>142875</xdr:colOff>
      <xdr:row>37</xdr:row>
      <xdr:rowOff>38100</xdr:rowOff>
    </xdr:to>
    <xdr:graphicFrame macro="">
      <xdr:nvGraphicFramePr>
        <xdr:cNvPr id="15500" name="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8659</xdr:colOff>
      <xdr:row>5</xdr:row>
      <xdr:rowOff>5196</xdr:rowOff>
    </xdr:from>
    <xdr:to>
      <xdr:col>19</xdr:col>
      <xdr:colOff>147204</xdr:colOff>
      <xdr:row>19</xdr:row>
      <xdr:rowOff>72737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30956</xdr:colOff>
      <xdr:row>15</xdr:row>
      <xdr:rowOff>111918</xdr:rowOff>
    </xdr:from>
    <xdr:to>
      <xdr:col>31</xdr:col>
      <xdr:colOff>233362</xdr:colOff>
      <xdr:row>42</xdr:row>
      <xdr:rowOff>85725</xdr:rowOff>
    </xdr:to>
    <xdr:graphicFrame macro="">
      <xdr:nvGraphicFramePr>
        <xdr:cNvPr id="82187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</xdr:colOff>
      <xdr:row>107</xdr:row>
      <xdr:rowOff>180975</xdr:rowOff>
    </xdr:from>
    <xdr:to>
      <xdr:col>20</xdr:col>
      <xdr:colOff>142875</xdr:colOff>
      <xdr:row>122</xdr:row>
      <xdr:rowOff>66675</xdr:rowOff>
    </xdr:to>
    <xdr:graphicFrame macro="">
      <xdr:nvGraphicFramePr>
        <xdr:cNvPr id="82188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261937</xdr:colOff>
      <xdr:row>0</xdr:row>
      <xdr:rowOff>116681</xdr:rowOff>
    </xdr:from>
    <xdr:to>
      <xdr:col>15</xdr:col>
      <xdr:colOff>333375</xdr:colOff>
      <xdr:row>25</xdr:row>
      <xdr:rowOff>166688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32</xdr:col>
      <xdr:colOff>597476</xdr:colOff>
      <xdr:row>18</xdr:row>
      <xdr:rowOff>22513</xdr:rowOff>
    </xdr:from>
    <xdr:to>
      <xdr:col>38</xdr:col>
      <xdr:colOff>510885</xdr:colOff>
      <xdr:row>32</xdr:row>
      <xdr:rowOff>98713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619125</xdr:colOff>
      <xdr:row>18</xdr:row>
      <xdr:rowOff>123825</xdr:rowOff>
    </xdr:from>
    <xdr:to>
      <xdr:col>7</xdr:col>
      <xdr:colOff>361950</xdr:colOff>
      <xdr:row>33</xdr:row>
      <xdr:rowOff>9525</xdr:rowOff>
    </xdr:to>
    <xdr:graphicFrame macro="">
      <xdr:nvGraphicFramePr>
        <xdr:cNvPr id="458763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485775</xdr:colOff>
      <xdr:row>2</xdr:row>
      <xdr:rowOff>180975</xdr:rowOff>
    </xdr:from>
    <xdr:to>
      <xdr:col>18</xdr:col>
      <xdr:colOff>390525</xdr:colOff>
      <xdr:row>20</xdr:row>
      <xdr:rowOff>104775</xdr:rowOff>
    </xdr:to>
    <xdr:pic>
      <xdr:nvPicPr>
        <xdr:cNvPr id="7" name="6 Imagen" descr="http://www.fronterad.com/sites/default/files/2010/17/galeria_N3_B1/haldane_1_550x360._0.jp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34525" y="180975"/>
          <a:ext cx="5238750" cy="3429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209550</xdr:colOff>
      <xdr:row>3</xdr:row>
      <xdr:rowOff>32916</xdr:rowOff>
    </xdr:from>
    <xdr:to>
      <xdr:col>13</xdr:col>
      <xdr:colOff>200025</xdr:colOff>
      <xdr:row>14</xdr:row>
      <xdr:rowOff>165333</xdr:rowOff>
    </xdr:to>
    <xdr:pic>
      <xdr:nvPicPr>
        <xdr:cNvPr id="8" name="7 Imagen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34300" y="223416"/>
          <a:ext cx="3038475" cy="22945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1104900</xdr:colOff>
      <xdr:row>17</xdr:row>
      <xdr:rowOff>104775</xdr:rowOff>
    </xdr:from>
    <xdr:to>
      <xdr:col>13</xdr:col>
      <xdr:colOff>114300</xdr:colOff>
      <xdr:row>38</xdr:row>
      <xdr:rowOff>0</xdr:rowOff>
    </xdr:to>
    <xdr:pic>
      <xdr:nvPicPr>
        <xdr:cNvPr id="9" name="8 Imagen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86550" y="3009900"/>
          <a:ext cx="4000500" cy="3895725"/>
        </a:xfrm>
        <a:prstGeom prst="rect">
          <a:avLst/>
        </a:prstGeom>
      </xdr:spPr>
    </xdr:pic>
    <xdr:clientData/>
  </xdr:twoCellAnchor>
  <xdr:twoCellAnchor editAs="oneCell">
    <xdr:from>
      <xdr:col>7</xdr:col>
      <xdr:colOff>971550</xdr:colOff>
      <xdr:row>40</xdr:row>
      <xdr:rowOff>57150</xdr:rowOff>
    </xdr:from>
    <xdr:to>
      <xdr:col>13</xdr:col>
      <xdr:colOff>171450</xdr:colOff>
      <xdr:row>55</xdr:row>
      <xdr:rowOff>123825</xdr:rowOff>
    </xdr:to>
    <xdr:pic>
      <xdr:nvPicPr>
        <xdr:cNvPr id="6" name="5 Imagen" descr="http://revistadepoesia.files.wordpress.com/2013/05/bombardeo.jpg?w=440&amp;h=307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53200" y="7343775"/>
          <a:ext cx="4191000" cy="2924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190500</xdr:colOff>
      <xdr:row>22</xdr:row>
      <xdr:rowOff>38100</xdr:rowOff>
    </xdr:from>
    <xdr:to>
      <xdr:col>18</xdr:col>
      <xdr:colOff>342900</xdr:colOff>
      <xdr:row>36</xdr:row>
      <xdr:rowOff>66675</xdr:rowOff>
    </xdr:to>
    <xdr:pic>
      <xdr:nvPicPr>
        <xdr:cNvPr id="10" name="9 Imagen" descr="http://newsimg.bbc.co.uk/media/images/40048000/gif/_40048350_v2_rocket2_map416.gif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63250" y="3895725"/>
          <a:ext cx="3962400" cy="2695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341590</xdr:colOff>
      <xdr:row>35</xdr:row>
      <xdr:rowOff>0</xdr:rowOff>
    </xdr:from>
    <xdr:to>
      <xdr:col>7</xdr:col>
      <xdr:colOff>334963</xdr:colOff>
      <xdr:row>51</xdr:row>
      <xdr:rowOff>47625</xdr:rowOff>
    </xdr:to>
    <xdr:pic>
      <xdr:nvPicPr>
        <xdr:cNvPr id="11" name="Picture 2" descr="http://forgetomori.com/wp-content/uploads/2009/01/londresv2dgas.jpg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1590" y="6362700"/>
          <a:ext cx="5651223" cy="3095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476249</xdr:colOff>
          <xdr:row>0</xdr:row>
          <xdr:rowOff>138287</xdr:rowOff>
        </xdr:from>
        <xdr:to>
          <xdr:col>6</xdr:col>
          <xdr:colOff>647699</xdr:colOff>
          <xdr:row>4</xdr:row>
          <xdr:rowOff>76200</xdr:rowOff>
        </xdr:to>
        <xdr:sp macro="" textlink="">
          <xdr:nvSpPr>
            <xdr:cNvPr id="144386" name="1 Objeto" hidden="1">
              <a:extLst>
                <a:ext uri="{63B3BB69-23CF-44E3-9099-C40C66FF867C}">
                  <a14:compatExt spid="_x0000_s1443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723900</xdr:colOff>
      <xdr:row>1</xdr:row>
      <xdr:rowOff>0</xdr:rowOff>
    </xdr:from>
    <xdr:to>
      <xdr:col>16</xdr:col>
      <xdr:colOff>723900</xdr:colOff>
      <xdr:row>14</xdr:row>
      <xdr:rowOff>85725</xdr:rowOff>
    </xdr:to>
    <xdr:graphicFrame macro="">
      <xdr:nvGraphicFramePr>
        <xdr:cNvPr id="766990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emf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4.bin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5.xml"/><Relationship Id="rId4" Type="http://schemas.openxmlformats.org/officeDocument/2006/relationships/image" Target="../media/image4.emf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358"/>
  <sheetViews>
    <sheetView topLeftCell="C2" zoomScale="140" zoomScaleNormal="140" workbookViewId="0">
      <selection activeCell="F4" sqref="F4:F5"/>
    </sheetView>
  </sheetViews>
  <sheetFormatPr baseColWidth="10" defaultRowHeight="15" x14ac:dyDescent="0.25"/>
  <cols>
    <col min="5" max="5" width="5.42578125" customWidth="1"/>
    <col min="6" max="6" width="13.28515625" customWidth="1"/>
    <col min="7" max="7" width="12.5703125" customWidth="1"/>
    <col min="9" max="9" width="14" customWidth="1"/>
    <col min="10" max="10" width="13.7109375" customWidth="1"/>
    <col min="12" max="12" width="14.28515625" customWidth="1"/>
  </cols>
  <sheetData>
    <row r="1" spans="1:13" x14ac:dyDescent="0.25">
      <c r="K1" s="19"/>
    </row>
    <row r="2" spans="1:13" x14ac:dyDescent="0.25">
      <c r="D2" s="9" t="s">
        <v>11</v>
      </c>
    </row>
    <row r="3" spans="1:13" x14ac:dyDescent="0.25">
      <c r="D3" s="9" t="s">
        <v>10</v>
      </c>
    </row>
    <row r="4" spans="1:13" x14ac:dyDescent="0.25">
      <c r="D4" s="9" t="s">
        <v>9</v>
      </c>
      <c r="E4" s="9"/>
      <c r="F4" s="56">
        <f>AVERAGE(F9:F358)</f>
        <v>2.5741686858619843</v>
      </c>
    </row>
    <row r="5" spans="1:13" ht="15.75" thickBot="1" x14ac:dyDescent="0.3"/>
    <row r="6" spans="1:13" x14ac:dyDescent="0.25">
      <c r="I6" s="2" t="s">
        <v>0</v>
      </c>
      <c r="J6" s="2" t="s">
        <v>1</v>
      </c>
      <c r="K6" s="20" t="s">
        <v>8</v>
      </c>
      <c r="L6" s="21" t="s">
        <v>13</v>
      </c>
    </row>
    <row r="7" spans="1:13" ht="15.75" thickBot="1" x14ac:dyDescent="0.3">
      <c r="I7" s="3">
        <f>MAX(I9:I358)</f>
        <v>6.110170836821488E-2</v>
      </c>
      <c r="J7" s="3">
        <f>MIN(J9:J358)</f>
        <v>-2.404371090595403E-2</v>
      </c>
      <c r="K7" s="13">
        <f>MAX(ABS(I7),ABS(J7))</f>
        <v>6.110170836821488E-2</v>
      </c>
      <c r="L7" s="22">
        <f>1.36/SQRT(350)</f>
        <v>7.269505780017943E-2</v>
      </c>
      <c r="M7" s="14" t="s">
        <v>90</v>
      </c>
    </row>
    <row r="8" spans="1:13" ht="22.9" customHeight="1" thickBot="1" x14ac:dyDescent="0.3">
      <c r="A8" s="69" t="s">
        <v>73</v>
      </c>
      <c r="B8" s="96" t="s">
        <v>72</v>
      </c>
      <c r="C8" s="106">
        <v>2.5</v>
      </c>
      <c r="E8" s="4" t="s">
        <v>2</v>
      </c>
      <c r="F8" s="4" t="s">
        <v>74</v>
      </c>
      <c r="G8" s="4" t="s">
        <v>4</v>
      </c>
      <c r="H8" s="4" t="s">
        <v>5</v>
      </c>
      <c r="I8" s="5" t="s">
        <v>6</v>
      </c>
      <c r="J8" s="5" t="s">
        <v>61</v>
      </c>
    </row>
    <row r="9" spans="1:13" x14ac:dyDescent="0.25">
      <c r="A9" s="67">
        <v>1</v>
      </c>
      <c r="B9" s="68">
        <v>0.43876813836808948</v>
      </c>
      <c r="E9" s="9">
        <v>1</v>
      </c>
      <c r="F9" s="68">
        <v>1.3072163827174937E-3</v>
      </c>
      <c r="G9" s="70">
        <f>E9/350</f>
        <v>2.8571428571428571E-3</v>
      </c>
      <c r="H9" s="68">
        <f>1-EXP(-F9/$F$4)</f>
        <v>5.0769187359123169E-4</v>
      </c>
      <c r="I9" s="6">
        <f>G9-H9</f>
        <v>2.3494509835516254E-3</v>
      </c>
      <c r="J9" s="6">
        <f>-H9</f>
        <v>-5.0769187359123169E-4</v>
      </c>
    </row>
    <row r="10" spans="1:13" x14ac:dyDescent="0.25">
      <c r="A10" s="67">
        <v>2</v>
      </c>
      <c r="B10" s="68">
        <v>1.0216986669146957</v>
      </c>
      <c r="C10" s="1"/>
      <c r="E10" s="9">
        <v>2</v>
      </c>
      <c r="F10" s="68">
        <v>7.8453906628528254E-3</v>
      </c>
      <c r="G10" s="70">
        <f t="shared" ref="G10:G73" si="0">E10/350</f>
        <v>5.7142857142857143E-3</v>
      </c>
      <c r="H10" s="68">
        <f t="shared" ref="H10:H73" si="1">1-EXP(-F10/$F$4)</f>
        <v>3.0430979508856426E-3</v>
      </c>
      <c r="I10" s="6">
        <f>G10-H10</f>
        <v>2.6711877634000717E-3</v>
      </c>
      <c r="J10" s="6">
        <f>G9-H10</f>
        <v>-1.8595509374278547E-4</v>
      </c>
    </row>
    <row r="11" spans="1:13" x14ac:dyDescent="0.25">
      <c r="A11" s="67">
        <v>3</v>
      </c>
      <c r="B11" s="68">
        <v>2.8796234222766159</v>
      </c>
      <c r="C11" s="1"/>
      <c r="E11" s="9">
        <v>3</v>
      </c>
      <c r="F11" s="68">
        <v>9.5099851273087611E-3</v>
      </c>
      <c r="G11" s="70">
        <f t="shared" si="0"/>
        <v>8.5714285714285719E-3</v>
      </c>
      <c r="H11" s="68">
        <f t="shared" si="1"/>
        <v>3.6875749408118441E-3</v>
      </c>
      <c r="I11" s="6">
        <f t="shared" ref="I11:I74" si="2">G11-H11</f>
        <v>4.8838536306167277E-3</v>
      </c>
      <c r="J11" s="6">
        <f t="shared" ref="J11:J74" si="3">G10-H11</f>
        <v>2.0267107734738702E-3</v>
      </c>
    </row>
    <row r="12" spans="1:13" x14ac:dyDescent="0.25">
      <c r="A12" s="67">
        <v>4</v>
      </c>
      <c r="B12" s="68">
        <v>1.1163214960989818</v>
      </c>
      <c r="C12" s="1"/>
      <c r="E12" s="9">
        <v>4</v>
      </c>
      <c r="F12" s="68">
        <v>1.4778553037930603E-2</v>
      </c>
      <c r="G12" s="70">
        <f t="shared" si="0"/>
        <v>1.1428571428571429E-2</v>
      </c>
      <c r="H12" s="68">
        <f t="shared" si="1"/>
        <v>5.7246487499422738E-3</v>
      </c>
      <c r="I12" s="6">
        <f t="shared" si="2"/>
        <v>5.7039226786291548E-3</v>
      </c>
      <c r="J12" s="6">
        <f t="shared" si="3"/>
        <v>2.8467798214862981E-3</v>
      </c>
    </row>
    <row r="13" spans="1:13" x14ac:dyDescent="0.25">
      <c r="A13" s="67">
        <v>5</v>
      </c>
      <c r="B13" s="68">
        <v>1.3261639867244959</v>
      </c>
      <c r="C13" s="1"/>
      <c r="E13" s="9">
        <v>5</v>
      </c>
      <c r="F13" s="68">
        <v>2.0372040033592425E-2</v>
      </c>
      <c r="G13" s="70">
        <f t="shared" si="0"/>
        <v>1.4285714285714285E-2</v>
      </c>
      <c r="H13" s="68">
        <f t="shared" si="1"/>
        <v>7.8827933637874992E-3</v>
      </c>
      <c r="I13" s="6">
        <f t="shared" si="2"/>
        <v>6.4029209219267861E-3</v>
      </c>
      <c r="J13" s="6">
        <f t="shared" si="3"/>
        <v>3.5457780647839294E-3</v>
      </c>
    </row>
    <row r="14" spans="1:13" x14ac:dyDescent="0.25">
      <c r="A14" s="67">
        <v>6</v>
      </c>
      <c r="B14" s="68">
        <v>1.4778553037930603E-2</v>
      </c>
      <c r="C14" s="1"/>
      <c r="E14" s="9">
        <v>6</v>
      </c>
      <c r="F14" s="68">
        <v>4.4329832169159943E-2</v>
      </c>
      <c r="G14" s="70">
        <f t="shared" si="0"/>
        <v>1.7142857142857144E-2</v>
      </c>
      <c r="H14" s="68">
        <f t="shared" si="1"/>
        <v>1.7073594074585974E-2</v>
      </c>
      <c r="I14" s="6">
        <f t="shared" si="2"/>
        <v>6.9263068271169931E-5</v>
      </c>
      <c r="J14" s="6">
        <f t="shared" si="3"/>
        <v>-2.7878797888716885E-3</v>
      </c>
    </row>
    <row r="15" spans="1:13" x14ac:dyDescent="0.25">
      <c r="A15" s="67">
        <v>7</v>
      </c>
      <c r="B15" s="68">
        <v>2.3392009710973016</v>
      </c>
      <c r="C15" s="1"/>
      <c r="E15" s="9">
        <v>7</v>
      </c>
      <c r="F15" s="68">
        <v>4.6397327564629581E-2</v>
      </c>
      <c r="G15" s="70">
        <f t="shared" si="0"/>
        <v>0.02</v>
      </c>
      <c r="H15" s="68">
        <f t="shared" si="1"/>
        <v>1.7862734253490942E-2</v>
      </c>
      <c r="I15" s="6">
        <f t="shared" si="2"/>
        <v>2.1372657465090587E-3</v>
      </c>
      <c r="J15" s="6">
        <f t="shared" si="3"/>
        <v>-7.1987711063379797E-4</v>
      </c>
    </row>
    <row r="16" spans="1:13" x14ac:dyDescent="0.25">
      <c r="A16" s="67">
        <v>8</v>
      </c>
      <c r="B16" s="68">
        <v>5.0123847785388111</v>
      </c>
      <c r="C16" s="1"/>
      <c r="E16" s="9">
        <v>8</v>
      </c>
      <c r="F16" s="68">
        <v>4.7327628115428615E-2</v>
      </c>
      <c r="G16" s="70">
        <f t="shared" si="0"/>
        <v>2.2857142857142857E-2</v>
      </c>
      <c r="H16" s="68">
        <f t="shared" si="1"/>
        <v>1.8217613000331423E-2</v>
      </c>
      <c r="I16" s="6">
        <f t="shared" si="2"/>
        <v>4.6395298568114342E-3</v>
      </c>
      <c r="J16" s="6">
        <f t="shared" si="3"/>
        <v>1.7823869996685775E-3</v>
      </c>
    </row>
    <row r="17" spans="1:10" x14ac:dyDescent="0.25">
      <c r="A17" s="67">
        <v>9</v>
      </c>
      <c r="B17" s="68">
        <v>8.9303976265382872</v>
      </c>
      <c r="C17" s="1"/>
      <c r="E17" s="9">
        <v>9</v>
      </c>
      <c r="F17" s="68">
        <v>4.785468823520414E-2</v>
      </c>
      <c r="G17" s="70">
        <f t="shared" si="0"/>
        <v>2.5714285714285714E-2</v>
      </c>
      <c r="H17" s="68">
        <f t="shared" si="1"/>
        <v>1.841861201575612E-2</v>
      </c>
      <c r="I17" s="6">
        <f t="shared" si="2"/>
        <v>7.2956736985295943E-3</v>
      </c>
      <c r="J17" s="6">
        <f t="shared" si="3"/>
        <v>4.4385308413867376E-3</v>
      </c>
    </row>
    <row r="18" spans="1:10" x14ac:dyDescent="0.25">
      <c r="A18" s="67">
        <v>10</v>
      </c>
      <c r="B18" s="68">
        <v>5.0206061709661229</v>
      </c>
      <c r="C18" s="1"/>
      <c r="E18" s="9">
        <v>10</v>
      </c>
      <c r="F18" s="68">
        <v>5.2843019835001226E-2</v>
      </c>
      <c r="G18" s="70">
        <f t="shared" si="0"/>
        <v>2.8571428571428571E-2</v>
      </c>
      <c r="H18" s="68">
        <f t="shared" si="1"/>
        <v>2.0318919586653106E-2</v>
      </c>
      <c r="I18" s="6">
        <f t="shared" si="2"/>
        <v>8.2525089847754647E-3</v>
      </c>
      <c r="J18" s="6">
        <f t="shared" si="3"/>
        <v>5.395366127632608E-3</v>
      </c>
    </row>
    <row r="19" spans="1:10" x14ac:dyDescent="0.25">
      <c r="A19" s="67">
        <v>11</v>
      </c>
      <c r="B19" s="68">
        <v>1.0031869979856705</v>
      </c>
      <c r="C19" s="1"/>
      <c r="E19" s="9">
        <v>11</v>
      </c>
      <c r="F19" s="68">
        <v>5.7572695363647952E-2</v>
      </c>
      <c r="G19" s="70">
        <f t="shared" si="0"/>
        <v>3.1428571428571431E-2</v>
      </c>
      <c r="H19" s="68">
        <f t="shared" si="1"/>
        <v>2.2117294141876132E-2</v>
      </c>
      <c r="I19" s="6">
        <f t="shared" si="2"/>
        <v>9.3112772866952992E-3</v>
      </c>
      <c r="J19" s="6">
        <f t="shared" si="3"/>
        <v>6.454134429552439E-3</v>
      </c>
    </row>
    <row r="20" spans="1:10" x14ac:dyDescent="0.25">
      <c r="A20" s="67">
        <v>12</v>
      </c>
      <c r="B20" s="68">
        <v>5.0188369831222479</v>
      </c>
      <c r="C20" s="1"/>
      <c r="E20" s="9">
        <v>12</v>
      </c>
      <c r="F20" s="68">
        <v>6.9396675605534877E-2</v>
      </c>
      <c r="G20" s="70">
        <f t="shared" si="0"/>
        <v>3.4285714285714287E-2</v>
      </c>
      <c r="H20" s="68">
        <f t="shared" si="1"/>
        <v>2.6598722035932831E-2</v>
      </c>
      <c r="I20" s="6">
        <f t="shared" si="2"/>
        <v>7.6869922497814561E-3</v>
      </c>
      <c r="J20" s="6">
        <f t="shared" si="3"/>
        <v>4.8298493926385994E-3</v>
      </c>
    </row>
    <row r="21" spans="1:10" x14ac:dyDescent="0.25">
      <c r="A21" s="67">
        <v>13</v>
      </c>
      <c r="B21" s="68">
        <v>0.55126940847071915</v>
      </c>
      <c r="C21" s="1"/>
      <c r="E21" s="9">
        <v>13</v>
      </c>
      <c r="F21" s="68">
        <v>7.4848463476052299E-2</v>
      </c>
      <c r="G21" s="70">
        <f t="shared" si="0"/>
        <v>3.7142857142857144E-2</v>
      </c>
      <c r="H21" s="68">
        <f t="shared" si="1"/>
        <v>2.8658090447996498E-2</v>
      </c>
      <c r="I21" s="6">
        <f t="shared" si="2"/>
        <v>8.4847666948606459E-3</v>
      </c>
      <c r="J21" s="6">
        <f t="shared" si="3"/>
        <v>5.6276238377177892E-3</v>
      </c>
    </row>
    <row r="22" spans="1:10" x14ac:dyDescent="0.25">
      <c r="A22" s="67">
        <v>14</v>
      </c>
      <c r="B22" s="68">
        <v>0.50412755295678824</v>
      </c>
      <c r="C22" s="1"/>
      <c r="E22" s="9">
        <v>14</v>
      </c>
      <c r="F22" s="68">
        <v>8.1607253432990495E-2</v>
      </c>
      <c r="G22" s="70">
        <f t="shared" si="0"/>
        <v>0.04</v>
      </c>
      <c r="H22" s="68">
        <f t="shared" si="1"/>
        <v>3.1205120404565356E-2</v>
      </c>
      <c r="I22" s="6">
        <f t="shared" si="2"/>
        <v>8.7948795954346445E-3</v>
      </c>
      <c r="J22" s="6">
        <f t="shared" si="3"/>
        <v>5.9377367382917878E-3</v>
      </c>
    </row>
    <row r="23" spans="1:10" x14ac:dyDescent="0.25">
      <c r="A23" s="67">
        <v>15</v>
      </c>
      <c r="B23" s="68">
        <v>2.1118995462971974</v>
      </c>
      <c r="C23" s="1"/>
      <c r="E23" s="9">
        <v>15</v>
      </c>
      <c r="F23" s="68">
        <v>8.3348503877091668E-2</v>
      </c>
      <c r="G23" s="70">
        <f t="shared" si="0"/>
        <v>4.2857142857142858E-2</v>
      </c>
      <c r="H23" s="68">
        <f t="shared" si="1"/>
        <v>3.1860222811265326E-2</v>
      </c>
      <c r="I23" s="6">
        <f t="shared" si="2"/>
        <v>1.0996920045877531E-2</v>
      </c>
      <c r="J23" s="6">
        <f t="shared" si="3"/>
        <v>8.1397771887346745E-3</v>
      </c>
    </row>
    <row r="24" spans="1:10" x14ac:dyDescent="0.25">
      <c r="A24" s="67">
        <v>16</v>
      </c>
      <c r="B24" s="68">
        <v>0.38244115032463721</v>
      </c>
      <c r="C24" s="1"/>
      <c r="E24" s="9">
        <v>16</v>
      </c>
      <c r="F24" s="68">
        <v>8.3359270530023594E-2</v>
      </c>
      <c r="G24" s="70">
        <f t="shared" si="0"/>
        <v>4.5714285714285714E-2</v>
      </c>
      <c r="H24" s="68">
        <f t="shared" si="1"/>
        <v>3.1864272119777604E-2</v>
      </c>
      <c r="I24" s="6">
        <f t="shared" si="2"/>
        <v>1.3850013594508111E-2</v>
      </c>
      <c r="J24" s="6">
        <f t="shared" si="3"/>
        <v>1.0992870737365254E-2</v>
      </c>
    </row>
    <row r="25" spans="1:10" x14ac:dyDescent="0.25">
      <c r="A25" s="67">
        <v>17</v>
      </c>
      <c r="B25" s="68">
        <v>1.5254241431211699</v>
      </c>
      <c r="C25" s="1"/>
      <c r="E25" s="9">
        <v>17</v>
      </c>
      <c r="F25" s="68">
        <v>9.5133875511488941E-2</v>
      </c>
      <c r="G25" s="70">
        <f t="shared" si="0"/>
        <v>4.8571428571428571E-2</v>
      </c>
      <c r="H25" s="68">
        <f t="shared" si="1"/>
        <v>3.628254675625775E-2</v>
      </c>
      <c r="I25" s="6">
        <f t="shared" si="2"/>
        <v>1.2288881815170821E-2</v>
      </c>
      <c r="J25" s="6">
        <f t="shared" si="3"/>
        <v>9.4317389580279645E-3</v>
      </c>
    </row>
    <row r="26" spans="1:10" x14ac:dyDescent="0.25">
      <c r="A26" s="67">
        <v>18</v>
      </c>
      <c r="B26" s="68">
        <v>7.4848463476052299E-2</v>
      </c>
      <c r="C26" s="1"/>
      <c r="E26" s="9">
        <v>18</v>
      </c>
      <c r="F26" s="68">
        <v>9.5534413900039292E-2</v>
      </c>
      <c r="G26" s="70">
        <f t="shared" si="0"/>
        <v>5.1428571428571428E-2</v>
      </c>
      <c r="H26" s="68">
        <f t="shared" si="1"/>
        <v>3.6432488680550712E-2</v>
      </c>
      <c r="I26" s="6">
        <f t="shared" si="2"/>
        <v>1.4996082748020716E-2</v>
      </c>
      <c r="J26" s="6">
        <f t="shared" si="3"/>
        <v>1.2138939890877859E-2</v>
      </c>
    </row>
    <row r="27" spans="1:10" x14ac:dyDescent="0.25">
      <c r="A27" s="67">
        <v>19</v>
      </c>
      <c r="B27" s="68">
        <v>10.847065903900702</v>
      </c>
      <c r="C27" s="1"/>
      <c r="E27" s="9">
        <v>19</v>
      </c>
      <c r="F27" s="68">
        <v>0.11786814850882316</v>
      </c>
      <c r="G27" s="70">
        <f t="shared" si="0"/>
        <v>5.4285714285714284E-2</v>
      </c>
      <c r="H27" s="68">
        <f t="shared" si="1"/>
        <v>4.4756331456114573E-2</v>
      </c>
      <c r="I27" s="6">
        <f t="shared" si="2"/>
        <v>9.5293828295997113E-3</v>
      </c>
      <c r="J27" s="6">
        <f t="shared" si="3"/>
        <v>6.6722399724568546E-3</v>
      </c>
    </row>
    <row r="28" spans="1:10" x14ac:dyDescent="0.25">
      <c r="A28" s="67">
        <v>20</v>
      </c>
      <c r="B28" s="68">
        <v>1.9153479245934679</v>
      </c>
      <c r="C28" s="1"/>
      <c r="E28" s="9">
        <v>20</v>
      </c>
      <c r="F28" s="68">
        <v>0.13566138170146372</v>
      </c>
      <c r="G28" s="70">
        <f t="shared" si="0"/>
        <v>5.7142857142857141E-2</v>
      </c>
      <c r="H28" s="68">
        <f t="shared" si="1"/>
        <v>5.1336422905278734E-2</v>
      </c>
      <c r="I28" s="6">
        <f t="shared" si="2"/>
        <v>5.8064342375784075E-3</v>
      </c>
      <c r="J28" s="6">
        <f t="shared" si="3"/>
        <v>2.9492913804355508E-3</v>
      </c>
    </row>
    <row r="29" spans="1:10" x14ac:dyDescent="0.25">
      <c r="A29" s="67">
        <v>21</v>
      </c>
      <c r="B29" s="68">
        <v>2.0340652826315546</v>
      </c>
      <c r="C29" s="1"/>
      <c r="E29" s="9">
        <v>21</v>
      </c>
      <c r="F29" s="68">
        <v>0.14551711292564137</v>
      </c>
      <c r="G29" s="70">
        <f t="shared" si="0"/>
        <v>0.06</v>
      </c>
      <c r="H29" s="68">
        <f t="shared" si="1"/>
        <v>5.4961631055395643E-2</v>
      </c>
      <c r="I29" s="6">
        <f t="shared" si="2"/>
        <v>5.0383689446043545E-3</v>
      </c>
      <c r="J29" s="6">
        <f t="shared" si="3"/>
        <v>2.1812260874614978E-3</v>
      </c>
    </row>
    <row r="30" spans="1:10" x14ac:dyDescent="0.25">
      <c r="A30" s="67">
        <v>22</v>
      </c>
      <c r="B30" s="68">
        <v>2.9136230589439216</v>
      </c>
      <c r="C30" s="1"/>
      <c r="E30" s="9">
        <v>22</v>
      </c>
      <c r="F30" s="68">
        <v>0.15287844612234894</v>
      </c>
      <c r="G30" s="70">
        <f t="shared" si="0"/>
        <v>6.2857142857142861E-2</v>
      </c>
      <c r="H30" s="68">
        <f t="shared" si="1"/>
        <v>5.7660290531627911E-2</v>
      </c>
      <c r="I30" s="6">
        <f t="shared" si="2"/>
        <v>5.1968523255149501E-3</v>
      </c>
      <c r="J30" s="6">
        <f t="shared" si="3"/>
        <v>2.3397094683720865E-3</v>
      </c>
    </row>
    <row r="31" spans="1:10" x14ac:dyDescent="0.25">
      <c r="A31" s="67">
        <v>23</v>
      </c>
      <c r="B31" s="68">
        <v>8.1607253432990495E-2</v>
      </c>
      <c r="C31" s="1"/>
      <c r="E31" s="9">
        <v>23</v>
      </c>
      <c r="F31" s="68">
        <v>0.15519650667238294</v>
      </c>
      <c r="G31" s="70">
        <f t="shared" si="0"/>
        <v>6.5714285714285711E-2</v>
      </c>
      <c r="H31" s="68">
        <f t="shared" si="1"/>
        <v>5.8508493400728612E-2</v>
      </c>
      <c r="I31" s="6">
        <f t="shared" si="2"/>
        <v>7.2057923135570995E-3</v>
      </c>
      <c r="J31" s="6">
        <f t="shared" si="3"/>
        <v>4.3486494564142497E-3</v>
      </c>
    </row>
    <row r="32" spans="1:10" x14ac:dyDescent="0.25">
      <c r="A32" s="67">
        <v>24</v>
      </c>
      <c r="B32" s="68">
        <v>1.3371823542114072</v>
      </c>
      <c r="C32" s="1"/>
      <c r="E32" s="9">
        <v>24</v>
      </c>
      <c r="F32" s="68">
        <v>0.15940365569326692</v>
      </c>
      <c r="G32" s="70">
        <f t="shared" si="0"/>
        <v>6.8571428571428575E-2</v>
      </c>
      <c r="H32" s="68">
        <f t="shared" si="1"/>
        <v>6.0045983925351654E-2</v>
      </c>
      <c r="I32" s="6">
        <f t="shared" si="2"/>
        <v>8.5254446460769212E-3</v>
      </c>
      <c r="J32" s="6">
        <f t="shared" si="3"/>
        <v>5.6683017889340576E-3</v>
      </c>
    </row>
    <row r="33" spans="1:10" x14ac:dyDescent="0.25">
      <c r="A33" s="67">
        <v>25</v>
      </c>
      <c r="B33" s="68">
        <v>0.58631229053570388</v>
      </c>
      <c r="C33" s="1"/>
      <c r="E33" s="9">
        <v>25</v>
      </c>
      <c r="F33" s="68">
        <v>0.16006836339589559</v>
      </c>
      <c r="G33" s="70">
        <f t="shared" si="0"/>
        <v>7.1428571428571425E-2</v>
      </c>
      <c r="H33" s="68">
        <f t="shared" si="1"/>
        <v>6.028866965804025E-2</v>
      </c>
      <c r="I33" s="6">
        <f t="shared" si="2"/>
        <v>1.1139901770531174E-2</v>
      </c>
      <c r="J33" s="6">
        <f t="shared" si="3"/>
        <v>8.2827589133883245E-3</v>
      </c>
    </row>
    <row r="34" spans="1:10" x14ac:dyDescent="0.25">
      <c r="A34" s="67">
        <v>26</v>
      </c>
      <c r="B34" s="68">
        <v>2.1094034468966765</v>
      </c>
      <c r="C34" s="1"/>
      <c r="E34" s="9">
        <v>26</v>
      </c>
      <c r="F34" s="68">
        <v>0.17189854191481266</v>
      </c>
      <c r="G34" s="70">
        <f t="shared" si="0"/>
        <v>7.4285714285714288E-2</v>
      </c>
      <c r="H34" s="68">
        <f t="shared" si="1"/>
        <v>6.4597418614097735E-2</v>
      </c>
      <c r="I34" s="6">
        <f t="shared" si="2"/>
        <v>9.6882956716165536E-3</v>
      </c>
      <c r="J34" s="6">
        <f t="shared" si="3"/>
        <v>6.8311528144736899E-3</v>
      </c>
    </row>
    <row r="35" spans="1:10" x14ac:dyDescent="0.25">
      <c r="A35" s="67">
        <v>27</v>
      </c>
      <c r="B35" s="68">
        <v>3.7707691189596515</v>
      </c>
      <c r="C35" s="1"/>
      <c r="E35" s="9">
        <v>27</v>
      </c>
      <c r="F35" s="68">
        <v>0.17261618722296568</v>
      </c>
      <c r="G35" s="70">
        <f t="shared" si="0"/>
        <v>7.7142857142857138E-2</v>
      </c>
      <c r="H35" s="68">
        <f t="shared" si="1"/>
        <v>6.4858160543324828E-2</v>
      </c>
      <c r="I35" s="6">
        <f t="shared" si="2"/>
        <v>1.228469659953231E-2</v>
      </c>
      <c r="J35" s="6">
        <f t="shared" si="3"/>
        <v>9.4275537423894606E-3</v>
      </c>
    </row>
    <row r="36" spans="1:10" x14ac:dyDescent="0.25">
      <c r="A36" s="67">
        <v>28</v>
      </c>
      <c r="B36" s="68">
        <v>1.5467086485680148</v>
      </c>
      <c r="C36" s="1"/>
      <c r="E36" s="9">
        <v>28</v>
      </c>
      <c r="F36" s="68">
        <v>0.1745980327783862</v>
      </c>
      <c r="G36" s="70">
        <f t="shared" si="0"/>
        <v>0.08</v>
      </c>
      <c r="H36" s="68">
        <f t="shared" si="1"/>
        <v>6.5577846655396455E-2</v>
      </c>
      <c r="I36" s="6">
        <f t="shared" si="2"/>
        <v>1.4422153344603547E-2</v>
      </c>
      <c r="J36" s="6">
        <f t="shared" si="3"/>
        <v>1.1565010487460683E-2</v>
      </c>
    </row>
    <row r="37" spans="1:10" x14ac:dyDescent="0.25">
      <c r="A37" s="67">
        <v>29</v>
      </c>
      <c r="B37" s="68">
        <v>0.23121953898490574</v>
      </c>
      <c r="C37" s="1"/>
      <c r="E37" s="9">
        <v>29</v>
      </c>
      <c r="F37" s="68">
        <v>0.17520388052956276</v>
      </c>
      <c r="G37" s="70">
        <f t="shared" si="0"/>
        <v>8.2857142857142851E-2</v>
      </c>
      <c r="H37" s="68">
        <f t="shared" si="1"/>
        <v>6.5797743256896801E-2</v>
      </c>
      <c r="I37" s="6">
        <f t="shared" si="2"/>
        <v>1.705939960024605E-2</v>
      </c>
      <c r="J37" s="6">
        <f t="shared" si="3"/>
        <v>1.42022567431032E-2</v>
      </c>
    </row>
    <row r="38" spans="1:10" x14ac:dyDescent="0.25">
      <c r="A38" s="67">
        <v>30</v>
      </c>
      <c r="B38" s="68">
        <v>1.1379460995544994</v>
      </c>
      <c r="C38" s="1"/>
      <c r="E38" s="9">
        <v>30</v>
      </c>
      <c r="F38" s="68">
        <v>0.18881809274899783</v>
      </c>
      <c r="G38" s="70">
        <f t="shared" si="0"/>
        <v>8.5714285714285715E-2</v>
      </c>
      <c r="H38" s="68">
        <f t="shared" si="1"/>
        <v>7.0725491223850079E-2</v>
      </c>
      <c r="I38" s="6">
        <f t="shared" si="2"/>
        <v>1.4988794490435636E-2</v>
      </c>
      <c r="J38" s="6">
        <f t="shared" si="3"/>
        <v>1.2131651633292773E-2</v>
      </c>
    </row>
    <row r="39" spans="1:10" x14ac:dyDescent="0.25">
      <c r="A39" s="67">
        <v>31</v>
      </c>
      <c r="B39" s="68">
        <v>0.31096391171414428</v>
      </c>
      <c r="C39" s="1"/>
      <c r="E39" s="9">
        <v>31</v>
      </c>
      <c r="F39" s="68">
        <v>0.19888605396971262</v>
      </c>
      <c r="G39" s="70">
        <f t="shared" si="0"/>
        <v>8.8571428571428565E-2</v>
      </c>
      <c r="H39" s="68">
        <f t="shared" si="1"/>
        <v>7.4352925367030198E-2</v>
      </c>
      <c r="I39" s="6">
        <f t="shared" si="2"/>
        <v>1.4218503204398367E-2</v>
      </c>
      <c r="J39" s="6">
        <f t="shared" si="3"/>
        <v>1.1361360347255517E-2</v>
      </c>
    </row>
    <row r="40" spans="1:10" x14ac:dyDescent="0.25">
      <c r="A40" s="67">
        <v>32</v>
      </c>
      <c r="B40" s="68">
        <v>0.45326796480723064</v>
      </c>
      <c r="C40" s="1"/>
      <c r="E40" s="9">
        <v>32</v>
      </c>
      <c r="F40" s="68">
        <v>0.20327686979891349</v>
      </c>
      <c r="G40" s="70">
        <f t="shared" si="0"/>
        <v>9.1428571428571428E-2</v>
      </c>
      <c r="H40" s="68">
        <f t="shared" si="1"/>
        <v>7.5930476013998049E-2</v>
      </c>
      <c r="I40" s="6">
        <f t="shared" si="2"/>
        <v>1.5498095414573379E-2</v>
      </c>
      <c r="J40" s="6">
        <f t="shared" si="3"/>
        <v>1.2640952557430515E-2</v>
      </c>
    </row>
    <row r="41" spans="1:10" x14ac:dyDescent="0.25">
      <c r="A41" s="67">
        <v>33</v>
      </c>
      <c r="B41" s="68">
        <v>0.17520388052956276</v>
      </c>
      <c r="C41" s="1"/>
      <c r="E41" s="9">
        <v>33</v>
      </c>
      <c r="F41" s="68">
        <v>0.22926789807189676</v>
      </c>
      <c r="G41" s="70">
        <f t="shared" si="0"/>
        <v>9.4285714285714292E-2</v>
      </c>
      <c r="H41" s="68">
        <f t="shared" si="1"/>
        <v>8.5213734536598862E-2</v>
      </c>
      <c r="I41" s="6">
        <f t="shared" si="2"/>
        <v>9.0719797491154303E-3</v>
      </c>
      <c r="J41" s="6">
        <f t="shared" si="3"/>
        <v>6.2148368919725666E-3</v>
      </c>
    </row>
    <row r="42" spans="1:10" x14ac:dyDescent="0.25">
      <c r="A42" s="67">
        <v>34</v>
      </c>
      <c r="B42" s="68">
        <v>1.7912561240469647</v>
      </c>
      <c r="C42" s="1"/>
      <c r="E42" s="9">
        <v>34</v>
      </c>
      <c r="F42" s="68">
        <v>0.23121953898490574</v>
      </c>
      <c r="G42" s="70">
        <f t="shared" si="0"/>
        <v>9.7142857142857142E-2</v>
      </c>
      <c r="H42" s="68">
        <f t="shared" si="1"/>
        <v>8.5907029306065086E-2</v>
      </c>
      <c r="I42" s="6">
        <f t="shared" si="2"/>
        <v>1.1235827836792056E-2</v>
      </c>
      <c r="J42" s="6">
        <f t="shared" si="3"/>
        <v>8.3786849796492063E-3</v>
      </c>
    </row>
    <row r="43" spans="1:10" x14ac:dyDescent="0.25">
      <c r="A43" s="67">
        <v>35</v>
      </c>
      <c r="B43" s="68">
        <v>2.2225608734613371</v>
      </c>
      <c r="C43" s="1"/>
      <c r="E43" s="9">
        <v>35</v>
      </c>
      <c r="F43" s="68">
        <v>0.23412241644609713</v>
      </c>
      <c r="G43" s="70">
        <f t="shared" si="0"/>
        <v>0.1</v>
      </c>
      <c r="H43" s="68">
        <f t="shared" si="1"/>
        <v>8.6937266481058151E-2</v>
      </c>
      <c r="I43" s="6">
        <f t="shared" si="2"/>
        <v>1.3062733518941855E-2</v>
      </c>
      <c r="J43" s="6">
        <f t="shared" si="3"/>
        <v>1.0205590661798991E-2</v>
      </c>
    </row>
    <row r="44" spans="1:10" x14ac:dyDescent="0.25">
      <c r="A44" s="67">
        <v>36</v>
      </c>
      <c r="B44" s="68">
        <v>0.75875880390739658</v>
      </c>
      <c r="C44" s="1"/>
      <c r="E44" s="9">
        <v>36</v>
      </c>
      <c r="F44" s="68">
        <v>0.23814183708731473</v>
      </c>
      <c r="G44" s="70">
        <f t="shared" si="0"/>
        <v>0.10285714285714286</v>
      </c>
      <c r="H44" s="68">
        <f t="shared" si="1"/>
        <v>8.8361850453271162E-2</v>
      </c>
      <c r="I44" s="6">
        <f t="shared" si="2"/>
        <v>1.4495292403871693E-2</v>
      </c>
      <c r="J44" s="6">
        <f t="shared" si="3"/>
        <v>1.1638149546728843E-2</v>
      </c>
    </row>
    <row r="45" spans="1:10" x14ac:dyDescent="0.25">
      <c r="A45" s="67">
        <v>37</v>
      </c>
      <c r="B45" s="68">
        <v>1.6579912220970101</v>
      </c>
      <c r="C45" s="1"/>
      <c r="E45" s="9">
        <v>37</v>
      </c>
      <c r="F45" s="68">
        <v>0.24319728189330561</v>
      </c>
      <c r="G45" s="70">
        <f t="shared" si="0"/>
        <v>0.10571428571428572</v>
      </c>
      <c r="H45" s="68">
        <f t="shared" si="1"/>
        <v>9.0150472059383535E-2</v>
      </c>
      <c r="I45" s="6">
        <f t="shared" si="2"/>
        <v>1.5563813654902184E-2</v>
      </c>
      <c r="J45" s="6">
        <f t="shared" si="3"/>
        <v>1.270667079775932E-2</v>
      </c>
    </row>
    <row r="46" spans="1:10" x14ac:dyDescent="0.25">
      <c r="A46" s="67">
        <v>38</v>
      </c>
      <c r="B46" s="68">
        <v>5.3478049868353414</v>
      </c>
      <c r="C46" s="1"/>
      <c r="E46" s="9">
        <v>38</v>
      </c>
      <c r="F46" s="68">
        <v>0.24969474733739128</v>
      </c>
      <c r="G46" s="70">
        <f t="shared" si="0"/>
        <v>0.10857142857142857</v>
      </c>
      <c r="H46" s="68">
        <f t="shared" si="1"/>
        <v>9.2444129535960817E-2</v>
      </c>
      <c r="I46" s="6">
        <f t="shared" si="2"/>
        <v>1.6127299035467751E-2</v>
      </c>
      <c r="J46" s="6">
        <f t="shared" si="3"/>
        <v>1.3270156178324902E-2</v>
      </c>
    </row>
    <row r="47" spans="1:10" x14ac:dyDescent="0.25">
      <c r="A47" s="67">
        <v>39</v>
      </c>
      <c r="B47" s="68">
        <v>1.7370380151924447</v>
      </c>
      <c r="C47" s="1"/>
      <c r="E47" s="9">
        <v>39</v>
      </c>
      <c r="F47" s="68">
        <v>0.26121024988633512</v>
      </c>
      <c r="G47" s="70">
        <f t="shared" si="0"/>
        <v>0.11142857142857143</v>
      </c>
      <c r="H47" s="68">
        <f t="shared" si="1"/>
        <v>9.6494998738803628E-2</v>
      </c>
      <c r="I47" s="6">
        <f t="shared" si="2"/>
        <v>1.4933572689767804E-2</v>
      </c>
      <c r="J47" s="6">
        <f t="shared" si="3"/>
        <v>1.2076429832624941E-2</v>
      </c>
    </row>
    <row r="48" spans="1:10" x14ac:dyDescent="0.25">
      <c r="A48" s="67">
        <v>40</v>
      </c>
      <c r="B48" s="68">
        <v>0.95992863729603739</v>
      </c>
      <c r="C48" s="1"/>
      <c r="E48" s="9">
        <v>40</v>
      </c>
      <c r="F48" s="68">
        <v>0.28585910092127592</v>
      </c>
      <c r="G48" s="70">
        <f t="shared" si="0"/>
        <v>0.11428571428571428</v>
      </c>
      <c r="H48" s="68">
        <f t="shared" si="1"/>
        <v>0.1051051863077197</v>
      </c>
      <c r="I48" s="6">
        <f t="shared" si="2"/>
        <v>9.180527977994582E-3</v>
      </c>
      <c r="J48" s="6">
        <f t="shared" si="3"/>
        <v>6.3233851208517322E-3</v>
      </c>
    </row>
    <row r="49" spans="1:10" x14ac:dyDescent="0.25">
      <c r="A49" s="67">
        <v>41</v>
      </c>
      <c r="B49" s="68">
        <v>2.4058729275177031</v>
      </c>
      <c r="C49" s="1"/>
      <c r="E49" s="9">
        <v>41</v>
      </c>
      <c r="F49" s="68">
        <v>0.2873863213390167</v>
      </c>
      <c r="G49" s="70">
        <f t="shared" si="0"/>
        <v>0.11714285714285715</v>
      </c>
      <c r="H49" s="68">
        <f t="shared" si="1"/>
        <v>0.10563595816265736</v>
      </c>
      <c r="I49" s="6">
        <f t="shared" si="2"/>
        <v>1.1506898980199784E-2</v>
      </c>
      <c r="J49" s="6">
        <f t="shared" si="3"/>
        <v>8.6497561230569203E-3</v>
      </c>
    </row>
    <row r="50" spans="1:10" x14ac:dyDescent="0.25">
      <c r="A50" s="67">
        <v>42</v>
      </c>
      <c r="B50" s="68">
        <v>1.6719974896678302</v>
      </c>
      <c r="C50" s="1"/>
      <c r="E50" s="9">
        <v>42</v>
      </c>
      <c r="F50" s="68">
        <v>0.31096391171414428</v>
      </c>
      <c r="G50" s="70">
        <f t="shared" si="0"/>
        <v>0.12</v>
      </c>
      <c r="H50" s="68">
        <f t="shared" si="1"/>
        <v>0.11379030812091495</v>
      </c>
      <c r="I50" s="6">
        <f t="shared" si="2"/>
        <v>6.2096918790850442E-3</v>
      </c>
      <c r="J50" s="6">
        <f t="shared" si="3"/>
        <v>3.3525490219421944E-3</v>
      </c>
    </row>
    <row r="51" spans="1:10" x14ac:dyDescent="0.25">
      <c r="A51" s="67">
        <v>43</v>
      </c>
      <c r="B51" s="68">
        <v>0.92193324356711359</v>
      </c>
      <c r="C51" s="1"/>
      <c r="E51" s="9">
        <v>43</v>
      </c>
      <c r="F51" s="68">
        <v>0.32190869839013175</v>
      </c>
      <c r="G51" s="70">
        <f t="shared" si="0"/>
        <v>0.12285714285714286</v>
      </c>
      <c r="H51" s="68">
        <f t="shared" si="1"/>
        <v>0.11755027361582782</v>
      </c>
      <c r="I51" s="6">
        <f t="shared" si="2"/>
        <v>5.3068692413150431E-3</v>
      </c>
      <c r="J51" s="6">
        <f t="shared" si="3"/>
        <v>2.4497263841721795E-3</v>
      </c>
    </row>
    <row r="52" spans="1:10" x14ac:dyDescent="0.25">
      <c r="A52" s="67">
        <v>44</v>
      </c>
      <c r="B52" s="68">
        <v>0.87488168646427167</v>
      </c>
      <c r="C52" s="1"/>
      <c r="E52" s="9">
        <v>44</v>
      </c>
      <c r="F52" s="68">
        <v>0.32369263690982153</v>
      </c>
      <c r="G52" s="70">
        <f t="shared" si="0"/>
        <v>0.12571428571428572</v>
      </c>
      <c r="H52" s="68">
        <f t="shared" si="1"/>
        <v>0.11816161300019234</v>
      </c>
      <c r="I52" s="6">
        <f t="shared" si="2"/>
        <v>7.552672714093378E-3</v>
      </c>
      <c r="J52" s="6">
        <f t="shared" si="3"/>
        <v>4.6955298569505144E-3</v>
      </c>
    </row>
    <row r="53" spans="1:10" x14ac:dyDescent="0.25">
      <c r="A53" s="67">
        <v>45</v>
      </c>
      <c r="B53" s="68">
        <v>9.482783542297426</v>
      </c>
      <c r="C53" s="1"/>
      <c r="E53" s="9">
        <v>45</v>
      </c>
      <c r="F53" s="68">
        <v>0.32660510194748033</v>
      </c>
      <c r="G53" s="70">
        <f t="shared" si="0"/>
        <v>0.12857142857142856</v>
      </c>
      <c r="H53" s="68">
        <f t="shared" si="1"/>
        <v>0.11915877806830855</v>
      </c>
      <c r="I53" s="6">
        <f t="shared" si="2"/>
        <v>9.4126505031200125E-3</v>
      </c>
      <c r="J53" s="6">
        <f t="shared" si="3"/>
        <v>6.5555076459771766E-3</v>
      </c>
    </row>
    <row r="54" spans="1:10" x14ac:dyDescent="0.25">
      <c r="A54" s="67">
        <v>46</v>
      </c>
      <c r="B54" s="68">
        <v>3.8616881032476584</v>
      </c>
      <c r="C54" s="1"/>
      <c r="E54" s="9">
        <v>46</v>
      </c>
      <c r="F54" s="68">
        <v>0.34094543183832182</v>
      </c>
      <c r="G54" s="70">
        <f t="shared" si="0"/>
        <v>0.13142857142857142</v>
      </c>
      <c r="H54" s="68">
        <f t="shared" si="1"/>
        <v>0.12405217713641215</v>
      </c>
      <c r="I54" s="6">
        <f t="shared" si="2"/>
        <v>7.3763942921592773E-3</v>
      </c>
      <c r="J54" s="6">
        <f t="shared" si="3"/>
        <v>4.5192514350164137E-3</v>
      </c>
    </row>
    <row r="55" spans="1:10" x14ac:dyDescent="0.25">
      <c r="A55" s="67">
        <v>47</v>
      </c>
      <c r="B55" s="68">
        <v>9.2938754565547637</v>
      </c>
      <c r="C55" s="1"/>
      <c r="E55" s="9">
        <v>47</v>
      </c>
      <c r="F55" s="68">
        <v>0.34520411571919307</v>
      </c>
      <c r="G55" s="70">
        <f t="shared" si="0"/>
        <v>0.13428571428571429</v>
      </c>
      <c r="H55" s="68">
        <f t="shared" si="1"/>
        <v>0.12550014005969101</v>
      </c>
      <c r="I55" s="6">
        <f t="shared" si="2"/>
        <v>8.7855742260232739E-3</v>
      </c>
      <c r="J55" s="6">
        <f t="shared" si="3"/>
        <v>5.9284313688804102E-3</v>
      </c>
    </row>
    <row r="56" spans="1:10" x14ac:dyDescent="0.25">
      <c r="A56" s="67">
        <v>48</v>
      </c>
      <c r="B56" s="68">
        <v>5.2843019835001226E-2</v>
      </c>
      <c r="C56" s="1"/>
      <c r="E56" s="9">
        <v>48</v>
      </c>
      <c r="F56" s="68">
        <v>0.3459351278046201</v>
      </c>
      <c r="G56" s="70">
        <f t="shared" si="0"/>
        <v>0.13714285714285715</v>
      </c>
      <c r="H56" s="68">
        <f t="shared" si="1"/>
        <v>0.12574844515660344</v>
      </c>
      <c r="I56" s="6">
        <f t="shared" si="2"/>
        <v>1.1394411986253711E-2</v>
      </c>
      <c r="J56" s="6">
        <f t="shared" si="3"/>
        <v>8.5372691291108471E-3</v>
      </c>
    </row>
    <row r="57" spans="1:10" x14ac:dyDescent="0.25">
      <c r="A57" s="67">
        <v>49</v>
      </c>
      <c r="B57" s="68">
        <v>2.2643701171902197</v>
      </c>
      <c r="C57" s="1"/>
      <c r="E57" s="9">
        <v>49</v>
      </c>
      <c r="F57" s="68">
        <v>0.35350211875001569</v>
      </c>
      <c r="G57" s="70">
        <f t="shared" si="0"/>
        <v>0.14000000000000001</v>
      </c>
      <c r="H57" s="68">
        <f t="shared" si="1"/>
        <v>0.1283146094519001</v>
      </c>
      <c r="I57" s="6">
        <f t="shared" si="2"/>
        <v>1.1685390548099917E-2</v>
      </c>
      <c r="J57" s="6">
        <f t="shared" si="3"/>
        <v>8.8282476909570529E-3</v>
      </c>
    </row>
    <row r="58" spans="1:10" x14ac:dyDescent="0.25">
      <c r="A58" s="67">
        <v>50</v>
      </c>
      <c r="B58" s="68">
        <v>0.43368837695638018</v>
      </c>
      <c r="C58" s="1"/>
      <c r="E58" s="9">
        <v>50</v>
      </c>
      <c r="F58" s="68">
        <v>0.36333578476577399</v>
      </c>
      <c r="G58" s="70">
        <f t="shared" si="0"/>
        <v>0.14285714285714285</v>
      </c>
      <c r="H58" s="68">
        <f t="shared" si="1"/>
        <v>0.13163821098982631</v>
      </c>
      <c r="I58" s="6">
        <f t="shared" si="2"/>
        <v>1.1218931867316539E-2</v>
      </c>
      <c r="J58" s="6">
        <f t="shared" si="3"/>
        <v>8.3617890101737036E-3</v>
      </c>
    </row>
    <row r="59" spans="1:10" x14ac:dyDescent="0.25">
      <c r="A59" s="67">
        <v>51</v>
      </c>
      <c r="B59" s="68">
        <v>2.3997310180945037</v>
      </c>
      <c r="C59" s="1"/>
      <c r="E59" s="9">
        <v>51</v>
      </c>
      <c r="F59" s="68">
        <v>0.3655449849031791</v>
      </c>
      <c r="G59" s="70">
        <f t="shared" si="0"/>
        <v>0.14571428571428571</v>
      </c>
      <c r="H59" s="68">
        <f t="shared" si="1"/>
        <v>0.13238313576203686</v>
      </c>
      <c r="I59" s="6">
        <f t="shared" si="2"/>
        <v>1.333114995224885E-2</v>
      </c>
      <c r="J59" s="6">
        <f t="shared" si="3"/>
        <v>1.0474007095105986E-2</v>
      </c>
    </row>
    <row r="60" spans="1:10" x14ac:dyDescent="0.25">
      <c r="A60" s="67">
        <v>52</v>
      </c>
      <c r="B60" s="68">
        <v>1.7428926637137412</v>
      </c>
      <c r="C60" s="1"/>
      <c r="E60" s="9">
        <v>52</v>
      </c>
      <c r="F60" s="68">
        <v>0.38244115032463721</v>
      </c>
      <c r="G60" s="70">
        <f t="shared" si="0"/>
        <v>0.14857142857142858</v>
      </c>
      <c r="H60" s="68">
        <f t="shared" si="1"/>
        <v>0.13805929560925889</v>
      </c>
      <c r="I60" s="6">
        <f t="shared" si="2"/>
        <v>1.0512132962169685E-2</v>
      </c>
      <c r="J60" s="6">
        <f t="shared" si="3"/>
        <v>7.654990105026821E-3</v>
      </c>
    </row>
    <row r="61" spans="1:10" x14ac:dyDescent="0.25">
      <c r="A61" s="67">
        <v>53</v>
      </c>
      <c r="B61" s="68">
        <v>0.54047404818385314</v>
      </c>
      <c r="C61" s="1"/>
      <c r="E61" s="9">
        <v>53</v>
      </c>
      <c r="F61" s="68">
        <v>0.38661513803625047</v>
      </c>
      <c r="G61" s="70">
        <f t="shared" si="0"/>
        <v>0.15142857142857144</v>
      </c>
      <c r="H61" s="68">
        <f t="shared" si="1"/>
        <v>0.13945579097614269</v>
      </c>
      <c r="I61" s="6">
        <f t="shared" si="2"/>
        <v>1.197278045242875E-2</v>
      </c>
      <c r="J61" s="6">
        <f t="shared" si="3"/>
        <v>9.1156375952858859E-3</v>
      </c>
    </row>
    <row r="62" spans="1:10" x14ac:dyDescent="0.25">
      <c r="A62" s="67">
        <v>54</v>
      </c>
      <c r="B62" s="68">
        <v>4.8497290138935103</v>
      </c>
      <c r="C62" s="1"/>
      <c r="E62" s="9">
        <v>54</v>
      </c>
      <c r="F62" s="68">
        <v>0.39281523066257568</v>
      </c>
      <c r="G62" s="70">
        <f t="shared" si="0"/>
        <v>0.15428571428571428</v>
      </c>
      <c r="H62" s="68">
        <f t="shared" si="1"/>
        <v>0.14152598690182472</v>
      </c>
      <c r="I62" s="6">
        <f t="shared" si="2"/>
        <v>1.2759727383889558E-2</v>
      </c>
      <c r="J62" s="6">
        <f t="shared" si="3"/>
        <v>9.9025845267467216E-3</v>
      </c>
    </row>
    <row r="63" spans="1:10" x14ac:dyDescent="0.25">
      <c r="A63" s="67">
        <v>55</v>
      </c>
      <c r="B63" s="68">
        <v>8.3348503877091668E-2</v>
      </c>
      <c r="C63" s="1"/>
      <c r="E63" s="9">
        <v>55</v>
      </c>
      <c r="F63" s="68">
        <v>0.39670898532330184</v>
      </c>
      <c r="G63" s="70">
        <f t="shared" si="0"/>
        <v>0.15714285714285714</v>
      </c>
      <c r="H63" s="68">
        <f t="shared" si="1"/>
        <v>0.14282355545833914</v>
      </c>
      <c r="I63" s="6">
        <f t="shared" si="2"/>
        <v>1.4319301684518004E-2</v>
      </c>
      <c r="J63" s="6">
        <f t="shared" si="3"/>
        <v>1.1462158827375141E-2</v>
      </c>
    </row>
    <row r="64" spans="1:10" x14ac:dyDescent="0.25">
      <c r="A64" s="67">
        <v>56</v>
      </c>
      <c r="B64" s="68">
        <v>2.9859953574639309</v>
      </c>
      <c r="C64" s="1"/>
      <c r="E64" s="9">
        <v>56</v>
      </c>
      <c r="F64" s="68">
        <v>0.40545513485700135</v>
      </c>
      <c r="G64" s="70">
        <f t="shared" si="0"/>
        <v>0.16</v>
      </c>
      <c r="H64" s="68">
        <f t="shared" si="1"/>
        <v>0.14573100736595235</v>
      </c>
      <c r="I64" s="6">
        <f t="shared" si="2"/>
        <v>1.4268992634047656E-2</v>
      </c>
      <c r="J64" s="6">
        <f t="shared" si="3"/>
        <v>1.1411849776904792E-2</v>
      </c>
    </row>
    <row r="65" spans="1:10" x14ac:dyDescent="0.25">
      <c r="A65" s="67">
        <v>57</v>
      </c>
      <c r="B65" s="68">
        <v>4.8402820451211142</v>
      </c>
      <c r="C65" s="1"/>
      <c r="E65" s="9">
        <v>57</v>
      </c>
      <c r="F65" s="68">
        <v>0.41990029114871769</v>
      </c>
      <c r="G65" s="70">
        <f t="shared" si="0"/>
        <v>0.16285714285714287</v>
      </c>
      <c r="H65" s="68">
        <f t="shared" si="1"/>
        <v>0.15051138180757362</v>
      </c>
      <c r="I65" s="6">
        <f t="shared" si="2"/>
        <v>1.2345761049569248E-2</v>
      </c>
      <c r="J65" s="6">
        <f t="shared" si="3"/>
        <v>9.4886181924263846E-3</v>
      </c>
    </row>
    <row r="66" spans="1:10" x14ac:dyDescent="0.25">
      <c r="A66" s="67">
        <v>58</v>
      </c>
      <c r="B66" s="68">
        <v>0.38661513803625047</v>
      </c>
      <c r="C66" s="1"/>
      <c r="E66" s="9">
        <v>58</v>
      </c>
      <c r="F66" s="68">
        <v>0.42307720029745266</v>
      </c>
      <c r="G66" s="70">
        <f t="shared" si="0"/>
        <v>0.1657142857142857</v>
      </c>
      <c r="H66" s="68">
        <f t="shared" si="1"/>
        <v>0.15155913113851072</v>
      </c>
      <c r="I66" s="6">
        <f t="shared" si="2"/>
        <v>1.4155154575774986E-2</v>
      </c>
      <c r="J66" s="6">
        <f t="shared" si="3"/>
        <v>1.129801171863215E-2</v>
      </c>
    </row>
    <row r="67" spans="1:10" x14ac:dyDescent="0.25">
      <c r="A67" s="67">
        <v>59</v>
      </c>
      <c r="B67" s="68">
        <v>4.5525551751287132</v>
      </c>
      <c r="C67" s="1"/>
      <c r="E67" s="9">
        <v>59</v>
      </c>
      <c r="F67" s="68">
        <v>0.42922267828191274</v>
      </c>
      <c r="G67" s="70">
        <f t="shared" si="0"/>
        <v>0.16857142857142857</v>
      </c>
      <c r="H67" s="68">
        <f t="shared" si="1"/>
        <v>0.1535822525104179</v>
      </c>
      <c r="I67" s="6">
        <f t="shared" si="2"/>
        <v>1.4989176061010662E-2</v>
      </c>
      <c r="J67" s="6">
        <f t="shared" si="3"/>
        <v>1.2132033203867798E-2</v>
      </c>
    </row>
    <row r="68" spans="1:10" x14ac:dyDescent="0.25">
      <c r="A68" s="67">
        <v>60</v>
      </c>
      <c r="B68" s="68">
        <v>6.4423209042586782</v>
      </c>
      <c r="C68" s="1"/>
      <c r="E68" s="9">
        <v>60</v>
      </c>
      <c r="F68" s="68">
        <v>0.43368837695638018</v>
      </c>
      <c r="G68" s="70">
        <f t="shared" si="0"/>
        <v>0.17142857142857143</v>
      </c>
      <c r="H68" s="68">
        <f t="shared" si="1"/>
        <v>0.15504935521712493</v>
      </c>
      <c r="I68" s="6">
        <f t="shared" si="2"/>
        <v>1.6379216211446501E-2</v>
      </c>
      <c r="J68" s="6">
        <f t="shared" si="3"/>
        <v>1.3522073354303638E-2</v>
      </c>
    </row>
    <row r="69" spans="1:10" x14ac:dyDescent="0.25">
      <c r="A69" s="67">
        <v>61</v>
      </c>
      <c r="B69" s="68">
        <v>9.5534413900039292E-2</v>
      </c>
      <c r="C69" s="1"/>
      <c r="E69" s="9">
        <v>61</v>
      </c>
      <c r="F69" s="68">
        <v>0.43788403230410472</v>
      </c>
      <c r="G69" s="70">
        <f t="shared" si="0"/>
        <v>0.17428571428571429</v>
      </c>
      <c r="H69" s="68">
        <f t="shared" si="1"/>
        <v>0.15642542438098261</v>
      </c>
      <c r="I69" s="6">
        <f t="shared" si="2"/>
        <v>1.786028990473168E-2</v>
      </c>
      <c r="J69" s="6">
        <f t="shared" si="3"/>
        <v>1.5003147047588816E-2</v>
      </c>
    </row>
    <row r="70" spans="1:10" x14ac:dyDescent="0.25">
      <c r="A70" s="67">
        <v>62</v>
      </c>
      <c r="B70" s="68">
        <v>6.9396675605534877E-2</v>
      </c>
      <c r="C70" s="1"/>
      <c r="E70" s="9">
        <v>62</v>
      </c>
      <c r="F70" s="68">
        <v>0.43876813836808948</v>
      </c>
      <c r="G70" s="70">
        <f t="shared" si="0"/>
        <v>0.17714285714285713</v>
      </c>
      <c r="H70" s="68">
        <f t="shared" si="1"/>
        <v>0.15671510288621504</v>
      </c>
      <c r="I70" s="6">
        <f t="shared" si="2"/>
        <v>2.0427754256642089E-2</v>
      </c>
      <c r="J70" s="6">
        <f t="shared" si="3"/>
        <v>1.7570611399499253E-2</v>
      </c>
    </row>
    <row r="71" spans="1:10" x14ac:dyDescent="0.25">
      <c r="A71" s="67">
        <v>63</v>
      </c>
      <c r="B71" s="68">
        <v>2.3622236110360917</v>
      </c>
      <c r="C71" s="1"/>
      <c r="E71" s="9">
        <v>63</v>
      </c>
      <c r="F71" s="68">
        <v>0.45225877477383092</v>
      </c>
      <c r="G71" s="70">
        <f t="shared" si="0"/>
        <v>0.18</v>
      </c>
      <c r="H71" s="68">
        <f t="shared" si="1"/>
        <v>0.16112300797142765</v>
      </c>
      <c r="I71" s="6">
        <f t="shared" si="2"/>
        <v>1.8876992028572348E-2</v>
      </c>
      <c r="J71" s="6">
        <f t="shared" si="3"/>
        <v>1.6019849171429484E-2</v>
      </c>
    </row>
    <row r="72" spans="1:10" x14ac:dyDescent="0.25">
      <c r="A72" s="67">
        <v>64</v>
      </c>
      <c r="B72" s="68">
        <v>7.8453906628528254E-3</v>
      </c>
      <c r="C72" s="1"/>
      <c r="E72" s="9">
        <v>64</v>
      </c>
      <c r="F72" s="68">
        <v>0.45326796480723064</v>
      </c>
      <c r="G72" s="70">
        <f t="shared" si="0"/>
        <v>0.18285714285714286</v>
      </c>
      <c r="H72" s="68">
        <f t="shared" si="1"/>
        <v>0.16145182106590827</v>
      </c>
      <c r="I72" s="6">
        <f t="shared" si="2"/>
        <v>2.1405321791234583E-2</v>
      </c>
      <c r="J72" s="6">
        <f t="shared" si="3"/>
        <v>1.8548178934091719E-2</v>
      </c>
    </row>
    <row r="73" spans="1:10" x14ac:dyDescent="0.25">
      <c r="A73" s="67">
        <v>65</v>
      </c>
      <c r="B73" s="68">
        <v>0.32660510194748033</v>
      </c>
      <c r="C73" s="1"/>
      <c r="E73" s="9">
        <v>65</v>
      </c>
      <c r="F73" s="68">
        <v>0.46779634844002205</v>
      </c>
      <c r="G73" s="70">
        <f t="shared" si="0"/>
        <v>0.18571428571428572</v>
      </c>
      <c r="H73" s="68">
        <f t="shared" si="1"/>
        <v>0.16617118351601279</v>
      </c>
      <c r="I73" s="6">
        <f t="shared" si="2"/>
        <v>1.9543102198272932E-2</v>
      </c>
      <c r="J73" s="6">
        <f t="shared" si="3"/>
        <v>1.6685959341130069E-2</v>
      </c>
    </row>
    <row r="74" spans="1:10" x14ac:dyDescent="0.25">
      <c r="A74" s="67">
        <v>66</v>
      </c>
      <c r="B74" s="68">
        <v>9.5099851273087611E-3</v>
      </c>
      <c r="C74" s="1"/>
      <c r="E74" s="9">
        <v>66</v>
      </c>
      <c r="F74" s="68">
        <v>0.47136866388697007</v>
      </c>
      <c r="G74" s="70">
        <f t="shared" ref="G74:G137" si="4">E74/350</f>
        <v>0.18857142857142858</v>
      </c>
      <c r="H74" s="68">
        <f t="shared" ref="H74:H137" si="5">1-EXP(-F74/$F$4)</f>
        <v>0.16732753107037213</v>
      </c>
      <c r="I74" s="6">
        <f t="shared" si="2"/>
        <v>2.1243897501056458E-2</v>
      </c>
      <c r="J74" s="6">
        <f t="shared" si="3"/>
        <v>1.8386754643913594E-2</v>
      </c>
    </row>
    <row r="75" spans="1:10" x14ac:dyDescent="0.25">
      <c r="A75" s="67">
        <v>67</v>
      </c>
      <c r="B75" s="68">
        <v>1.4517787839354022</v>
      </c>
      <c r="C75" s="1"/>
      <c r="E75" s="9">
        <v>67</v>
      </c>
      <c r="F75" s="68">
        <v>0.47500720620467646</v>
      </c>
      <c r="G75" s="70">
        <f t="shared" si="4"/>
        <v>0.19142857142857142</v>
      </c>
      <c r="H75" s="68">
        <f t="shared" si="5"/>
        <v>0.16850366759021029</v>
      </c>
      <c r="I75" s="6">
        <f t="shared" ref="I75:I138" si="6">G75-H75</f>
        <v>2.2924903838361127E-2</v>
      </c>
      <c r="J75" s="6">
        <f t="shared" ref="J75:J138" si="7">G74-H75</f>
        <v>2.0067760981218291E-2</v>
      </c>
    </row>
    <row r="76" spans="1:10" x14ac:dyDescent="0.25">
      <c r="A76" s="67">
        <v>68</v>
      </c>
      <c r="B76" s="68">
        <v>7.7399598563455356</v>
      </c>
      <c r="C76" s="1"/>
      <c r="E76" s="9">
        <v>68</v>
      </c>
      <c r="F76" s="68">
        <v>0.47957135971049664</v>
      </c>
      <c r="G76" s="70">
        <f t="shared" si="4"/>
        <v>0.19428571428571428</v>
      </c>
      <c r="H76" s="68">
        <f t="shared" si="5"/>
        <v>0.16997665359187042</v>
      </c>
      <c r="I76" s="6">
        <f t="shared" si="6"/>
        <v>2.4309060693843865E-2</v>
      </c>
      <c r="J76" s="6">
        <f t="shared" si="7"/>
        <v>2.1451917836701001E-2</v>
      </c>
    </row>
    <row r="77" spans="1:10" x14ac:dyDescent="0.25">
      <c r="A77" s="67">
        <v>69</v>
      </c>
      <c r="B77" s="68">
        <v>1.2016997484363916</v>
      </c>
      <c r="C77" s="1"/>
      <c r="E77" s="9">
        <v>69</v>
      </c>
      <c r="F77" s="68">
        <v>0.48842508912334903</v>
      </c>
      <c r="G77" s="70">
        <f t="shared" si="4"/>
        <v>0.19714285714285715</v>
      </c>
      <c r="H77" s="68">
        <f t="shared" si="5"/>
        <v>0.17282657508564014</v>
      </c>
      <c r="I77" s="6">
        <f t="shared" si="6"/>
        <v>2.4316282057217004E-2</v>
      </c>
      <c r="J77" s="6">
        <f t="shared" si="7"/>
        <v>2.145913920007414E-2</v>
      </c>
    </row>
    <row r="78" spans="1:10" x14ac:dyDescent="0.25">
      <c r="A78" s="67">
        <v>70</v>
      </c>
      <c r="B78" s="68">
        <v>2.7565706931173937</v>
      </c>
      <c r="C78" s="1"/>
      <c r="E78" s="9">
        <v>70</v>
      </c>
      <c r="F78" s="68">
        <v>0.50412755295678824</v>
      </c>
      <c r="G78" s="70">
        <f t="shared" si="4"/>
        <v>0.2</v>
      </c>
      <c r="H78" s="68">
        <f t="shared" si="5"/>
        <v>0.17785698579085263</v>
      </c>
      <c r="I78" s="6">
        <f t="shared" si="6"/>
        <v>2.2143014209147382E-2</v>
      </c>
      <c r="J78" s="6">
        <f t="shared" si="7"/>
        <v>1.9285871352004519E-2</v>
      </c>
    </row>
    <row r="79" spans="1:10" x14ac:dyDescent="0.25">
      <c r="A79" s="67">
        <v>71</v>
      </c>
      <c r="B79" s="68">
        <v>3.1468790507309725</v>
      </c>
      <c r="C79" s="1"/>
      <c r="E79" s="9">
        <v>71</v>
      </c>
      <c r="F79" s="68">
        <v>0.50445279314384117</v>
      </c>
      <c r="G79" s="70">
        <f t="shared" si="4"/>
        <v>0.20285714285714285</v>
      </c>
      <c r="H79" s="68">
        <f t="shared" si="5"/>
        <v>0.17796085507401416</v>
      </c>
      <c r="I79" s="6">
        <f t="shared" si="6"/>
        <v>2.489628778312869E-2</v>
      </c>
      <c r="J79" s="6">
        <f t="shared" si="7"/>
        <v>2.2039144925985854E-2</v>
      </c>
    </row>
    <row r="80" spans="1:10" x14ac:dyDescent="0.25">
      <c r="A80" s="67">
        <v>72</v>
      </c>
      <c r="B80" s="68">
        <v>3.1549323613730467</v>
      </c>
      <c r="C80" s="1"/>
      <c r="E80" s="9">
        <v>72</v>
      </c>
      <c r="F80" s="68">
        <v>0.51473196739050719</v>
      </c>
      <c r="G80" s="70">
        <f t="shared" si="4"/>
        <v>0.20571428571428571</v>
      </c>
      <c r="H80" s="68">
        <f t="shared" si="5"/>
        <v>0.1812368777545601</v>
      </c>
      <c r="I80" s="6">
        <f t="shared" si="6"/>
        <v>2.4477407959725611E-2</v>
      </c>
      <c r="J80" s="6">
        <f t="shared" si="7"/>
        <v>2.1620265102582747E-2</v>
      </c>
    </row>
    <row r="81" spans="1:10" x14ac:dyDescent="0.25">
      <c r="A81" s="67">
        <v>73</v>
      </c>
      <c r="B81" s="68">
        <v>3.6416857877956059</v>
      </c>
      <c r="C81" s="1"/>
      <c r="E81" s="9">
        <v>73</v>
      </c>
      <c r="F81" s="68">
        <v>0.52318539053483315</v>
      </c>
      <c r="G81" s="70">
        <f t="shared" si="4"/>
        <v>0.20857142857142857</v>
      </c>
      <c r="H81" s="68">
        <f t="shared" si="5"/>
        <v>0.18392123909194513</v>
      </c>
      <c r="I81" s="6">
        <f t="shared" si="6"/>
        <v>2.4650189479483442E-2</v>
      </c>
      <c r="J81" s="6">
        <f t="shared" si="7"/>
        <v>2.1793046622340578E-2</v>
      </c>
    </row>
    <row r="82" spans="1:10" x14ac:dyDescent="0.25">
      <c r="A82" s="67">
        <v>74</v>
      </c>
      <c r="B82" s="68">
        <v>4.9050905297375929</v>
      </c>
      <c r="C82" s="1"/>
      <c r="E82" s="9">
        <v>74</v>
      </c>
      <c r="F82" s="68">
        <v>0.52475593931079545</v>
      </c>
      <c r="G82" s="70">
        <f t="shared" si="4"/>
        <v>0.21142857142857144</v>
      </c>
      <c r="H82" s="68">
        <f t="shared" si="5"/>
        <v>0.18441899224756353</v>
      </c>
      <c r="I82" s="6">
        <f t="shared" si="6"/>
        <v>2.7009579181007909E-2</v>
      </c>
      <c r="J82" s="6">
        <f t="shared" si="7"/>
        <v>2.4152436323865045E-2</v>
      </c>
    </row>
    <row r="83" spans="1:10" x14ac:dyDescent="0.25">
      <c r="A83" s="67">
        <v>75</v>
      </c>
      <c r="B83" s="68">
        <v>0.39670898532330184</v>
      </c>
      <c r="C83" s="1"/>
      <c r="E83" s="9">
        <v>75</v>
      </c>
      <c r="F83" s="68">
        <v>0.53262127710957297</v>
      </c>
      <c r="G83" s="70">
        <f t="shared" si="4"/>
        <v>0.21428571428571427</v>
      </c>
      <c r="H83" s="68">
        <f t="shared" si="5"/>
        <v>0.18690718579095611</v>
      </c>
      <c r="I83" s="6">
        <f t="shared" si="6"/>
        <v>2.7378528494758164E-2</v>
      </c>
      <c r="J83" s="6">
        <f t="shared" si="7"/>
        <v>2.4521385637615328E-2</v>
      </c>
    </row>
    <row r="84" spans="1:10" x14ac:dyDescent="0.25">
      <c r="A84" s="67">
        <v>76</v>
      </c>
      <c r="B84" s="68">
        <v>1.3960394220900905</v>
      </c>
      <c r="C84" s="1"/>
      <c r="E84" s="9">
        <v>76</v>
      </c>
      <c r="F84" s="68">
        <v>0.54047404818385314</v>
      </c>
      <c r="G84" s="70">
        <f t="shared" si="4"/>
        <v>0.21714285714285714</v>
      </c>
      <c r="H84" s="68">
        <f t="shared" si="5"/>
        <v>0.18938383099260647</v>
      </c>
      <c r="I84" s="6">
        <f t="shared" si="6"/>
        <v>2.7759026150250665E-2</v>
      </c>
      <c r="J84" s="6">
        <f t="shared" si="7"/>
        <v>2.4901883293107802E-2</v>
      </c>
    </row>
    <row r="85" spans="1:10" x14ac:dyDescent="0.25">
      <c r="A85" s="67">
        <v>77</v>
      </c>
      <c r="B85" s="68">
        <v>0.24969474733739128</v>
      </c>
      <c r="C85" s="1"/>
      <c r="E85" s="9">
        <v>77</v>
      </c>
      <c r="F85" s="68">
        <v>0.55126940847071915</v>
      </c>
      <c r="G85" s="70">
        <f t="shared" si="4"/>
        <v>0.22</v>
      </c>
      <c r="H85" s="68">
        <f t="shared" si="5"/>
        <v>0.19277621543192947</v>
      </c>
      <c r="I85" s="6">
        <f t="shared" si="6"/>
        <v>2.7223784568070536E-2</v>
      </c>
      <c r="J85" s="6">
        <f t="shared" si="7"/>
        <v>2.4366641710927672E-2</v>
      </c>
    </row>
    <row r="86" spans="1:10" x14ac:dyDescent="0.25">
      <c r="A86" s="67">
        <v>78</v>
      </c>
      <c r="B86" s="68">
        <v>2.2573402416327473</v>
      </c>
      <c r="C86" s="1"/>
      <c r="E86" s="9">
        <v>78</v>
      </c>
      <c r="F86" s="68">
        <v>0.55638581389689068</v>
      </c>
      <c r="G86" s="70">
        <f t="shared" si="4"/>
        <v>0.22285714285714286</v>
      </c>
      <c r="H86" s="68">
        <f t="shared" si="5"/>
        <v>0.19437905615652917</v>
      </c>
      <c r="I86" s="6">
        <f t="shared" si="6"/>
        <v>2.8478086700613692E-2</v>
      </c>
      <c r="J86" s="6">
        <f t="shared" si="7"/>
        <v>2.5620943843470828E-2</v>
      </c>
    </row>
    <row r="87" spans="1:10" x14ac:dyDescent="0.25">
      <c r="A87" s="67">
        <v>79</v>
      </c>
      <c r="B87" s="68">
        <v>0.90354476896622193</v>
      </c>
      <c r="C87" s="1"/>
      <c r="E87" s="9">
        <v>79</v>
      </c>
      <c r="F87" s="68">
        <v>0.56431418665322075</v>
      </c>
      <c r="G87" s="70">
        <f t="shared" si="4"/>
        <v>0.2257142857142857</v>
      </c>
      <c r="H87" s="68">
        <f t="shared" si="5"/>
        <v>0.19685653052194341</v>
      </c>
      <c r="I87" s="6">
        <f t="shared" si="6"/>
        <v>2.8857755192342294E-2</v>
      </c>
      <c r="J87" s="6">
        <f t="shared" si="7"/>
        <v>2.6000612335199458E-2</v>
      </c>
    </row>
    <row r="88" spans="1:10" x14ac:dyDescent="0.25">
      <c r="A88" s="67">
        <v>80</v>
      </c>
      <c r="B88" s="68">
        <v>0.73650731774562872</v>
      </c>
      <c r="C88" s="1"/>
      <c r="E88" s="9">
        <v>80</v>
      </c>
      <c r="F88" s="68">
        <v>0.5662011822381865</v>
      </c>
      <c r="G88" s="70">
        <f t="shared" si="4"/>
        <v>0.22857142857142856</v>
      </c>
      <c r="H88" s="68">
        <f t="shared" si="5"/>
        <v>0.19744505948886693</v>
      </c>
      <c r="I88" s="6">
        <f t="shared" si="6"/>
        <v>3.1126369082561639E-2</v>
      </c>
      <c r="J88" s="6">
        <f t="shared" si="7"/>
        <v>2.8269226225418775E-2</v>
      </c>
    </row>
    <row r="89" spans="1:10" x14ac:dyDescent="0.25">
      <c r="A89" s="67">
        <v>81</v>
      </c>
      <c r="B89" s="68">
        <v>5.2037429776205899</v>
      </c>
      <c r="C89" s="1"/>
      <c r="E89" s="9">
        <v>81</v>
      </c>
      <c r="F89" s="68">
        <v>0.57905323050922208</v>
      </c>
      <c r="G89" s="70">
        <f t="shared" si="4"/>
        <v>0.23142857142857143</v>
      </c>
      <c r="H89" s="68">
        <f t="shared" si="5"/>
        <v>0.20144198834533478</v>
      </c>
      <c r="I89" s="6">
        <f t="shared" si="6"/>
        <v>2.9986583083236651E-2</v>
      </c>
      <c r="J89" s="6">
        <f t="shared" si="7"/>
        <v>2.7129440226093787E-2</v>
      </c>
    </row>
    <row r="90" spans="1:10" x14ac:dyDescent="0.25">
      <c r="A90" s="67">
        <v>82</v>
      </c>
      <c r="B90" s="68">
        <v>0.90687913079887761</v>
      </c>
      <c r="C90" s="1"/>
      <c r="E90" s="9">
        <v>82</v>
      </c>
      <c r="F90" s="68">
        <v>0.58631229053570388</v>
      </c>
      <c r="G90" s="70">
        <f t="shared" si="4"/>
        <v>0.23428571428571429</v>
      </c>
      <c r="H90" s="68">
        <f t="shared" si="5"/>
        <v>0.20369072010002232</v>
      </c>
      <c r="I90" s="6">
        <f t="shared" si="6"/>
        <v>3.0594994185691976E-2</v>
      </c>
      <c r="J90" s="6">
        <f t="shared" si="7"/>
        <v>2.7737851328549112E-2</v>
      </c>
    </row>
    <row r="91" spans="1:10" x14ac:dyDescent="0.25">
      <c r="A91" s="67">
        <v>83</v>
      </c>
      <c r="B91" s="68">
        <v>2.5186853665678379</v>
      </c>
      <c r="C91" s="1"/>
      <c r="E91" s="9">
        <v>83</v>
      </c>
      <c r="F91" s="68">
        <v>0.60150287359140253</v>
      </c>
      <c r="G91" s="70">
        <f t="shared" si="4"/>
        <v>0.23714285714285716</v>
      </c>
      <c r="H91" s="68">
        <f t="shared" si="5"/>
        <v>0.2083760311355074</v>
      </c>
      <c r="I91" s="6">
        <f t="shared" si="6"/>
        <v>2.8766826007349755E-2</v>
      </c>
      <c r="J91" s="6">
        <f t="shared" si="7"/>
        <v>2.5909683150206891E-2</v>
      </c>
    </row>
    <row r="92" spans="1:10" x14ac:dyDescent="0.25">
      <c r="A92" s="67">
        <v>84</v>
      </c>
      <c r="B92" s="68">
        <v>0.41990029114871769</v>
      </c>
      <c r="C92" s="1"/>
      <c r="E92" s="9">
        <v>84</v>
      </c>
      <c r="F92" s="68">
        <v>0.6073734816316565</v>
      </c>
      <c r="G92" s="70">
        <f t="shared" si="4"/>
        <v>0.24</v>
      </c>
      <c r="H92" s="68">
        <f t="shared" si="5"/>
        <v>0.21017933905120134</v>
      </c>
      <c r="I92" s="6">
        <f t="shared" si="6"/>
        <v>2.982066094879865E-2</v>
      </c>
      <c r="J92" s="6">
        <f t="shared" si="7"/>
        <v>2.6963518091655814E-2</v>
      </c>
    </row>
    <row r="93" spans="1:10" x14ac:dyDescent="0.25">
      <c r="A93" s="67">
        <v>85</v>
      </c>
      <c r="B93" s="68">
        <v>0.56431418665322075</v>
      </c>
      <c r="C93" s="1"/>
      <c r="E93" s="9">
        <v>85</v>
      </c>
      <c r="F93" s="68">
        <v>0.63720582841006634</v>
      </c>
      <c r="G93" s="70">
        <f t="shared" si="4"/>
        <v>0.24285714285714285</v>
      </c>
      <c r="H93" s="68">
        <f t="shared" si="5"/>
        <v>0.21927982935510182</v>
      </c>
      <c r="I93" s="6">
        <f t="shared" si="6"/>
        <v>2.3577313502041036E-2</v>
      </c>
      <c r="J93" s="6">
        <f t="shared" si="7"/>
        <v>2.0720170644898173E-2</v>
      </c>
    </row>
    <row r="94" spans="1:10" x14ac:dyDescent="0.25">
      <c r="A94" s="67">
        <v>86</v>
      </c>
      <c r="B94" s="68">
        <v>1.8625484234603653</v>
      </c>
      <c r="C94" s="1"/>
      <c r="E94" s="9">
        <v>86</v>
      </c>
      <c r="F94" s="68">
        <v>0.63730913114558785</v>
      </c>
      <c r="G94" s="70">
        <f t="shared" si="4"/>
        <v>0.24571428571428572</v>
      </c>
      <c r="H94" s="68">
        <f t="shared" si="5"/>
        <v>0.21931115943517587</v>
      </c>
      <c r="I94" s="6">
        <f t="shared" si="6"/>
        <v>2.6403126279109845E-2</v>
      </c>
      <c r="J94" s="6">
        <f t="shared" si="7"/>
        <v>2.3545983421966982E-2</v>
      </c>
    </row>
    <row r="95" spans="1:10" x14ac:dyDescent="0.25">
      <c r="A95" s="67">
        <v>87</v>
      </c>
      <c r="B95" s="68">
        <v>0.86537311427472696</v>
      </c>
      <c r="C95" s="1"/>
      <c r="E95" s="9">
        <v>87</v>
      </c>
      <c r="F95" s="68">
        <v>0.64055404990919285</v>
      </c>
      <c r="G95" s="70">
        <f t="shared" si="4"/>
        <v>0.24857142857142858</v>
      </c>
      <c r="H95" s="68">
        <f t="shared" si="5"/>
        <v>0.22029465203577736</v>
      </c>
      <c r="I95" s="6">
        <f t="shared" si="6"/>
        <v>2.8276776535651221E-2</v>
      </c>
      <c r="J95" s="6">
        <f t="shared" si="7"/>
        <v>2.5419633678508358E-2</v>
      </c>
    </row>
    <row r="96" spans="1:10" x14ac:dyDescent="0.25">
      <c r="A96" s="67">
        <v>88</v>
      </c>
      <c r="B96" s="68">
        <v>3.8667222623061233</v>
      </c>
      <c r="C96" s="1"/>
      <c r="E96" s="9">
        <v>88</v>
      </c>
      <c r="F96" s="68">
        <v>0.64182150117560899</v>
      </c>
      <c r="G96" s="70">
        <f t="shared" si="4"/>
        <v>0.25142857142857145</v>
      </c>
      <c r="H96" s="68">
        <f t="shared" si="5"/>
        <v>0.22067846343285258</v>
      </c>
      <c r="I96" s="6">
        <f t="shared" si="6"/>
        <v>3.0750107995718867E-2</v>
      </c>
      <c r="J96" s="6">
        <f t="shared" si="7"/>
        <v>2.7892965138576004E-2</v>
      </c>
    </row>
    <row r="97" spans="1:10" x14ac:dyDescent="0.25">
      <c r="A97" s="67">
        <v>89</v>
      </c>
      <c r="B97" s="68">
        <v>0.15940365569326692</v>
      </c>
      <c r="C97" s="1"/>
      <c r="E97" s="9">
        <v>89</v>
      </c>
      <c r="F97" s="68">
        <v>0.64697925934698564</v>
      </c>
      <c r="G97" s="70">
        <f t="shared" si="4"/>
        <v>0.25428571428571428</v>
      </c>
      <c r="H97" s="68">
        <f t="shared" si="5"/>
        <v>0.22223839531544209</v>
      </c>
      <c r="I97" s="6">
        <f t="shared" si="6"/>
        <v>3.2047318970272187E-2</v>
      </c>
      <c r="J97" s="6">
        <f t="shared" si="7"/>
        <v>2.9190176113129351E-2</v>
      </c>
    </row>
    <row r="98" spans="1:10" x14ac:dyDescent="0.25">
      <c r="A98" s="67">
        <v>90</v>
      </c>
      <c r="B98" s="68">
        <v>0.39281523066257568</v>
      </c>
      <c r="C98" s="1"/>
      <c r="E98" s="9">
        <v>90</v>
      </c>
      <c r="F98" s="68">
        <v>0.6715674532767808</v>
      </c>
      <c r="G98" s="70">
        <f t="shared" si="4"/>
        <v>0.25714285714285712</v>
      </c>
      <c r="H98" s="68">
        <f t="shared" si="5"/>
        <v>0.22963212569667957</v>
      </c>
      <c r="I98" s="6">
        <f t="shared" si="6"/>
        <v>2.751073144617755E-2</v>
      </c>
      <c r="J98" s="6">
        <f t="shared" si="7"/>
        <v>2.4653588589034714E-2</v>
      </c>
    </row>
    <row r="99" spans="1:10" x14ac:dyDescent="0.25">
      <c r="A99" s="67">
        <v>91</v>
      </c>
      <c r="B99" s="68">
        <v>1.4812844327090255</v>
      </c>
      <c r="C99" s="1"/>
      <c r="E99" s="9">
        <v>91</v>
      </c>
      <c r="F99" s="68">
        <v>0.68075914790429681</v>
      </c>
      <c r="G99" s="70">
        <f t="shared" si="4"/>
        <v>0.26</v>
      </c>
      <c r="H99" s="68">
        <f t="shared" si="5"/>
        <v>0.23237800600102587</v>
      </c>
      <c r="I99" s="6">
        <f t="shared" si="6"/>
        <v>2.7621993998974137E-2</v>
      </c>
      <c r="J99" s="6">
        <f t="shared" si="7"/>
        <v>2.4764851141831246E-2</v>
      </c>
    </row>
    <row r="100" spans="1:10" x14ac:dyDescent="0.25">
      <c r="A100" s="67">
        <v>92</v>
      </c>
      <c r="B100" s="68">
        <v>3.6729168504903682</v>
      </c>
      <c r="C100" s="1"/>
      <c r="E100" s="9">
        <v>92</v>
      </c>
      <c r="F100" s="68">
        <v>0.68257793841921077</v>
      </c>
      <c r="G100" s="70">
        <f t="shared" si="4"/>
        <v>0.26285714285714284</v>
      </c>
      <c r="H100" s="68">
        <f t="shared" si="5"/>
        <v>0.23292018122821601</v>
      </c>
      <c r="I100" s="6">
        <f t="shared" si="6"/>
        <v>2.9936961628926839E-2</v>
      </c>
      <c r="J100" s="6">
        <f t="shared" si="7"/>
        <v>2.7079818771784003E-2</v>
      </c>
    </row>
    <row r="101" spans="1:10" x14ac:dyDescent="0.25">
      <c r="A101" s="67">
        <v>93</v>
      </c>
      <c r="B101" s="68">
        <v>2.0372040033592425E-2</v>
      </c>
      <c r="C101" s="1"/>
      <c r="E101" s="9">
        <v>93</v>
      </c>
      <c r="F101" s="68">
        <v>0.69229629437255435</v>
      </c>
      <c r="G101" s="70">
        <f t="shared" si="4"/>
        <v>0.26571428571428574</v>
      </c>
      <c r="H101" s="68">
        <f t="shared" si="5"/>
        <v>0.23581070675924187</v>
      </c>
      <c r="I101" s="6">
        <f t="shared" si="6"/>
        <v>2.9903578955043864E-2</v>
      </c>
      <c r="J101" s="6">
        <f t="shared" si="7"/>
        <v>2.7046436097900972E-2</v>
      </c>
    </row>
    <row r="102" spans="1:10" x14ac:dyDescent="0.25">
      <c r="A102" s="67">
        <v>94</v>
      </c>
      <c r="B102" s="68">
        <v>1.7231885150741868</v>
      </c>
      <c r="C102" s="1"/>
      <c r="E102" s="9">
        <v>94</v>
      </c>
      <c r="F102" s="68">
        <v>0.698869427812703</v>
      </c>
      <c r="G102" s="70">
        <f t="shared" si="4"/>
        <v>0.26857142857142857</v>
      </c>
      <c r="H102" s="68">
        <f t="shared" si="5"/>
        <v>0.23775957297799799</v>
      </c>
      <c r="I102" s="6">
        <f t="shared" si="6"/>
        <v>3.0811855593430582E-2</v>
      </c>
      <c r="J102" s="6">
        <f t="shared" si="7"/>
        <v>2.7954712736287746E-2</v>
      </c>
    </row>
    <row r="103" spans="1:10" x14ac:dyDescent="0.25">
      <c r="A103" s="67">
        <v>95</v>
      </c>
      <c r="B103" s="68">
        <v>0.40545513485700135</v>
      </c>
      <c r="C103" s="1"/>
      <c r="E103" s="9">
        <v>95</v>
      </c>
      <c r="F103" s="68">
        <v>0.701543550720647</v>
      </c>
      <c r="G103" s="70">
        <f t="shared" si="4"/>
        <v>0.27142857142857141</v>
      </c>
      <c r="H103" s="68">
        <f t="shared" si="5"/>
        <v>0.23855099982927652</v>
      </c>
      <c r="I103" s="6">
        <f t="shared" si="6"/>
        <v>3.2877571599294886E-2</v>
      </c>
      <c r="J103" s="6">
        <f t="shared" si="7"/>
        <v>3.002042874215205E-2</v>
      </c>
    </row>
    <row r="104" spans="1:10" x14ac:dyDescent="0.25">
      <c r="A104" s="67">
        <v>96</v>
      </c>
      <c r="B104" s="68">
        <v>4.6041128367708906</v>
      </c>
      <c r="C104" s="1"/>
      <c r="E104" s="9">
        <v>96</v>
      </c>
      <c r="F104" s="68">
        <v>0.70524444037809908</v>
      </c>
      <c r="G104" s="70">
        <f t="shared" si="4"/>
        <v>0.2742857142857143</v>
      </c>
      <c r="H104" s="68">
        <f t="shared" si="5"/>
        <v>0.23964495065082858</v>
      </c>
      <c r="I104" s="6">
        <f t="shared" si="6"/>
        <v>3.4640763634885718E-2</v>
      </c>
      <c r="J104" s="6">
        <f t="shared" si="7"/>
        <v>3.1783620777742827E-2</v>
      </c>
    </row>
    <row r="105" spans="1:10" x14ac:dyDescent="0.25">
      <c r="A105" s="67">
        <v>97</v>
      </c>
      <c r="B105" s="68">
        <v>0.17189854191481266</v>
      </c>
      <c r="C105" s="1"/>
      <c r="E105" s="9">
        <v>97</v>
      </c>
      <c r="F105" s="68">
        <v>0.72160398025724892</v>
      </c>
      <c r="G105" s="70">
        <f t="shared" si="4"/>
        <v>0.27714285714285714</v>
      </c>
      <c r="H105" s="68">
        <f t="shared" si="5"/>
        <v>0.24446189043667754</v>
      </c>
      <c r="I105" s="6">
        <f t="shared" si="6"/>
        <v>3.2680966706179593E-2</v>
      </c>
      <c r="J105" s="6">
        <f t="shared" si="7"/>
        <v>2.9823823849036757E-2</v>
      </c>
    </row>
    <row r="106" spans="1:10" x14ac:dyDescent="0.25">
      <c r="A106" s="67">
        <v>98</v>
      </c>
      <c r="B106" s="68">
        <v>6.9076351228280286</v>
      </c>
      <c r="C106" s="1"/>
      <c r="E106" s="9">
        <v>98</v>
      </c>
      <c r="F106" s="68">
        <v>0.72730632059535472</v>
      </c>
      <c r="G106" s="70">
        <f t="shared" si="4"/>
        <v>0.28000000000000003</v>
      </c>
      <c r="H106" s="68">
        <f t="shared" si="5"/>
        <v>0.24613371833089825</v>
      </c>
      <c r="I106" s="6">
        <f t="shared" si="6"/>
        <v>3.3866281669101772E-2</v>
      </c>
      <c r="J106" s="6">
        <f t="shared" si="7"/>
        <v>3.1009138811958881E-2</v>
      </c>
    </row>
    <row r="107" spans="1:10" x14ac:dyDescent="0.25">
      <c r="A107" s="67">
        <v>99</v>
      </c>
      <c r="B107" s="68">
        <v>1.8823735968974666</v>
      </c>
      <c r="C107" s="1"/>
      <c r="E107" s="9">
        <v>99</v>
      </c>
      <c r="F107" s="68">
        <v>0.73650731774562872</v>
      </c>
      <c r="G107" s="70">
        <f t="shared" si="4"/>
        <v>0.28285714285714286</v>
      </c>
      <c r="H107" s="68">
        <f t="shared" si="5"/>
        <v>0.24882349536851933</v>
      </c>
      <c r="I107" s="6">
        <f t="shared" si="6"/>
        <v>3.4033647488623531E-2</v>
      </c>
      <c r="J107" s="6">
        <f t="shared" si="7"/>
        <v>3.1176504631480695E-2</v>
      </c>
    </row>
    <row r="108" spans="1:10" x14ac:dyDescent="0.25">
      <c r="A108" s="67">
        <v>100</v>
      </c>
      <c r="B108" s="68">
        <v>2.0530314129498897</v>
      </c>
      <c r="C108" s="1"/>
      <c r="E108" s="9">
        <v>100</v>
      </c>
      <c r="F108" s="68">
        <v>0.74909433536832337</v>
      </c>
      <c r="G108" s="70">
        <f t="shared" si="4"/>
        <v>0.2857142857142857</v>
      </c>
      <c r="H108" s="68">
        <f t="shared" si="5"/>
        <v>0.25248758823070938</v>
      </c>
      <c r="I108" s="6">
        <f t="shared" si="6"/>
        <v>3.3226697483576317E-2</v>
      </c>
      <c r="J108" s="6">
        <f t="shared" si="7"/>
        <v>3.0369554626433481E-2</v>
      </c>
    </row>
    <row r="109" spans="1:10" x14ac:dyDescent="0.25">
      <c r="A109" s="67">
        <v>101</v>
      </c>
      <c r="B109" s="68">
        <v>5.33297972817362</v>
      </c>
      <c r="C109" s="1"/>
      <c r="E109" s="9">
        <v>101</v>
      </c>
      <c r="F109" s="68">
        <v>0.7557011076245278</v>
      </c>
      <c r="G109" s="70">
        <f t="shared" si="4"/>
        <v>0.28857142857142859</v>
      </c>
      <c r="H109" s="68">
        <f t="shared" si="5"/>
        <v>0.25440366779152435</v>
      </c>
      <c r="I109" s="6">
        <f t="shared" si="6"/>
        <v>3.4167760779904244E-2</v>
      </c>
      <c r="J109" s="6">
        <f t="shared" si="7"/>
        <v>3.1310617922761352E-2</v>
      </c>
    </row>
    <row r="110" spans="1:10" x14ac:dyDescent="0.25">
      <c r="A110" s="67">
        <v>102</v>
      </c>
      <c r="B110" s="68">
        <v>0.87858996634351172</v>
      </c>
      <c r="C110" s="1"/>
      <c r="E110" s="9">
        <v>102</v>
      </c>
      <c r="F110" s="68">
        <v>0.7563159851286555</v>
      </c>
      <c r="G110" s="70">
        <f t="shared" si="4"/>
        <v>0.29142857142857143</v>
      </c>
      <c r="H110" s="68">
        <f t="shared" si="5"/>
        <v>0.25458174301439107</v>
      </c>
      <c r="I110" s="6">
        <f t="shared" si="6"/>
        <v>3.6846828414180355E-2</v>
      </c>
      <c r="J110" s="6">
        <f t="shared" si="7"/>
        <v>3.3989685557037519E-2</v>
      </c>
    </row>
    <row r="111" spans="1:10" x14ac:dyDescent="0.25">
      <c r="A111" s="67">
        <v>103</v>
      </c>
      <c r="B111" s="68">
        <v>0.23412241644609713</v>
      </c>
      <c r="C111" s="1"/>
      <c r="E111" s="9">
        <v>103</v>
      </c>
      <c r="F111" s="68">
        <v>0.75875880390739658</v>
      </c>
      <c r="G111" s="70">
        <f t="shared" si="4"/>
        <v>0.29428571428571426</v>
      </c>
      <c r="H111" s="68">
        <f t="shared" si="5"/>
        <v>0.25528878991301451</v>
      </c>
      <c r="I111" s="6">
        <f t="shared" si="6"/>
        <v>3.8996924372699748E-2</v>
      </c>
      <c r="J111" s="6">
        <f t="shared" si="7"/>
        <v>3.6139781515556912E-2</v>
      </c>
    </row>
    <row r="112" spans="1:10" x14ac:dyDescent="0.25">
      <c r="A112" s="67">
        <v>104</v>
      </c>
      <c r="B112" s="68">
        <v>0.32369263690982153</v>
      </c>
      <c r="C112" s="1"/>
      <c r="E112" s="9">
        <v>104</v>
      </c>
      <c r="F112" s="68">
        <v>0.76188340374085828</v>
      </c>
      <c r="G112" s="70">
        <f t="shared" si="4"/>
        <v>0.29714285714285715</v>
      </c>
      <c r="H112" s="68">
        <f t="shared" si="5"/>
        <v>0.25619219335472954</v>
      </c>
      <c r="I112" s="6">
        <f t="shared" si="6"/>
        <v>4.0950663788127617E-2</v>
      </c>
      <c r="J112" s="6">
        <f t="shared" si="7"/>
        <v>3.8093520930984726E-2</v>
      </c>
    </row>
    <row r="113" spans="1:10" x14ac:dyDescent="0.25">
      <c r="A113" s="67">
        <v>105</v>
      </c>
      <c r="B113" s="68">
        <v>1.5454082033498209</v>
      </c>
      <c r="C113" s="1"/>
      <c r="E113" s="9">
        <v>105</v>
      </c>
      <c r="F113" s="68">
        <v>0.77013251831033036</v>
      </c>
      <c r="G113" s="70">
        <f t="shared" si="4"/>
        <v>0.3</v>
      </c>
      <c r="H113" s="68">
        <f t="shared" si="5"/>
        <v>0.25857196555037665</v>
      </c>
      <c r="I113" s="6">
        <f t="shared" si="6"/>
        <v>4.1428034449623341E-2</v>
      </c>
      <c r="J113" s="6">
        <f t="shared" si="7"/>
        <v>3.8570891592480505E-2</v>
      </c>
    </row>
    <row r="114" spans="1:10" x14ac:dyDescent="0.25">
      <c r="A114" s="67">
        <v>106</v>
      </c>
      <c r="B114" s="68">
        <v>6.1396901433508635</v>
      </c>
      <c r="C114" s="1"/>
      <c r="E114" s="9">
        <v>106</v>
      </c>
      <c r="F114" s="68">
        <v>0.77759805832296625</v>
      </c>
      <c r="G114" s="70">
        <f t="shared" si="4"/>
        <v>0.30285714285714288</v>
      </c>
      <c r="H114" s="68">
        <f t="shared" si="5"/>
        <v>0.26071912162998589</v>
      </c>
      <c r="I114" s="6">
        <f t="shared" si="6"/>
        <v>4.2138021227156985E-2</v>
      </c>
      <c r="J114" s="6">
        <f t="shared" si="7"/>
        <v>3.9280878370014094E-2</v>
      </c>
    </row>
    <row r="115" spans="1:10" x14ac:dyDescent="0.25">
      <c r="A115" s="67">
        <v>107</v>
      </c>
      <c r="B115" s="68">
        <v>1.3787386928445433</v>
      </c>
      <c r="C115" s="1"/>
      <c r="E115" s="9">
        <v>107</v>
      </c>
      <c r="F115" s="68">
        <v>0.77958602614901418</v>
      </c>
      <c r="G115" s="70">
        <f t="shared" si="4"/>
        <v>0.30571428571428572</v>
      </c>
      <c r="H115" s="68">
        <f t="shared" si="5"/>
        <v>0.26128982985935179</v>
      </c>
      <c r="I115" s="6">
        <f t="shared" si="6"/>
        <v>4.4424455854933931E-2</v>
      </c>
      <c r="J115" s="6">
        <f t="shared" si="7"/>
        <v>4.1567312997791095E-2</v>
      </c>
    </row>
    <row r="116" spans="1:10" x14ac:dyDescent="0.25">
      <c r="A116" s="67">
        <v>108</v>
      </c>
      <c r="B116" s="68">
        <v>5.6880969395072265</v>
      </c>
      <c r="C116" s="1"/>
      <c r="E116" s="9">
        <v>108</v>
      </c>
      <c r="F116" s="68">
        <v>0.78832372573641563</v>
      </c>
      <c r="G116" s="70">
        <f t="shared" si="4"/>
        <v>0.30857142857142855</v>
      </c>
      <c r="H116" s="68">
        <f t="shared" si="5"/>
        <v>0.26379304002119441</v>
      </c>
      <c r="I116" s="6">
        <f t="shared" si="6"/>
        <v>4.4778388550234138E-2</v>
      </c>
      <c r="J116" s="6">
        <f t="shared" si="7"/>
        <v>4.1921245693091302E-2</v>
      </c>
    </row>
    <row r="117" spans="1:10" x14ac:dyDescent="0.25">
      <c r="A117" s="67">
        <v>109</v>
      </c>
      <c r="B117" s="68">
        <v>5.924978779396465</v>
      </c>
      <c r="C117" s="1"/>
      <c r="E117" s="9">
        <v>109</v>
      </c>
      <c r="F117" s="68">
        <v>0.79597755973122186</v>
      </c>
      <c r="G117" s="70">
        <f t="shared" si="4"/>
        <v>0.31142857142857144</v>
      </c>
      <c r="H117" s="68">
        <f t="shared" si="5"/>
        <v>0.26597876978199664</v>
      </c>
      <c r="I117" s="6">
        <f t="shared" si="6"/>
        <v>4.5449801646574806E-2</v>
      </c>
      <c r="J117" s="6">
        <f t="shared" si="7"/>
        <v>4.2592658789431914E-2</v>
      </c>
    </row>
    <row r="118" spans="1:10" x14ac:dyDescent="0.25">
      <c r="A118" s="67">
        <v>110</v>
      </c>
      <c r="B118" s="68">
        <v>1.6574396009546108</v>
      </c>
      <c r="C118" s="1"/>
      <c r="E118" s="9">
        <v>110</v>
      </c>
      <c r="F118" s="68">
        <v>0.79640061304264609</v>
      </c>
      <c r="G118" s="70">
        <f t="shared" si="4"/>
        <v>0.31428571428571428</v>
      </c>
      <c r="H118" s="68">
        <f t="shared" si="5"/>
        <v>0.2660993930333293</v>
      </c>
      <c r="I118" s="6">
        <f t="shared" si="6"/>
        <v>4.8186321252384978E-2</v>
      </c>
      <c r="J118" s="6">
        <f t="shared" si="7"/>
        <v>4.5329178395242142E-2</v>
      </c>
    </row>
    <row r="119" spans="1:10" x14ac:dyDescent="0.25">
      <c r="A119" s="67">
        <v>111</v>
      </c>
      <c r="B119" s="68">
        <v>0.43788403230410472</v>
      </c>
      <c r="C119" s="1"/>
      <c r="E119" s="9">
        <v>111</v>
      </c>
      <c r="F119" s="68">
        <v>0.81577218365128079</v>
      </c>
      <c r="G119" s="70">
        <f t="shared" si="4"/>
        <v>0.31714285714285712</v>
      </c>
      <c r="H119" s="68">
        <f t="shared" si="5"/>
        <v>0.27160153750207272</v>
      </c>
      <c r="I119" s="6">
        <f t="shared" si="6"/>
        <v>4.5541319640784395E-2</v>
      </c>
      <c r="J119" s="6">
        <f t="shared" si="7"/>
        <v>4.2684176783641559E-2</v>
      </c>
    </row>
    <row r="120" spans="1:10" x14ac:dyDescent="0.25">
      <c r="A120" s="67">
        <v>112</v>
      </c>
      <c r="B120" s="68">
        <v>0.89709391416921425</v>
      </c>
      <c r="C120" s="1"/>
      <c r="E120" s="9">
        <v>112</v>
      </c>
      <c r="F120" s="68">
        <v>0.83407337348563193</v>
      </c>
      <c r="G120" s="70">
        <f t="shared" si="4"/>
        <v>0.32</v>
      </c>
      <c r="H120" s="68">
        <f t="shared" si="5"/>
        <v>0.27676176012160247</v>
      </c>
      <c r="I120" s="6">
        <f t="shared" si="6"/>
        <v>4.3238239878397533E-2</v>
      </c>
      <c r="J120" s="6">
        <f t="shared" si="7"/>
        <v>4.0381097021254642E-2</v>
      </c>
    </row>
    <row r="121" spans="1:10" x14ac:dyDescent="0.25">
      <c r="A121" s="67">
        <v>113</v>
      </c>
      <c r="B121" s="68">
        <v>1.9167101057160436</v>
      </c>
      <c r="C121" s="1"/>
      <c r="E121" s="9">
        <v>113</v>
      </c>
      <c r="F121" s="68">
        <v>0.84017420127124409</v>
      </c>
      <c r="G121" s="70">
        <f t="shared" si="4"/>
        <v>0.32285714285714284</v>
      </c>
      <c r="H121" s="68">
        <f t="shared" si="5"/>
        <v>0.27847381862954568</v>
      </c>
      <c r="I121" s="6">
        <f t="shared" si="6"/>
        <v>4.4383324227597165E-2</v>
      </c>
      <c r="J121" s="6">
        <f t="shared" si="7"/>
        <v>4.1526181370454329E-2</v>
      </c>
    </row>
    <row r="122" spans="1:10" x14ac:dyDescent="0.25">
      <c r="A122" s="67">
        <v>114</v>
      </c>
      <c r="B122" s="68">
        <v>0.17261618722296568</v>
      </c>
      <c r="C122" s="1"/>
      <c r="E122" s="9">
        <v>114</v>
      </c>
      <c r="F122" s="68">
        <v>0.86537311427472696</v>
      </c>
      <c r="G122" s="70">
        <f t="shared" si="4"/>
        <v>0.32571428571428573</v>
      </c>
      <c r="H122" s="68">
        <f t="shared" si="5"/>
        <v>0.28550248528622824</v>
      </c>
      <c r="I122" s="6">
        <f t="shared" si="6"/>
        <v>4.0211800428057498E-2</v>
      </c>
      <c r="J122" s="6">
        <f t="shared" si="7"/>
        <v>3.7354657570914607E-2</v>
      </c>
    </row>
    <row r="123" spans="1:10" x14ac:dyDescent="0.25">
      <c r="A123" s="67">
        <v>115</v>
      </c>
      <c r="B123" s="68">
        <v>0.46779634844002205</v>
      </c>
      <c r="C123" s="1"/>
      <c r="E123" s="9">
        <v>115</v>
      </c>
      <c r="F123" s="68">
        <v>0.87488168646427167</v>
      </c>
      <c r="G123" s="70">
        <f t="shared" si="4"/>
        <v>0.32857142857142857</v>
      </c>
      <c r="H123" s="68">
        <f t="shared" si="5"/>
        <v>0.28813685768166619</v>
      </c>
      <c r="I123" s="6">
        <f t="shared" si="6"/>
        <v>4.0434570889762378E-2</v>
      </c>
      <c r="J123" s="6">
        <f t="shared" si="7"/>
        <v>3.7577428032619542E-2</v>
      </c>
    </row>
    <row r="124" spans="1:10" x14ac:dyDescent="0.25">
      <c r="A124" s="67">
        <v>116</v>
      </c>
      <c r="B124" s="68">
        <v>0.26121024988633512</v>
      </c>
      <c r="C124" s="1"/>
      <c r="E124" s="9">
        <v>116</v>
      </c>
      <c r="F124" s="68">
        <v>0.87858996634351172</v>
      </c>
      <c r="G124" s="70">
        <f t="shared" si="4"/>
        <v>0.33142857142857141</v>
      </c>
      <c r="H124" s="68">
        <f t="shared" si="5"/>
        <v>0.2891616107563677</v>
      </c>
      <c r="I124" s="6">
        <f t="shared" si="6"/>
        <v>4.2266960672203702E-2</v>
      </c>
      <c r="J124" s="6">
        <f t="shared" si="7"/>
        <v>3.9409817815060866E-2</v>
      </c>
    </row>
    <row r="125" spans="1:10" x14ac:dyDescent="0.25">
      <c r="A125" s="67">
        <v>117</v>
      </c>
      <c r="B125" s="68">
        <v>1.7093868765963776</v>
      </c>
      <c r="C125" s="1"/>
      <c r="E125" s="9">
        <v>117</v>
      </c>
      <c r="F125" s="68">
        <v>0.87906121711941165</v>
      </c>
      <c r="G125" s="70">
        <f t="shared" si="4"/>
        <v>0.3342857142857143</v>
      </c>
      <c r="H125" s="68">
        <f t="shared" si="5"/>
        <v>0.28929173139828523</v>
      </c>
      <c r="I125" s="6">
        <f t="shared" si="6"/>
        <v>4.4993982887429063E-2</v>
      </c>
      <c r="J125" s="6">
        <f t="shared" si="7"/>
        <v>4.2136840030286171E-2</v>
      </c>
    </row>
    <row r="126" spans="1:10" x14ac:dyDescent="0.25">
      <c r="A126" s="67">
        <v>118</v>
      </c>
      <c r="B126" s="68">
        <v>1.8792239929966326</v>
      </c>
      <c r="C126" s="1"/>
      <c r="E126" s="9">
        <v>118</v>
      </c>
      <c r="F126" s="68">
        <v>0.89709391416921425</v>
      </c>
      <c r="G126" s="70">
        <f t="shared" si="4"/>
        <v>0.33714285714285713</v>
      </c>
      <c r="H126" s="68">
        <f t="shared" si="5"/>
        <v>0.29425302317591073</v>
      </c>
      <c r="I126" s="6">
        <f t="shared" si="6"/>
        <v>4.28898339669464E-2</v>
      </c>
      <c r="J126" s="6">
        <f t="shared" si="7"/>
        <v>4.0032691109803564E-2</v>
      </c>
    </row>
    <row r="127" spans="1:10" x14ac:dyDescent="0.25">
      <c r="A127" s="67">
        <v>119</v>
      </c>
      <c r="B127" s="68">
        <v>3.0231697316412438</v>
      </c>
      <c r="C127" s="1"/>
      <c r="E127" s="9">
        <v>119</v>
      </c>
      <c r="F127" s="68">
        <v>0.90354476896622193</v>
      </c>
      <c r="G127" s="70">
        <f t="shared" si="4"/>
        <v>0.34</v>
      </c>
      <c r="H127" s="68">
        <f t="shared" si="5"/>
        <v>0.29601940762907208</v>
      </c>
      <c r="I127" s="6">
        <f t="shared" si="6"/>
        <v>4.398059237092794E-2</v>
      </c>
      <c r="J127" s="6">
        <f t="shared" si="7"/>
        <v>4.1123449513785049E-2</v>
      </c>
    </row>
    <row r="128" spans="1:10" x14ac:dyDescent="0.25">
      <c r="A128" s="67">
        <v>120</v>
      </c>
      <c r="B128" s="68">
        <v>4.1523311123351121</v>
      </c>
      <c r="C128" s="1"/>
      <c r="E128" s="9">
        <v>120</v>
      </c>
      <c r="F128" s="68">
        <v>0.90516478610619899</v>
      </c>
      <c r="G128" s="70">
        <f t="shared" si="4"/>
        <v>0.34285714285714286</v>
      </c>
      <c r="H128" s="68">
        <f t="shared" si="5"/>
        <v>0.29646230860945255</v>
      </c>
      <c r="I128" s="6">
        <f t="shared" si="6"/>
        <v>4.6394834247690309E-2</v>
      </c>
      <c r="J128" s="6">
        <f t="shared" si="7"/>
        <v>4.3537691390547473E-2</v>
      </c>
    </row>
    <row r="129" spans="1:10" x14ac:dyDescent="0.25">
      <c r="A129" s="67">
        <v>121</v>
      </c>
      <c r="B129" s="68">
        <v>0.64697925934698564</v>
      </c>
      <c r="C129" s="1"/>
      <c r="E129" s="9">
        <v>121</v>
      </c>
      <c r="F129" s="68">
        <v>0.90687913079887761</v>
      </c>
      <c r="G129" s="70">
        <f t="shared" si="4"/>
        <v>0.3457142857142857</v>
      </c>
      <c r="H129" s="68">
        <f t="shared" si="5"/>
        <v>0.2969306946098984</v>
      </c>
      <c r="I129" s="6">
        <f t="shared" si="6"/>
        <v>4.8783591104387292E-2</v>
      </c>
      <c r="J129" s="6">
        <f t="shared" si="7"/>
        <v>4.5926448247244456E-2</v>
      </c>
    </row>
    <row r="130" spans="1:10" x14ac:dyDescent="0.25">
      <c r="A130" s="67">
        <v>122</v>
      </c>
      <c r="B130" s="68">
        <v>3.5226721691035352</v>
      </c>
      <c r="C130" s="1"/>
      <c r="E130" s="9">
        <v>122</v>
      </c>
      <c r="F130" s="68">
        <v>0.91020428959430388</v>
      </c>
      <c r="G130" s="70">
        <f t="shared" si="4"/>
        <v>0.34857142857142859</v>
      </c>
      <c r="H130" s="68">
        <f t="shared" si="5"/>
        <v>0.29783829162189213</v>
      </c>
      <c r="I130" s="6">
        <f t="shared" si="6"/>
        <v>5.0733136949536461E-2</v>
      </c>
      <c r="J130" s="6">
        <f t="shared" si="7"/>
        <v>4.787599409239357E-2</v>
      </c>
    </row>
    <row r="131" spans="1:10" x14ac:dyDescent="0.25">
      <c r="A131" s="67">
        <v>123</v>
      </c>
      <c r="B131" s="68">
        <v>7.7940977725651877</v>
      </c>
      <c r="C131" s="1"/>
      <c r="E131" s="9">
        <v>123</v>
      </c>
      <c r="F131" s="68">
        <v>0.92193324356711359</v>
      </c>
      <c r="G131" s="70">
        <f t="shared" si="4"/>
        <v>0.35142857142857142</v>
      </c>
      <c r="H131" s="68">
        <f t="shared" si="5"/>
        <v>0.3010303467713572</v>
      </c>
      <c r="I131" s="6">
        <f t="shared" si="6"/>
        <v>5.0398224657214219E-2</v>
      </c>
      <c r="J131" s="6">
        <f t="shared" si="7"/>
        <v>4.7541081800071383E-2</v>
      </c>
    </row>
    <row r="132" spans="1:10" x14ac:dyDescent="0.25">
      <c r="A132" s="67">
        <v>124</v>
      </c>
      <c r="B132" s="68">
        <v>0.15287844612234894</v>
      </c>
      <c r="C132" s="1"/>
      <c r="E132" s="9">
        <v>124</v>
      </c>
      <c r="F132" s="68">
        <v>0.92734738474499134</v>
      </c>
      <c r="G132" s="70">
        <f t="shared" si="4"/>
        <v>0.35428571428571426</v>
      </c>
      <c r="H132" s="68">
        <f t="shared" si="5"/>
        <v>0.30249891543578278</v>
      </c>
      <c r="I132" s="6">
        <f t="shared" si="6"/>
        <v>5.1786798849931481E-2</v>
      </c>
      <c r="J132" s="6">
        <f t="shared" si="7"/>
        <v>4.8929655992788645E-2</v>
      </c>
    </row>
    <row r="133" spans="1:10" x14ac:dyDescent="0.25">
      <c r="A133" s="67">
        <v>125</v>
      </c>
      <c r="B133" s="68">
        <v>0.77759805832296625</v>
      </c>
      <c r="C133" s="1"/>
      <c r="E133" s="9">
        <v>125</v>
      </c>
      <c r="F133" s="68">
        <v>0.93324845314692884</v>
      </c>
      <c r="G133" s="70">
        <f t="shared" si="4"/>
        <v>0.35714285714285715</v>
      </c>
      <c r="H133" s="68">
        <f t="shared" si="5"/>
        <v>0.30409604752728026</v>
      </c>
      <c r="I133" s="6">
        <f t="shared" si="6"/>
        <v>5.3046809615576895E-2</v>
      </c>
      <c r="J133" s="6">
        <f t="shared" si="7"/>
        <v>5.0189666758434004E-2</v>
      </c>
    </row>
    <row r="134" spans="1:10" x14ac:dyDescent="0.25">
      <c r="A134" s="67">
        <v>126</v>
      </c>
      <c r="B134" s="68">
        <v>5.9946228343780374</v>
      </c>
      <c r="C134" s="1"/>
      <c r="E134" s="9">
        <v>126</v>
      </c>
      <c r="F134" s="68">
        <v>0.95075826768821003</v>
      </c>
      <c r="G134" s="70">
        <f t="shared" si="4"/>
        <v>0.36</v>
      </c>
      <c r="H134" s="68">
        <f t="shared" si="5"/>
        <v>0.30881360957806148</v>
      </c>
      <c r="I134" s="6">
        <f t="shared" si="6"/>
        <v>5.118639042193851E-2</v>
      </c>
      <c r="J134" s="6">
        <f t="shared" si="7"/>
        <v>4.8329247564795674E-2</v>
      </c>
    </row>
    <row r="135" spans="1:10" x14ac:dyDescent="0.25">
      <c r="A135" s="67">
        <v>127</v>
      </c>
      <c r="B135" s="68">
        <v>7.6721700623152458</v>
      </c>
      <c r="C135" s="1"/>
      <c r="E135" s="9">
        <v>127</v>
      </c>
      <c r="F135" s="68">
        <v>0.95318929402338004</v>
      </c>
      <c r="G135" s="70">
        <f t="shared" si="4"/>
        <v>0.36285714285714288</v>
      </c>
      <c r="H135" s="68">
        <f t="shared" si="5"/>
        <v>0.30946605288863016</v>
      </c>
      <c r="I135" s="6">
        <f t="shared" si="6"/>
        <v>5.3391089968512717E-2</v>
      </c>
      <c r="J135" s="6">
        <f t="shared" si="7"/>
        <v>5.0533947111369826E-2</v>
      </c>
    </row>
    <row r="136" spans="1:10" x14ac:dyDescent="0.25">
      <c r="A136" s="67">
        <v>128</v>
      </c>
      <c r="B136" s="68">
        <v>0.698869427812703</v>
      </c>
      <c r="C136" s="1"/>
      <c r="E136" s="9">
        <v>128</v>
      </c>
      <c r="F136" s="68">
        <v>0.95992863729603739</v>
      </c>
      <c r="G136" s="70">
        <f t="shared" si="4"/>
        <v>0.36571428571428571</v>
      </c>
      <c r="H136" s="68">
        <f t="shared" si="5"/>
        <v>0.31127155178364241</v>
      </c>
      <c r="I136" s="6">
        <f t="shared" si="6"/>
        <v>5.4442733930643306E-2</v>
      </c>
      <c r="J136" s="6">
        <f t="shared" si="7"/>
        <v>5.158559107350047E-2</v>
      </c>
    </row>
    <row r="137" spans="1:10" x14ac:dyDescent="0.25">
      <c r="A137" s="67">
        <v>129</v>
      </c>
      <c r="B137" s="68">
        <v>0.76188340374085828</v>
      </c>
      <c r="C137" s="1"/>
      <c r="E137" s="9">
        <v>129</v>
      </c>
      <c r="F137" s="68">
        <v>0.97427668464456041</v>
      </c>
      <c r="G137" s="70">
        <f t="shared" si="4"/>
        <v>0.36857142857142855</v>
      </c>
      <c r="H137" s="68">
        <f t="shared" si="5"/>
        <v>0.31509974663580131</v>
      </c>
      <c r="I137" s="6">
        <f t="shared" si="6"/>
        <v>5.3471681935627235E-2</v>
      </c>
      <c r="J137" s="6">
        <f t="shared" si="7"/>
        <v>5.06145390784844E-2</v>
      </c>
    </row>
    <row r="138" spans="1:10" x14ac:dyDescent="0.25">
      <c r="A138" s="67">
        <v>130</v>
      </c>
      <c r="B138" s="68">
        <v>7.2637863927749811</v>
      </c>
      <c r="C138" s="1"/>
      <c r="E138" s="9">
        <v>130</v>
      </c>
      <c r="F138" s="68">
        <v>0.97826669151381662</v>
      </c>
      <c r="G138" s="70">
        <f t="shared" ref="G138:G201" si="8">E138/350</f>
        <v>0.37142857142857144</v>
      </c>
      <c r="H138" s="68">
        <f t="shared" ref="H138:H201" si="9">1-EXP(-F138/$F$4)</f>
        <v>0.31616053177935532</v>
      </c>
      <c r="I138" s="6">
        <f t="shared" si="6"/>
        <v>5.5268039649216116E-2</v>
      </c>
      <c r="J138" s="6">
        <f t="shared" si="7"/>
        <v>5.2410896792073225E-2</v>
      </c>
    </row>
    <row r="139" spans="1:10" x14ac:dyDescent="0.25">
      <c r="A139" s="67">
        <v>131</v>
      </c>
      <c r="B139" s="68">
        <v>0.32190869839013175</v>
      </c>
      <c r="C139" s="1"/>
      <c r="E139" s="9">
        <v>131</v>
      </c>
      <c r="F139" s="68">
        <v>0.97853068072196092</v>
      </c>
      <c r="G139" s="70">
        <f t="shared" si="8"/>
        <v>0.37428571428571428</v>
      </c>
      <c r="H139" s="68">
        <f t="shared" si="9"/>
        <v>0.3162306581017873</v>
      </c>
      <c r="I139" s="6">
        <f t="shared" ref="I139:I202" si="10">G139-H139</f>
        <v>5.8055056183926979E-2</v>
      </c>
      <c r="J139" s="6">
        <f t="shared" ref="J139:J202" si="11">G138-H139</f>
        <v>5.5197913326784143E-2</v>
      </c>
    </row>
    <row r="140" spans="1:10" x14ac:dyDescent="0.25">
      <c r="A140" s="67">
        <v>132</v>
      </c>
      <c r="B140" s="68">
        <v>0.69229629437255435</v>
      </c>
      <c r="C140" s="1"/>
      <c r="E140" s="9">
        <v>132</v>
      </c>
      <c r="F140" s="68">
        <v>0.99656497955440693</v>
      </c>
      <c r="G140" s="70">
        <f t="shared" si="8"/>
        <v>0.37714285714285717</v>
      </c>
      <c r="H140" s="68">
        <f t="shared" si="9"/>
        <v>0.3210043179038895</v>
      </c>
      <c r="I140" s="6">
        <f t="shared" si="10"/>
        <v>5.6138539238967666E-2</v>
      </c>
      <c r="J140" s="6">
        <f t="shared" si="11"/>
        <v>5.3281396381824775E-2</v>
      </c>
    </row>
    <row r="141" spans="1:10" x14ac:dyDescent="0.25">
      <c r="A141" s="67">
        <v>133</v>
      </c>
      <c r="B141" s="68">
        <v>0.35350211875001569</v>
      </c>
      <c r="C141" s="1"/>
      <c r="E141" s="9">
        <v>133</v>
      </c>
      <c r="F141" s="68">
        <v>1.0019454486426302</v>
      </c>
      <c r="G141" s="70">
        <f t="shared" si="8"/>
        <v>0.38</v>
      </c>
      <c r="H141" s="68">
        <f t="shared" si="9"/>
        <v>0.32242205712156691</v>
      </c>
      <c r="I141" s="6">
        <f t="shared" si="10"/>
        <v>5.7577942878433097E-2</v>
      </c>
      <c r="J141" s="6">
        <f t="shared" si="11"/>
        <v>5.4720800021290261E-2</v>
      </c>
    </row>
    <row r="142" spans="1:10" x14ac:dyDescent="0.25">
      <c r="A142" s="67">
        <v>134</v>
      </c>
      <c r="B142" s="68">
        <v>9.6314122055679032</v>
      </c>
      <c r="C142" s="1"/>
      <c r="E142" s="9">
        <v>134</v>
      </c>
      <c r="F142" s="68">
        <v>1.0031869979856705</v>
      </c>
      <c r="G142" s="70">
        <f t="shared" si="8"/>
        <v>0.38285714285714284</v>
      </c>
      <c r="H142" s="68">
        <f t="shared" si="9"/>
        <v>0.32274878147958908</v>
      </c>
      <c r="I142" s="6">
        <f t="shared" si="10"/>
        <v>6.0108361377553765E-2</v>
      </c>
      <c r="J142" s="6">
        <f t="shared" si="11"/>
        <v>5.7251218520410929E-2</v>
      </c>
    </row>
    <row r="143" spans="1:10" x14ac:dyDescent="0.25">
      <c r="A143" s="67">
        <v>135</v>
      </c>
      <c r="B143" s="68">
        <v>2.2793298306116876</v>
      </c>
      <c r="C143" s="1"/>
      <c r="E143" s="9">
        <v>135</v>
      </c>
      <c r="F143" s="68">
        <v>1.0206635087774154</v>
      </c>
      <c r="G143" s="70">
        <f t="shared" si="8"/>
        <v>0.38571428571428573</v>
      </c>
      <c r="H143" s="68">
        <f t="shared" si="9"/>
        <v>0.32733119315345993</v>
      </c>
      <c r="I143" s="6">
        <f t="shared" si="10"/>
        <v>5.83830925608258E-2</v>
      </c>
      <c r="J143" s="6">
        <f t="shared" si="11"/>
        <v>5.5525949703682909E-2</v>
      </c>
    </row>
    <row r="144" spans="1:10" x14ac:dyDescent="0.25">
      <c r="A144" s="67">
        <v>136</v>
      </c>
      <c r="B144" s="68">
        <v>1.740330661338525</v>
      </c>
      <c r="C144" s="1"/>
      <c r="E144" s="9">
        <v>136</v>
      </c>
      <c r="F144" s="68">
        <v>1.0216986669146957</v>
      </c>
      <c r="G144" s="70">
        <f t="shared" si="8"/>
        <v>0.38857142857142857</v>
      </c>
      <c r="H144" s="68">
        <f t="shared" si="9"/>
        <v>0.32760164108694401</v>
      </c>
      <c r="I144" s="6">
        <f t="shared" si="10"/>
        <v>6.0969787484484561E-2</v>
      </c>
      <c r="J144" s="6">
        <f t="shared" si="11"/>
        <v>5.8112644627341725E-2</v>
      </c>
    </row>
    <row r="145" spans="1:10" x14ac:dyDescent="0.25">
      <c r="A145" s="67">
        <v>137</v>
      </c>
      <c r="B145" s="68">
        <v>5.7572695363647952E-2</v>
      </c>
      <c r="C145" s="1"/>
      <c r="E145" s="9">
        <v>137</v>
      </c>
      <c r="F145" s="68">
        <v>1.0321529396263205</v>
      </c>
      <c r="G145" s="70">
        <f t="shared" si="8"/>
        <v>0.3914285714285714</v>
      </c>
      <c r="H145" s="68">
        <f t="shared" si="9"/>
        <v>0.33032686306035652</v>
      </c>
      <c r="I145" s="6">
        <f t="shared" si="10"/>
        <v>6.110170836821488E-2</v>
      </c>
      <c r="J145" s="6">
        <f t="shared" si="11"/>
        <v>5.8244565511072044E-2</v>
      </c>
    </row>
    <row r="146" spans="1:10" x14ac:dyDescent="0.25">
      <c r="A146" s="67">
        <v>138</v>
      </c>
      <c r="B146" s="68">
        <v>7.3988137070608406</v>
      </c>
      <c r="C146" s="1"/>
      <c r="E146" s="9">
        <v>138</v>
      </c>
      <c r="F146" s="68">
        <v>1.0502197975987988</v>
      </c>
      <c r="G146" s="70">
        <f t="shared" si="8"/>
        <v>0.39428571428571429</v>
      </c>
      <c r="H146" s="68">
        <f t="shared" si="9"/>
        <v>0.33501052288390298</v>
      </c>
      <c r="I146" s="6">
        <f t="shared" si="10"/>
        <v>5.9275191401811311E-2</v>
      </c>
      <c r="J146" s="6">
        <f t="shared" si="11"/>
        <v>5.641804854466842E-2</v>
      </c>
    </row>
    <row r="147" spans="1:10" x14ac:dyDescent="0.25">
      <c r="A147" s="67">
        <v>139</v>
      </c>
      <c r="B147" s="68">
        <v>3.0887160790095458</v>
      </c>
      <c r="C147" s="1"/>
      <c r="E147" s="9">
        <v>139</v>
      </c>
      <c r="F147" s="68">
        <v>1.0781606064583635</v>
      </c>
      <c r="G147" s="70">
        <f t="shared" si="8"/>
        <v>0.39714285714285713</v>
      </c>
      <c r="H147" s="68">
        <f t="shared" si="9"/>
        <v>0.34218948884773193</v>
      </c>
      <c r="I147" s="6">
        <f t="shared" si="10"/>
        <v>5.4953368295125204E-2</v>
      </c>
      <c r="J147" s="6">
        <f t="shared" si="11"/>
        <v>5.2096225437982369E-2</v>
      </c>
    </row>
    <row r="148" spans="1:10" x14ac:dyDescent="0.25">
      <c r="A148" s="67">
        <v>140</v>
      </c>
      <c r="B148" s="68">
        <v>5.5567745779690148</v>
      </c>
      <c r="C148" s="1"/>
      <c r="E148" s="9">
        <v>140</v>
      </c>
      <c r="F148" s="68">
        <v>1.1152784461207883</v>
      </c>
      <c r="G148" s="70">
        <f t="shared" si="8"/>
        <v>0.4</v>
      </c>
      <c r="H148" s="68">
        <f t="shared" si="9"/>
        <v>0.3516066312473527</v>
      </c>
      <c r="I148" s="6">
        <f t="shared" si="10"/>
        <v>4.8393368752647326E-2</v>
      </c>
      <c r="J148" s="6">
        <f t="shared" si="11"/>
        <v>4.5536225895504434E-2</v>
      </c>
    </row>
    <row r="149" spans="1:10" x14ac:dyDescent="0.25">
      <c r="A149" s="67">
        <v>141</v>
      </c>
      <c r="B149" s="68">
        <v>3.8679169095003223</v>
      </c>
      <c r="C149" s="1"/>
      <c r="E149" s="9">
        <v>141</v>
      </c>
      <c r="F149" s="68">
        <v>1.1157020674820934</v>
      </c>
      <c r="G149" s="70">
        <f t="shared" si="8"/>
        <v>0.40285714285714286</v>
      </c>
      <c r="H149" s="68">
        <f t="shared" si="9"/>
        <v>0.35171332615173112</v>
      </c>
      <c r="I149" s="6">
        <f t="shared" si="10"/>
        <v>5.1143816705411738E-2</v>
      </c>
      <c r="J149" s="6">
        <f t="shared" si="11"/>
        <v>4.8286673848268902E-2</v>
      </c>
    </row>
    <row r="150" spans="1:10" x14ac:dyDescent="0.25">
      <c r="A150" s="67">
        <v>142</v>
      </c>
      <c r="B150" s="68">
        <v>2.2617792267361687</v>
      </c>
      <c r="C150" s="1"/>
      <c r="E150" s="9">
        <v>142</v>
      </c>
      <c r="F150" s="68">
        <v>1.1163214960989818</v>
      </c>
      <c r="G150" s="70">
        <f t="shared" si="8"/>
        <v>0.40571428571428569</v>
      </c>
      <c r="H150" s="68">
        <f t="shared" si="9"/>
        <v>0.35186930621968004</v>
      </c>
      <c r="I150" s="6">
        <f t="shared" si="10"/>
        <v>5.3844979494605649E-2</v>
      </c>
      <c r="J150" s="6">
        <f t="shared" si="11"/>
        <v>5.0987836637462813E-2</v>
      </c>
    </row>
    <row r="151" spans="1:10" x14ac:dyDescent="0.25">
      <c r="A151" s="67">
        <v>143</v>
      </c>
      <c r="B151" s="68">
        <v>0.19888605396971262</v>
      </c>
      <c r="C151" s="1"/>
      <c r="E151" s="9">
        <v>143</v>
      </c>
      <c r="F151" s="68">
        <v>1.1272208816168816</v>
      </c>
      <c r="G151" s="70">
        <f t="shared" si="8"/>
        <v>0.40857142857142859</v>
      </c>
      <c r="H151" s="68">
        <f t="shared" si="9"/>
        <v>0.35460777940798049</v>
      </c>
      <c r="I151" s="6">
        <f t="shared" si="10"/>
        <v>5.3963649163448091E-2</v>
      </c>
      <c r="J151" s="6">
        <f t="shared" si="11"/>
        <v>5.1106506306305199E-2</v>
      </c>
    </row>
    <row r="152" spans="1:10" x14ac:dyDescent="0.25">
      <c r="A152" s="67">
        <v>144</v>
      </c>
      <c r="B152" s="68">
        <v>0.63720582841006634</v>
      </c>
      <c r="C152" s="1"/>
      <c r="E152" s="9">
        <v>144</v>
      </c>
      <c r="F152" s="68">
        <v>1.1356878191312445</v>
      </c>
      <c r="G152" s="70">
        <f t="shared" si="8"/>
        <v>0.41142857142857142</v>
      </c>
      <c r="H152" s="68">
        <f t="shared" si="9"/>
        <v>0.35672711159815529</v>
      </c>
      <c r="I152" s="6">
        <f t="shared" si="10"/>
        <v>5.4701459830416133E-2</v>
      </c>
      <c r="J152" s="6">
        <f t="shared" si="11"/>
        <v>5.1844316973273297E-2</v>
      </c>
    </row>
    <row r="153" spans="1:10" x14ac:dyDescent="0.25">
      <c r="A153" s="67">
        <v>145</v>
      </c>
      <c r="B153" s="68">
        <v>0.92734738474499134</v>
      </c>
      <c r="C153" s="1"/>
      <c r="E153" s="9">
        <v>145</v>
      </c>
      <c r="F153" s="68">
        <v>1.1379460995544994</v>
      </c>
      <c r="G153" s="70">
        <f t="shared" si="8"/>
        <v>0.41428571428571431</v>
      </c>
      <c r="H153" s="68">
        <f t="shared" si="9"/>
        <v>0.35729119799734843</v>
      </c>
      <c r="I153" s="6">
        <f t="shared" si="10"/>
        <v>5.6994516288365882E-2</v>
      </c>
      <c r="J153" s="6">
        <f t="shared" si="11"/>
        <v>5.413737343122299E-2</v>
      </c>
    </row>
    <row r="154" spans="1:10" x14ac:dyDescent="0.25">
      <c r="A154" s="67">
        <v>146</v>
      </c>
      <c r="B154" s="68">
        <v>0.50445279314384117</v>
      </c>
      <c r="C154" s="1"/>
      <c r="E154" s="9">
        <v>146</v>
      </c>
      <c r="F154" s="68">
        <v>1.1762477253484369</v>
      </c>
      <c r="G154" s="70">
        <f t="shared" si="8"/>
        <v>0.41714285714285715</v>
      </c>
      <c r="H154" s="68">
        <f t="shared" si="9"/>
        <v>0.36678341106345524</v>
      </c>
      <c r="I154" s="6">
        <f t="shared" si="10"/>
        <v>5.0359446079401904E-2</v>
      </c>
      <c r="J154" s="6">
        <f t="shared" si="11"/>
        <v>4.7502303222259068E-2</v>
      </c>
    </row>
    <row r="155" spans="1:10" x14ac:dyDescent="0.25">
      <c r="A155" s="67">
        <v>147</v>
      </c>
      <c r="B155" s="68">
        <v>0.11786814850882316</v>
      </c>
      <c r="C155" s="1"/>
      <c r="E155" s="9">
        <v>147</v>
      </c>
      <c r="F155" s="68">
        <v>1.1938112593035628</v>
      </c>
      <c r="G155" s="70">
        <f t="shared" si="8"/>
        <v>0.42</v>
      </c>
      <c r="H155" s="68">
        <f t="shared" si="9"/>
        <v>0.37108913750515793</v>
      </c>
      <c r="I155" s="6">
        <f t="shared" si="10"/>
        <v>4.8910862494842056E-2</v>
      </c>
      <c r="J155" s="6">
        <f t="shared" si="11"/>
        <v>4.605371963769922E-2</v>
      </c>
    </row>
    <row r="156" spans="1:10" x14ac:dyDescent="0.25">
      <c r="A156" s="67">
        <v>148</v>
      </c>
      <c r="B156" s="68">
        <v>0.45225877477383092</v>
      </c>
      <c r="C156" s="1"/>
      <c r="E156" s="9">
        <v>148</v>
      </c>
      <c r="F156" s="68">
        <v>1.194428748035365</v>
      </c>
      <c r="G156" s="70">
        <f t="shared" si="8"/>
        <v>0.42285714285714288</v>
      </c>
      <c r="H156" s="68">
        <f t="shared" si="9"/>
        <v>0.37123998185301543</v>
      </c>
      <c r="I156" s="6">
        <f t="shared" si="10"/>
        <v>5.1617161004127443E-2</v>
      </c>
      <c r="J156" s="6">
        <f t="shared" si="11"/>
        <v>4.8760018146984552E-2</v>
      </c>
    </row>
    <row r="157" spans="1:10" x14ac:dyDescent="0.25">
      <c r="A157" s="67">
        <v>149</v>
      </c>
      <c r="B157" s="68">
        <v>1.1272208816168816</v>
      </c>
      <c r="C157" s="1"/>
      <c r="E157" s="9">
        <v>149</v>
      </c>
      <c r="F157" s="68">
        <v>1.2016997484363916</v>
      </c>
      <c r="G157" s="70">
        <f t="shared" si="8"/>
        <v>0.42571428571428571</v>
      </c>
      <c r="H157" s="68">
        <f t="shared" si="9"/>
        <v>0.37301347238171156</v>
      </c>
      <c r="I157" s="6">
        <f t="shared" si="10"/>
        <v>5.2700813332574148E-2</v>
      </c>
      <c r="J157" s="6">
        <f t="shared" si="11"/>
        <v>4.9843670475431312E-2</v>
      </c>
    </row>
    <row r="158" spans="1:10" x14ac:dyDescent="0.25">
      <c r="A158" s="67">
        <v>150</v>
      </c>
      <c r="B158" s="68">
        <v>9.1657681574255321</v>
      </c>
      <c r="C158" s="1"/>
      <c r="E158" s="9">
        <v>150</v>
      </c>
      <c r="F158" s="68">
        <v>1.229095970803447</v>
      </c>
      <c r="G158" s="70">
        <f t="shared" si="8"/>
        <v>0.42857142857142855</v>
      </c>
      <c r="H158" s="68">
        <f t="shared" si="9"/>
        <v>0.37965094733872218</v>
      </c>
      <c r="I158" s="6">
        <f t="shared" si="10"/>
        <v>4.892048123270637E-2</v>
      </c>
      <c r="J158" s="6">
        <f t="shared" si="11"/>
        <v>4.6063338375563534E-2</v>
      </c>
    </row>
    <row r="159" spans="1:10" x14ac:dyDescent="0.25">
      <c r="A159" s="67">
        <v>151</v>
      </c>
      <c r="B159" s="68">
        <v>0.48842508912334903</v>
      </c>
      <c r="C159" s="1"/>
      <c r="E159" s="9">
        <v>151</v>
      </c>
      <c r="F159" s="68">
        <v>1.2440450243897421</v>
      </c>
      <c r="G159" s="70">
        <f t="shared" si="8"/>
        <v>0.43142857142857144</v>
      </c>
      <c r="H159" s="68">
        <f t="shared" si="9"/>
        <v>0.38324308013138475</v>
      </c>
      <c r="I159" s="6">
        <f t="shared" si="10"/>
        <v>4.8185491297186689E-2</v>
      </c>
      <c r="J159" s="6">
        <f t="shared" si="11"/>
        <v>4.5328348440043797E-2</v>
      </c>
    </row>
    <row r="160" spans="1:10" x14ac:dyDescent="0.25">
      <c r="A160" s="67">
        <v>152</v>
      </c>
      <c r="B160" s="68">
        <v>0.34094543183832182</v>
      </c>
      <c r="C160" s="1"/>
      <c r="E160" s="9">
        <v>152</v>
      </c>
      <c r="F160" s="68">
        <v>1.2464620466160954</v>
      </c>
      <c r="G160" s="70">
        <f t="shared" si="8"/>
        <v>0.43428571428571427</v>
      </c>
      <c r="H160" s="68">
        <f t="shared" si="9"/>
        <v>0.38382191381674158</v>
      </c>
      <c r="I160" s="6">
        <f t="shared" si="10"/>
        <v>5.0463800468972697E-2</v>
      </c>
      <c r="J160" s="6">
        <f t="shared" si="11"/>
        <v>4.7606657611829861E-2</v>
      </c>
    </row>
    <row r="161" spans="1:10" x14ac:dyDescent="0.25">
      <c r="A161" s="67">
        <v>153</v>
      </c>
      <c r="B161" s="68">
        <v>1.6823933525702954</v>
      </c>
      <c r="C161" s="1"/>
      <c r="E161" s="9">
        <v>153</v>
      </c>
      <c r="F161" s="68">
        <v>1.2563992894983196</v>
      </c>
      <c r="G161" s="70">
        <f t="shared" si="8"/>
        <v>0.43714285714285717</v>
      </c>
      <c r="H161" s="68">
        <f t="shared" si="9"/>
        <v>0.38619600367008666</v>
      </c>
      <c r="I161" s="6">
        <f t="shared" si="10"/>
        <v>5.0946853472770504E-2</v>
      </c>
      <c r="J161" s="6">
        <f t="shared" si="11"/>
        <v>4.8089710615627612E-2</v>
      </c>
    </row>
    <row r="162" spans="1:10" x14ac:dyDescent="0.25">
      <c r="A162" s="67">
        <v>154</v>
      </c>
      <c r="B162" s="68">
        <v>4.1767805178067494</v>
      </c>
      <c r="C162" s="1"/>
      <c r="E162" s="9">
        <v>154</v>
      </c>
      <c r="F162" s="68">
        <v>1.2671182314216423</v>
      </c>
      <c r="G162" s="70">
        <f t="shared" si="8"/>
        <v>0.44</v>
      </c>
      <c r="H162" s="68">
        <f t="shared" si="9"/>
        <v>0.38874659412773238</v>
      </c>
      <c r="I162" s="6">
        <f t="shared" si="10"/>
        <v>5.1253405872267621E-2</v>
      </c>
      <c r="J162" s="6">
        <f t="shared" si="11"/>
        <v>4.8396263015124785E-2</v>
      </c>
    </row>
    <row r="163" spans="1:10" x14ac:dyDescent="0.25">
      <c r="A163" s="67">
        <v>155</v>
      </c>
      <c r="B163" s="68">
        <v>6.0372168708494698</v>
      </c>
      <c r="C163" s="1"/>
      <c r="E163" s="9">
        <v>155</v>
      </c>
      <c r="F163" s="68">
        <v>1.3261639867244959</v>
      </c>
      <c r="G163" s="70">
        <f t="shared" si="8"/>
        <v>0.44285714285714284</v>
      </c>
      <c r="H163" s="68">
        <f t="shared" si="9"/>
        <v>0.40260781912999066</v>
      </c>
      <c r="I163" s="6">
        <f t="shared" si="10"/>
        <v>4.0249323727152175E-2</v>
      </c>
      <c r="J163" s="6">
        <f t="shared" si="11"/>
        <v>3.7392180870009339E-2</v>
      </c>
    </row>
    <row r="164" spans="1:10" x14ac:dyDescent="0.25">
      <c r="A164" s="67">
        <v>156</v>
      </c>
      <c r="B164" s="68">
        <v>0.51473196739050719</v>
      </c>
      <c r="C164" s="1"/>
      <c r="E164" s="9">
        <v>156</v>
      </c>
      <c r="F164" s="68">
        <v>1.3371823542114072</v>
      </c>
      <c r="G164" s="70">
        <f t="shared" si="8"/>
        <v>0.44571428571428573</v>
      </c>
      <c r="H164" s="68">
        <f t="shared" si="9"/>
        <v>0.40515940769533054</v>
      </c>
      <c r="I164" s="6">
        <f t="shared" si="10"/>
        <v>4.0554878018955187E-2</v>
      </c>
      <c r="J164" s="6">
        <f t="shared" si="11"/>
        <v>3.7697735161812296E-2</v>
      </c>
    </row>
    <row r="165" spans="1:10" x14ac:dyDescent="0.25">
      <c r="A165" s="67">
        <v>157</v>
      </c>
      <c r="B165" s="68">
        <v>0.7557011076245278</v>
      </c>
      <c r="C165" s="1"/>
      <c r="E165" s="9">
        <v>157</v>
      </c>
      <c r="F165" s="68">
        <v>1.3787386928445433</v>
      </c>
      <c r="G165" s="70">
        <f t="shared" si="8"/>
        <v>0.44857142857142857</v>
      </c>
      <c r="H165" s="68">
        <f t="shared" si="9"/>
        <v>0.41468517678554517</v>
      </c>
      <c r="I165" s="6">
        <f t="shared" si="10"/>
        <v>3.3886251785883392E-2</v>
      </c>
      <c r="J165" s="6">
        <f t="shared" si="11"/>
        <v>3.1029108928740556E-2</v>
      </c>
    </row>
    <row r="166" spans="1:10" x14ac:dyDescent="0.25">
      <c r="A166" s="67">
        <v>158</v>
      </c>
      <c r="B166" s="68">
        <v>0.90516478610619899</v>
      </c>
      <c r="C166" s="1"/>
      <c r="E166" s="9">
        <v>158</v>
      </c>
      <c r="F166" s="68">
        <v>1.3946654498142996</v>
      </c>
      <c r="G166" s="70">
        <f t="shared" si="8"/>
        <v>0.4514285714285714</v>
      </c>
      <c r="H166" s="68">
        <f t="shared" si="9"/>
        <v>0.41829542485239002</v>
      </c>
      <c r="I166" s="6">
        <f t="shared" si="10"/>
        <v>3.3133146576181383E-2</v>
      </c>
      <c r="J166" s="6">
        <f t="shared" si="11"/>
        <v>3.0276003719038547E-2</v>
      </c>
    </row>
    <row r="167" spans="1:10" x14ac:dyDescent="0.25">
      <c r="A167" s="67">
        <v>159</v>
      </c>
      <c r="B167" s="68">
        <v>4.2127985265617891</v>
      </c>
      <c r="C167" s="1"/>
      <c r="E167" s="9">
        <v>159</v>
      </c>
      <c r="F167" s="68">
        <v>1.3950828238082291</v>
      </c>
      <c r="G167" s="70">
        <f t="shared" si="8"/>
        <v>0.45428571428571429</v>
      </c>
      <c r="H167" s="68">
        <f t="shared" si="9"/>
        <v>0.41838973439839688</v>
      </c>
      <c r="I167" s="6">
        <f t="shared" si="10"/>
        <v>3.5895979887317409E-2</v>
      </c>
      <c r="J167" s="6">
        <f t="shared" si="11"/>
        <v>3.3038837030174517E-2</v>
      </c>
    </row>
    <row r="168" spans="1:10" x14ac:dyDescent="0.25">
      <c r="A168" s="67">
        <v>160</v>
      </c>
      <c r="B168" s="68">
        <v>1.7149250575491664</v>
      </c>
      <c r="C168" s="1"/>
      <c r="E168" s="9">
        <v>160</v>
      </c>
      <c r="F168" s="68">
        <v>1.3960394220900905</v>
      </c>
      <c r="G168" s="70">
        <f t="shared" si="8"/>
        <v>0.45714285714285713</v>
      </c>
      <c r="H168" s="68">
        <f t="shared" si="9"/>
        <v>0.4186058290232626</v>
      </c>
      <c r="I168" s="6">
        <f t="shared" si="10"/>
        <v>3.853702811959453E-2</v>
      </c>
      <c r="J168" s="6">
        <f t="shared" si="11"/>
        <v>3.5679885262451694E-2</v>
      </c>
    </row>
    <row r="169" spans="1:10" x14ac:dyDescent="0.25">
      <c r="A169" s="67">
        <v>161</v>
      </c>
      <c r="B169" s="68">
        <v>0.28585910092127592</v>
      </c>
      <c r="C169" s="1"/>
      <c r="E169" s="9">
        <v>161</v>
      </c>
      <c r="F169" s="68">
        <v>1.424701162227169</v>
      </c>
      <c r="G169" s="70">
        <f t="shared" si="8"/>
        <v>0.46</v>
      </c>
      <c r="H169" s="68">
        <f t="shared" si="9"/>
        <v>0.42504337984548968</v>
      </c>
      <c r="I169" s="6">
        <f t="shared" si="10"/>
        <v>3.4956620154510343E-2</v>
      </c>
      <c r="J169" s="6">
        <f t="shared" si="11"/>
        <v>3.2099477297367451E-2</v>
      </c>
    </row>
    <row r="170" spans="1:10" x14ac:dyDescent="0.25">
      <c r="A170" s="67">
        <v>162</v>
      </c>
      <c r="B170" s="68">
        <v>1.6855156774148399</v>
      </c>
      <c r="C170" s="1"/>
      <c r="E170" s="9">
        <v>162</v>
      </c>
      <c r="F170" s="68">
        <v>1.4517787839354022</v>
      </c>
      <c r="G170" s="70">
        <f t="shared" si="8"/>
        <v>0.46285714285714286</v>
      </c>
      <c r="H170" s="68">
        <f t="shared" si="9"/>
        <v>0.43105963750941734</v>
      </c>
      <c r="I170" s="6">
        <f t="shared" si="10"/>
        <v>3.1797505347725519E-2</v>
      </c>
      <c r="J170" s="6">
        <f t="shared" si="11"/>
        <v>2.8940362490582683E-2</v>
      </c>
    </row>
    <row r="171" spans="1:10" x14ac:dyDescent="0.25">
      <c r="A171" s="67">
        <v>163</v>
      </c>
      <c r="B171" s="68">
        <v>3.4796335059504866</v>
      </c>
      <c r="C171" s="1"/>
      <c r="E171" s="9">
        <v>163</v>
      </c>
      <c r="F171" s="68">
        <v>1.4523580132705391</v>
      </c>
      <c r="G171" s="70">
        <f t="shared" si="8"/>
        <v>0.46571428571428569</v>
      </c>
      <c r="H171" s="68">
        <f t="shared" si="9"/>
        <v>0.43118764383464692</v>
      </c>
      <c r="I171" s="6">
        <f t="shared" si="10"/>
        <v>3.4526641879638775E-2</v>
      </c>
      <c r="J171" s="6">
        <f t="shared" si="11"/>
        <v>3.1669499022495939E-2</v>
      </c>
    </row>
    <row r="172" spans="1:10" x14ac:dyDescent="0.25">
      <c r="A172" s="67">
        <v>164</v>
      </c>
      <c r="B172" s="68">
        <v>5.1669858983770105</v>
      </c>
      <c r="C172" s="1"/>
      <c r="E172" s="9">
        <v>164</v>
      </c>
      <c r="F172" s="68">
        <v>1.4812844327090255</v>
      </c>
      <c r="G172" s="70">
        <f t="shared" si="8"/>
        <v>0.46857142857142858</v>
      </c>
      <c r="H172" s="68">
        <f t="shared" si="9"/>
        <v>0.43754371657472813</v>
      </c>
      <c r="I172" s="6">
        <f t="shared" si="10"/>
        <v>3.1027711996700458E-2</v>
      </c>
      <c r="J172" s="6">
        <f t="shared" si="11"/>
        <v>2.8170569139557566E-2</v>
      </c>
    </row>
    <row r="173" spans="1:10" x14ac:dyDescent="0.25">
      <c r="A173" s="67">
        <v>165</v>
      </c>
      <c r="B173" s="68">
        <v>1.2671182314216423</v>
      </c>
      <c r="C173" s="1"/>
      <c r="E173" s="9">
        <v>165</v>
      </c>
      <c r="F173" s="68">
        <v>1.4956453709270288</v>
      </c>
      <c r="G173" s="70">
        <f t="shared" si="8"/>
        <v>0.47142857142857142</v>
      </c>
      <c r="H173" s="68">
        <f t="shared" si="9"/>
        <v>0.4406728473354713</v>
      </c>
      <c r="I173" s="6">
        <f t="shared" si="10"/>
        <v>3.0755724093100123E-2</v>
      </c>
      <c r="J173" s="6">
        <f t="shared" si="11"/>
        <v>2.7898581235957287E-2</v>
      </c>
    </row>
    <row r="174" spans="1:10" x14ac:dyDescent="0.25">
      <c r="A174" s="67">
        <v>166</v>
      </c>
      <c r="B174" s="68">
        <v>2.5787332148656117</v>
      </c>
      <c r="C174" s="1"/>
      <c r="E174" s="9">
        <v>166</v>
      </c>
      <c r="F174" s="68">
        <v>1.5254241431211699</v>
      </c>
      <c r="G174" s="70">
        <f t="shared" si="8"/>
        <v>0.47428571428571431</v>
      </c>
      <c r="H174" s="68">
        <f t="shared" si="9"/>
        <v>0.44710603296438511</v>
      </c>
      <c r="I174" s="6">
        <f t="shared" si="10"/>
        <v>2.7179681321329197E-2</v>
      </c>
      <c r="J174" s="6">
        <f t="shared" si="11"/>
        <v>2.4322538464186305E-2</v>
      </c>
    </row>
    <row r="175" spans="1:10" x14ac:dyDescent="0.25">
      <c r="A175" s="67">
        <v>167</v>
      </c>
      <c r="B175" s="68">
        <v>8.0964272956121359</v>
      </c>
      <c r="C175" s="1"/>
      <c r="E175" s="9">
        <v>167</v>
      </c>
      <c r="F175" s="68">
        <v>1.5454082033498209</v>
      </c>
      <c r="G175" s="70">
        <f t="shared" si="8"/>
        <v>0.47714285714285715</v>
      </c>
      <c r="H175" s="68">
        <f t="shared" si="9"/>
        <v>0.45138170010495604</v>
      </c>
      <c r="I175" s="6">
        <f t="shared" si="10"/>
        <v>2.5761157037901106E-2</v>
      </c>
      <c r="J175" s="6">
        <f t="shared" si="11"/>
        <v>2.290401418075827E-2</v>
      </c>
    </row>
    <row r="176" spans="1:10" x14ac:dyDescent="0.25">
      <c r="A176" s="67">
        <v>168</v>
      </c>
      <c r="B176" s="68">
        <v>1.2440450243897421</v>
      </c>
      <c r="C176" s="1"/>
      <c r="E176" s="9">
        <v>168</v>
      </c>
      <c r="F176" s="68">
        <v>1.5467086485680148</v>
      </c>
      <c r="G176" s="70">
        <f t="shared" si="8"/>
        <v>0.48</v>
      </c>
      <c r="H176" s="68">
        <f t="shared" si="9"/>
        <v>0.45165878678751659</v>
      </c>
      <c r="I176" s="6">
        <f t="shared" si="10"/>
        <v>2.8341213212483396E-2</v>
      </c>
      <c r="J176" s="6">
        <f t="shared" si="11"/>
        <v>2.548407035534056E-2</v>
      </c>
    </row>
    <row r="177" spans="1:10" x14ac:dyDescent="0.25">
      <c r="A177" s="67">
        <v>169</v>
      </c>
      <c r="B177" s="68">
        <v>6.0320651357143964</v>
      </c>
      <c r="C177" s="1"/>
      <c r="E177" s="9">
        <v>169</v>
      </c>
      <c r="F177" s="68">
        <v>1.5981401719267441</v>
      </c>
      <c r="G177" s="70">
        <f t="shared" si="8"/>
        <v>0.48285714285714287</v>
      </c>
      <c r="H177" s="68">
        <f t="shared" si="9"/>
        <v>0.46250584388809346</v>
      </c>
      <c r="I177" s="6">
        <f t="shared" si="10"/>
        <v>2.0351298969049414E-2</v>
      </c>
      <c r="J177" s="6">
        <f t="shared" si="11"/>
        <v>1.7494156111906523E-2</v>
      </c>
    </row>
    <row r="178" spans="1:10" x14ac:dyDescent="0.25">
      <c r="A178" s="67">
        <v>170</v>
      </c>
      <c r="B178" s="68">
        <v>0.97853068072196092</v>
      </c>
      <c r="C178" s="1"/>
      <c r="E178" s="9">
        <v>170</v>
      </c>
      <c r="F178" s="68">
        <v>1.6554169864340014</v>
      </c>
      <c r="G178" s="70">
        <f t="shared" si="8"/>
        <v>0.48571428571428571</v>
      </c>
      <c r="H178" s="68">
        <f t="shared" si="9"/>
        <v>0.47433334237869451</v>
      </c>
      <c r="I178" s="6">
        <f t="shared" si="10"/>
        <v>1.1380943335591198E-2</v>
      </c>
      <c r="J178" s="6">
        <f t="shared" si="11"/>
        <v>8.5238004784483623E-3</v>
      </c>
    </row>
    <row r="179" spans="1:10" x14ac:dyDescent="0.25">
      <c r="A179" s="67">
        <v>171</v>
      </c>
      <c r="B179" s="68">
        <v>0.74909433536832337</v>
      </c>
      <c r="C179" s="1"/>
      <c r="E179" s="9">
        <v>171</v>
      </c>
      <c r="F179" s="68">
        <v>1.6574396009546108</v>
      </c>
      <c r="G179" s="70">
        <f t="shared" si="8"/>
        <v>0.48857142857142855</v>
      </c>
      <c r="H179" s="68">
        <f t="shared" si="9"/>
        <v>0.47474621486250745</v>
      </c>
      <c r="I179" s="6">
        <f t="shared" si="10"/>
        <v>1.3825213708921091E-2</v>
      </c>
      <c r="J179" s="6">
        <f t="shared" si="11"/>
        <v>1.0968070851778255E-2</v>
      </c>
    </row>
    <row r="180" spans="1:10" x14ac:dyDescent="0.25">
      <c r="A180" s="67">
        <v>172</v>
      </c>
      <c r="B180" s="68">
        <v>2.7210269282181483</v>
      </c>
      <c r="C180" s="1"/>
      <c r="E180" s="9">
        <v>172</v>
      </c>
      <c r="F180" s="68">
        <v>1.6579912220970101</v>
      </c>
      <c r="G180" s="70">
        <f t="shared" si="8"/>
        <v>0.49142857142857144</v>
      </c>
      <c r="H180" s="68">
        <f t="shared" si="9"/>
        <v>0.47485875995419602</v>
      </c>
      <c r="I180" s="6">
        <f t="shared" si="10"/>
        <v>1.6569811474375418E-2</v>
      </c>
      <c r="J180" s="6">
        <f t="shared" si="11"/>
        <v>1.3712668617232526E-2</v>
      </c>
    </row>
    <row r="181" spans="1:10" x14ac:dyDescent="0.25">
      <c r="A181" s="67">
        <v>173</v>
      </c>
      <c r="B181" s="68">
        <v>2.6232181377995851</v>
      </c>
      <c r="C181" s="1"/>
      <c r="E181" s="9">
        <v>173</v>
      </c>
      <c r="F181" s="68">
        <v>1.6719974896678302</v>
      </c>
      <c r="G181" s="70">
        <f t="shared" si="8"/>
        <v>0.49428571428571427</v>
      </c>
      <c r="H181" s="68">
        <f t="shared" si="9"/>
        <v>0.47770833802860113</v>
      </c>
      <c r="I181" s="6">
        <f t="shared" si="10"/>
        <v>1.6577376257113141E-2</v>
      </c>
      <c r="J181" s="6">
        <f t="shared" si="11"/>
        <v>1.3720233399970305E-2</v>
      </c>
    </row>
    <row r="182" spans="1:10" x14ac:dyDescent="0.25">
      <c r="A182" s="67">
        <v>174</v>
      </c>
      <c r="B182" s="68">
        <v>0.77013251831033036</v>
      </c>
      <c r="C182" s="1"/>
      <c r="E182" s="9">
        <v>174</v>
      </c>
      <c r="F182" s="68">
        <v>1.6823933525702954</v>
      </c>
      <c r="G182" s="70">
        <f t="shared" si="8"/>
        <v>0.49714285714285716</v>
      </c>
      <c r="H182" s="68">
        <f t="shared" si="9"/>
        <v>0.47981337618474418</v>
      </c>
      <c r="I182" s="6">
        <f t="shared" si="10"/>
        <v>1.7329480958112986E-2</v>
      </c>
      <c r="J182" s="6">
        <f t="shared" si="11"/>
        <v>1.4472338100970095E-2</v>
      </c>
    </row>
    <row r="183" spans="1:10" x14ac:dyDescent="0.25">
      <c r="A183" s="67">
        <v>175</v>
      </c>
      <c r="B183" s="68">
        <v>5.0638512915803702</v>
      </c>
      <c r="C183" s="1"/>
      <c r="E183" s="9">
        <v>175</v>
      </c>
      <c r="F183" s="68">
        <v>1.6838726901171286</v>
      </c>
      <c r="G183" s="70">
        <f t="shared" si="8"/>
        <v>0.5</v>
      </c>
      <c r="H183" s="68">
        <f t="shared" si="9"/>
        <v>0.48011223403784475</v>
      </c>
      <c r="I183" s="6">
        <f t="shared" si="10"/>
        <v>1.9887765962155246E-2</v>
      </c>
      <c r="J183" s="6">
        <f t="shared" si="11"/>
        <v>1.703062310501241E-2</v>
      </c>
    </row>
    <row r="184" spans="1:10" x14ac:dyDescent="0.25">
      <c r="A184" s="67">
        <v>176</v>
      </c>
      <c r="B184" s="68">
        <v>0.72730632059535472</v>
      </c>
      <c r="C184" s="1"/>
      <c r="E184" s="9">
        <v>176</v>
      </c>
      <c r="F184" s="68">
        <v>1.6855156774148399</v>
      </c>
      <c r="G184" s="70">
        <f t="shared" si="8"/>
        <v>0.50285714285714289</v>
      </c>
      <c r="H184" s="68">
        <f t="shared" si="9"/>
        <v>0.48044395140652441</v>
      </c>
      <c r="I184" s="6">
        <f t="shared" si="10"/>
        <v>2.2413191450618486E-2</v>
      </c>
      <c r="J184" s="6">
        <f t="shared" si="11"/>
        <v>1.9556048593475595E-2</v>
      </c>
    </row>
    <row r="185" spans="1:10" x14ac:dyDescent="0.25">
      <c r="A185" s="67">
        <v>177</v>
      </c>
      <c r="B185" s="68">
        <v>3.9532565630163501</v>
      </c>
      <c r="C185" s="1"/>
      <c r="E185" s="9">
        <v>177</v>
      </c>
      <c r="F185" s="68">
        <v>1.7093868765963776</v>
      </c>
      <c r="G185" s="70">
        <f t="shared" si="8"/>
        <v>0.50571428571428567</v>
      </c>
      <c r="H185" s="68">
        <f t="shared" si="9"/>
        <v>0.48523971216664885</v>
      </c>
      <c r="I185" s="6">
        <f t="shared" si="10"/>
        <v>2.0474573547636821E-2</v>
      </c>
      <c r="J185" s="6">
        <f t="shared" si="11"/>
        <v>1.761743069049404E-2</v>
      </c>
    </row>
    <row r="186" spans="1:10" x14ac:dyDescent="0.25">
      <c r="A186" s="67">
        <v>178</v>
      </c>
      <c r="B186" s="68">
        <v>0.55638581389689068</v>
      </c>
      <c r="C186" s="1"/>
      <c r="E186" s="9">
        <v>178</v>
      </c>
      <c r="F186" s="68">
        <v>1.7107124771916207</v>
      </c>
      <c r="G186" s="70">
        <f t="shared" si="8"/>
        <v>0.50857142857142856</v>
      </c>
      <c r="H186" s="68">
        <f t="shared" si="9"/>
        <v>0.48550472622001561</v>
      </c>
      <c r="I186" s="6">
        <f t="shared" si="10"/>
        <v>2.3066702351412949E-2</v>
      </c>
      <c r="J186" s="6">
        <f t="shared" si="11"/>
        <v>2.0209559494270057E-2</v>
      </c>
    </row>
    <row r="187" spans="1:10" x14ac:dyDescent="0.25">
      <c r="A187" s="67">
        <v>179</v>
      </c>
      <c r="B187" s="68">
        <v>0.22926789807189676</v>
      </c>
      <c r="C187" s="1"/>
      <c r="E187" s="9">
        <v>179</v>
      </c>
      <c r="F187" s="68">
        <v>1.7149250575491664</v>
      </c>
      <c r="G187" s="70">
        <f t="shared" si="8"/>
        <v>0.51142857142857145</v>
      </c>
      <c r="H187" s="68">
        <f t="shared" si="9"/>
        <v>0.48634599985005655</v>
      </c>
      <c r="I187" s="6">
        <f t="shared" si="10"/>
        <v>2.5082571578514901E-2</v>
      </c>
      <c r="J187" s="6">
        <f t="shared" si="11"/>
        <v>2.2225428721372009E-2</v>
      </c>
    </row>
    <row r="188" spans="1:10" x14ac:dyDescent="0.25">
      <c r="A188" s="67">
        <v>180</v>
      </c>
      <c r="B188" s="68">
        <v>1.9274894436488776</v>
      </c>
      <c r="C188" s="1"/>
      <c r="E188" s="9">
        <v>180</v>
      </c>
      <c r="F188" s="68">
        <v>1.7231885150741868</v>
      </c>
      <c r="G188" s="70">
        <f t="shared" si="8"/>
        <v>0.51428571428571423</v>
      </c>
      <c r="H188" s="68">
        <f t="shared" si="9"/>
        <v>0.48799226044464727</v>
      </c>
      <c r="I188" s="6">
        <f t="shared" si="10"/>
        <v>2.629345384106696E-2</v>
      </c>
      <c r="J188" s="6">
        <f t="shared" si="11"/>
        <v>2.343631098392418E-2</v>
      </c>
    </row>
    <row r="189" spans="1:10" x14ac:dyDescent="0.25">
      <c r="A189" s="67">
        <v>181</v>
      </c>
      <c r="B189" s="68">
        <v>0.60150287359140253</v>
      </c>
      <c r="C189" s="1"/>
      <c r="E189" s="9">
        <v>181</v>
      </c>
      <c r="F189" s="68">
        <v>1.7370380151924447</v>
      </c>
      <c r="G189" s="70">
        <f t="shared" si="8"/>
        <v>0.51714285714285713</v>
      </c>
      <c r="H189" s="68">
        <f t="shared" si="9"/>
        <v>0.49073955897005328</v>
      </c>
      <c r="I189" s="6">
        <f t="shared" si="10"/>
        <v>2.6403298172803846E-2</v>
      </c>
      <c r="J189" s="6">
        <f t="shared" si="11"/>
        <v>2.3546155315660955E-2</v>
      </c>
    </row>
    <row r="190" spans="1:10" x14ac:dyDescent="0.25">
      <c r="A190" s="67">
        <v>182</v>
      </c>
      <c r="B190" s="68">
        <v>2.2028793518093295</v>
      </c>
      <c r="C190" s="1"/>
      <c r="E190" s="9">
        <v>182</v>
      </c>
      <c r="F190" s="68">
        <v>1.7374162374890125</v>
      </c>
      <c r="G190" s="70">
        <f t="shared" si="8"/>
        <v>0.52</v>
      </c>
      <c r="H190" s="68">
        <f t="shared" si="9"/>
        <v>0.49081437904884528</v>
      </c>
      <c r="I190" s="6">
        <f t="shared" si="10"/>
        <v>2.9185620951154734E-2</v>
      </c>
      <c r="J190" s="6">
        <f t="shared" si="11"/>
        <v>2.6328478094011842E-2</v>
      </c>
    </row>
    <row r="191" spans="1:10" x14ac:dyDescent="0.25">
      <c r="A191" s="67">
        <v>183</v>
      </c>
      <c r="B191" s="68">
        <v>4.3506131014259095</v>
      </c>
      <c r="C191" s="1"/>
      <c r="E191" s="9">
        <v>183</v>
      </c>
      <c r="F191" s="68">
        <v>1.740330661338525</v>
      </c>
      <c r="G191" s="70">
        <f t="shared" si="8"/>
        <v>0.52285714285714291</v>
      </c>
      <c r="H191" s="68">
        <f t="shared" si="9"/>
        <v>0.49139054290881246</v>
      </c>
      <c r="I191" s="6">
        <f t="shared" si="10"/>
        <v>3.1466599948330454E-2</v>
      </c>
      <c r="J191" s="6">
        <f t="shared" si="11"/>
        <v>2.8609457091187562E-2</v>
      </c>
    </row>
    <row r="192" spans="1:10" x14ac:dyDescent="0.25">
      <c r="A192" s="67">
        <v>184</v>
      </c>
      <c r="B192" s="68">
        <v>2.1884552267829056</v>
      </c>
      <c r="C192" s="1"/>
      <c r="E192" s="9">
        <v>184</v>
      </c>
      <c r="F192" s="68">
        <v>1.7428926637137412</v>
      </c>
      <c r="G192" s="70">
        <f t="shared" si="8"/>
        <v>0.52571428571428569</v>
      </c>
      <c r="H192" s="68">
        <f t="shared" si="9"/>
        <v>0.49189649669861735</v>
      </c>
      <c r="I192" s="6">
        <f t="shared" si="10"/>
        <v>3.3817789015668343E-2</v>
      </c>
      <c r="J192" s="6">
        <f t="shared" si="11"/>
        <v>3.0960646158525562E-2</v>
      </c>
    </row>
    <row r="193" spans="1:10" x14ac:dyDescent="0.25">
      <c r="A193" s="67">
        <v>185</v>
      </c>
      <c r="B193" s="68">
        <v>4.1983139253104795</v>
      </c>
      <c r="C193" s="1"/>
      <c r="E193" s="9">
        <v>185</v>
      </c>
      <c r="F193" s="68">
        <v>1.7912561240469647</v>
      </c>
      <c r="G193" s="70">
        <f t="shared" si="8"/>
        <v>0.52857142857142858</v>
      </c>
      <c r="H193" s="68">
        <f t="shared" si="9"/>
        <v>0.50135362279540385</v>
      </c>
      <c r="I193" s="6">
        <f t="shared" si="10"/>
        <v>2.7217805776024728E-2</v>
      </c>
      <c r="J193" s="6">
        <f t="shared" si="11"/>
        <v>2.4360662918881837E-2</v>
      </c>
    </row>
    <row r="194" spans="1:10" x14ac:dyDescent="0.25">
      <c r="A194" s="67">
        <v>186</v>
      </c>
      <c r="B194" s="68">
        <v>7.6422733055312779</v>
      </c>
      <c r="C194" s="1"/>
      <c r="E194" s="9">
        <v>186</v>
      </c>
      <c r="F194" s="68">
        <v>1.8625484234603653</v>
      </c>
      <c r="G194" s="70">
        <f t="shared" si="8"/>
        <v>0.53142857142857147</v>
      </c>
      <c r="H194" s="68">
        <f t="shared" si="9"/>
        <v>0.5149742847859563</v>
      </c>
      <c r="I194" s="6">
        <f t="shared" si="10"/>
        <v>1.6454286642615168E-2</v>
      </c>
      <c r="J194" s="6">
        <f t="shared" si="11"/>
        <v>1.3597143785472277E-2</v>
      </c>
    </row>
    <row r="195" spans="1:10" x14ac:dyDescent="0.25">
      <c r="A195" s="67">
        <v>187</v>
      </c>
      <c r="B195" s="68">
        <v>3.886568103068905</v>
      </c>
      <c r="C195" s="1"/>
      <c r="E195" s="9">
        <v>187</v>
      </c>
      <c r="F195" s="68">
        <v>1.8792239929966326</v>
      </c>
      <c r="G195" s="70">
        <f t="shared" si="8"/>
        <v>0.53428571428571425</v>
      </c>
      <c r="H195" s="68">
        <f t="shared" si="9"/>
        <v>0.51810614599894889</v>
      </c>
      <c r="I195" s="6">
        <f t="shared" si="10"/>
        <v>1.6179568286765367E-2</v>
      </c>
      <c r="J195" s="6">
        <f t="shared" si="11"/>
        <v>1.3322425429622586E-2</v>
      </c>
    </row>
    <row r="196" spans="1:10" x14ac:dyDescent="0.25">
      <c r="A196" s="67">
        <v>188</v>
      </c>
      <c r="B196" s="68">
        <v>1.1762477253484369</v>
      </c>
      <c r="C196" s="1"/>
      <c r="E196" s="9">
        <v>188</v>
      </c>
      <c r="F196" s="68">
        <v>1.8823735968974666</v>
      </c>
      <c r="G196" s="70">
        <f t="shared" si="8"/>
        <v>0.53714285714285714</v>
      </c>
      <c r="H196" s="68">
        <f t="shared" si="9"/>
        <v>0.51869540287965066</v>
      </c>
      <c r="I196" s="6">
        <f t="shared" si="10"/>
        <v>1.8447454263206486E-2</v>
      </c>
      <c r="J196" s="6">
        <f t="shared" si="11"/>
        <v>1.5590311406063595E-2</v>
      </c>
    </row>
    <row r="197" spans="1:10" x14ac:dyDescent="0.25">
      <c r="A197" s="67">
        <v>189</v>
      </c>
      <c r="B197" s="68">
        <v>2.6432402363070024</v>
      </c>
      <c r="C197" s="1"/>
      <c r="E197" s="9">
        <v>189</v>
      </c>
      <c r="F197" s="68">
        <v>1.8942232049064387</v>
      </c>
      <c r="G197" s="70">
        <f t="shared" si="8"/>
        <v>0.54</v>
      </c>
      <c r="H197" s="68">
        <f t="shared" si="9"/>
        <v>0.52090588896600565</v>
      </c>
      <c r="I197" s="6">
        <f t="shared" si="10"/>
        <v>1.9094111033994388E-2</v>
      </c>
      <c r="J197" s="6">
        <f t="shared" si="11"/>
        <v>1.6236968176851496E-2</v>
      </c>
    </row>
    <row r="198" spans="1:10" x14ac:dyDescent="0.25">
      <c r="A198" s="67">
        <v>190</v>
      </c>
      <c r="B198" s="68">
        <v>7.7355652056669753</v>
      </c>
      <c r="C198" s="1"/>
      <c r="E198" s="9">
        <v>190</v>
      </c>
      <c r="F198" s="68">
        <v>1.898021504756443</v>
      </c>
      <c r="G198" s="70">
        <f t="shared" si="8"/>
        <v>0.54285714285714282</v>
      </c>
      <c r="H198" s="68">
        <f t="shared" si="9"/>
        <v>0.52161229224268779</v>
      </c>
      <c r="I198" s="6">
        <f t="shared" si="10"/>
        <v>2.1244850614455024E-2</v>
      </c>
      <c r="J198" s="6">
        <f t="shared" si="11"/>
        <v>1.8387707757312244E-2</v>
      </c>
    </row>
    <row r="199" spans="1:10" x14ac:dyDescent="0.25">
      <c r="A199" s="67">
        <v>191</v>
      </c>
      <c r="B199" s="68">
        <v>0.63730913114558785</v>
      </c>
      <c r="C199" s="1"/>
      <c r="E199" s="9">
        <v>191</v>
      </c>
      <c r="F199" s="68">
        <v>1.9153479245934679</v>
      </c>
      <c r="G199" s="70">
        <f t="shared" si="8"/>
        <v>0.54571428571428571</v>
      </c>
      <c r="H199" s="68">
        <f t="shared" si="9"/>
        <v>0.52482145002598246</v>
      </c>
      <c r="I199" s="6">
        <f t="shared" si="10"/>
        <v>2.0892835688303246E-2</v>
      </c>
      <c r="J199" s="6">
        <f t="shared" si="11"/>
        <v>1.8035692831160355E-2</v>
      </c>
    </row>
    <row r="200" spans="1:10" x14ac:dyDescent="0.25">
      <c r="A200" s="67">
        <v>192</v>
      </c>
      <c r="B200" s="68">
        <v>2.8415702418767919</v>
      </c>
      <c r="C200" s="1"/>
      <c r="E200" s="9">
        <v>192</v>
      </c>
      <c r="F200" s="68">
        <v>1.9167101057160436</v>
      </c>
      <c r="G200" s="70">
        <f t="shared" si="8"/>
        <v>0.5485714285714286</v>
      </c>
      <c r="H200" s="68">
        <f t="shared" si="9"/>
        <v>0.52507283526851345</v>
      </c>
      <c r="I200" s="6">
        <f t="shared" si="10"/>
        <v>2.3498593302915149E-2</v>
      </c>
      <c r="J200" s="6">
        <f t="shared" si="11"/>
        <v>2.0641450445772258E-2</v>
      </c>
    </row>
    <row r="201" spans="1:10" x14ac:dyDescent="0.25">
      <c r="A201" s="67">
        <v>193</v>
      </c>
      <c r="B201" s="68">
        <v>0.93324845314692884</v>
      </c>
      <c r="C201" s="1"/>
      <c r="E201" s="9">
        <v>193</v>
      </c>
      <c r="F201" s="68">
        <v>1.9182786921283268</v>
      </c>
      <c r="G201" s="70">
        <f t="shared" si="8"/>
        <v>0.55142857142857138</v>
      </c>
      <c r="H201" s="68">
        <f t="shared" si="9"/>
        <v>0.52536214706582918</v>
      </c>
      <c r="I201" s="6">
        <f t="shared" si="10"/>
        <v>2.6066424362742202E-2</v>
      </c>
      <c r="J201" s="6">
        <f t="shared" si="11"/>
        <v>2.3209281505599422E-2</v>
      </c>
    </row>
    <row r="202" spans="1:10" x14ac:dyDescent="0.25">
      <c r="A202" s="67">
        <v>194</v>
      </c>
      <c r="B202" s="68">
        <v>3.3821898469391436</v>
      </c>
      <c r="C202" s="1"/>
      <c r="E202" s="9">
        <v>194</v>
      </c>
      <c r="F202" s="68">
        <v>1.9274894436488776</v>
      </c>
      <c r="G202" s="70">
        <f t="shared" ref="G202:G265" si="12">E202/350</f>
        <v>0.55428571428571427</v>
      </c>
      <c r="H202" s="68">
        <f t="shared" ref="H202:H265" si="13">1-EXP(-F202/$F$4)</f>
        <v>0.52705743582131137</v>
      </c>
      <c r="I202" s="6">
        <f t="shared" si="10"/>
        <v>2.72282784644029E-2</v>
      </c>
      <c r="J202" s="6">
        <f t="shared" si="11"/>
        <v>2.4371135607260008E-2</v>
      </c>
    </row>
    <row r="203" spans="1:10" x14ac:dyDescent="0.25">
      <c r="A203" s="67">
        <v>195</v>
      </c>
      <c r="B203" s="68">
        <v>1.0206635087774154</v>
      </c>
      <c r="C203" s="1"/>
      <c r="E203" s="9">
        <v>195</v>
      </c>
      <c r="F203" s="68">
        <v>1.9404566916094343</v>
      </c>
      <c r="G203" s="70">
        <f t="shared" si="12"/>
        <v>0.55714285714285716</v>
      </c>
      <c r="H203" s="68">
        <f t="shared" si="13"/>
        <v>0.52943387008226472</v>
      </c>
      <c r="I203" s="6">
        <f t="shared" ref="I203:I266" si="14">G203-H203</f>
        <v>2.7708987060592438E-2</v>
      </c>
      <c r="J203" s="6">
        <f t="shared" ref="J203:J266" si="15">G202-H203</f>
        <v>2.4851844203449547E-2</v>
      </c>
    </row>
    <row r="204" spans="1:10" x14ac:dyDescent="0.25">
      <c r="A204" s="67">
        <v>196</v>
      </c>
      <c r="B204" s="68">
        <v>2.5445038664566777</v>
      </c>
      <c r="C204" s="1"/>
      <c r="E204" s="9">
        <v>196</v>
      </c>
      <c r="F204" s="68">
        <v>1.9445490152638214</v>
      </c>
      <c r="G204" s="70">
        <f t="shared" si="12"/>
        <v>0.56000000000000005</v>
      </c>
      <c r="H204" s="68">
        <f t="shared" si="13"/>
        <v>0.53018136538564997</v>
      </c>
      <c r="I204" s="6">
        <f t="shared" si="14"/>
        <v>2.9818634614350081E-2</v>
      </c>
      <c r="J204" s="6">
        <f t="shared" si="15"/>
        <v>2.696149175720719E-2</v>
      </c>
    </row>
    <row r="205" spans="1:10" x14ac:dyDescent="0.25">
      <c r="A205" s="67">
        <v>197</v>
      </c>
      <c r="B205" s="68">
        <v>7.4843110414555101</v>
      </c>
      <c r="C205" s="1"/>
      <c r="E205" s="9">
        <v>197</v>
      </c>
      <c r="F205" s="68">
        <v>2.0202992117611989</v>
      </c>
      <c r="G205" s="70">
        <f t="shared" si="12"/>
        <v>0.56285714285714283</v>
      </c>
      <c r="H205" s="68">
        <f t="shared" si="13"/>
        <v>0.54380530361265811</v>
      </c>
      <c r="I205" s="6">
        <f t="shared" si="14"/>
        <v>1.9051839244484725E-2</v>
      </c>
      <c r="J205" s="6">
        <f t="shared" si="15"/>
        <v>1.6194696387341945E-2</v>
      </c>
    </row>
    <row r="206" spans="1:10" x14ac:dyDescent="0.25">
      <c r="A206" s="67">
        <v>198</v>
      </c>
      <c r="B206" s="68">
        <v>6.0782791029346974</v>
      </c>
      <c r="C206" s="1"/>
      <c r="E206" s="9">
        <v>198</v>
      </c>
      <c r="F206" s="68">
        <v>2.0302832291746609</v>
      </c>
      <c r="G206" s="70">
        <f t="shared" si="12"/>
        <v>0.56571428571428573</v>
      </c>
      <c r="H206" s="68">
        <f t="shared" si="13"/>
        <v>0.54557124634885201</v>
      </c>
      <c r="I206" s="6">
        <f t="shared" si="14"/>
        <v>2.0143039365433713E-2</v>
      </c>
      <c r="J206" s="6">
        <f t="shared" si="15"/>
        <v>1.7285896508290821E-2</v>
      </c>
    </row>
    <row r="207" spans="1:10" x14ac:dyDescent="0.25">
      <c r="A207" s="67">
        <v>199</v>
      </c>
      <c r="B207" s="68">
        <v>3.8309145341684019</v>
      </c>
      <c r="C207" s="1"/>
      <c r="E207" s="9">
        <v>199</v>
      </c>
      <c r="F207" s="68">
        <v>2.0340652826315546</v>
      </c>
      <c r="G207" s="70">
        <f t="shared" si="12"/>
        <v>0.56857142857142862</v>
      </c>
      <c r="H207" s="68">
        <f t="shared" si="13"/>
        <v>0.54623841781282001</v>
      </c>
      <c r="I207" s="6">
        <f t="shared" si="14"/>
        <v>2.2333010758608607E-2</v>
      </c>
      <c r="J207" s="6">
        <f t="shared" si="15"/>
        <v>1.9475867901465715E-2</v>
      </c>
    </row>
    <row r="208" spans="1:10" x14ac:dyDescent="0.25">
      <c r="A208" s="67">
        <v>200</v>
      </c>
      <c r="B208" s="68">
        <v>4.4902934181087648</v>
      </c>
      <c r="C208" s="1"/>
      <c r="E208" s="9">
        <v>200</v>
      </c>
      <c r="F208" s="68">
        <v>2.0530314129498897</v>
      </c>
      <c r="G208" s="70">
        <f t="shared" si="12"/>
        <v>0.5714285714285714</v>
      </c>
      <c r="H208" s="68">
        <f t="shared" si="13"/>
        <v>0.54956938627973773</v>
      </c>
      <c r="I208" s="6">
        <f t="shared" si="14"/>
        <v>2.1859185148833671E-2</v>
      </c>
      <c r="J208" s="6">
        <f t="shared" si="15"/>
        <v>1.900204229169089E-2</v>
      </c>
    </row>
    <row r="209" spans="1:10" x14ac:dyDescent="0.25">
      <c r="A209" s="67">
        <v>201</v>
      </c>
      <c r="B209" s="68">
        <v>8.3359270530023594E-2</v>
      </c>
      <c r="C209" s="1"/>
      <c r="E209" s="9">
        <v>201</v>
      </c>
      <c r="F209" s="68">
        <v>2.0872398379077177</v>
      </c>
      <c r="G209" s="70">
        <f t="shared" si="12"/>
        <v>0.57428571428571429</v>
      </c>
      <c r="H209" s="68">
        <f t="shared" si="13"/>
        <v>0.55551561316920783</v>
      </c>
      <c r="I209" s="6">
        <f t="shared" si="14"/>
        <v>1.8770101116506455E-2</v>
      </c>
      <c r="J209" s="6">
        <f t="shared" si="15"/>
        <v>1.5912958259363563E-2</v>
      </c>
    </row>
    <row r="210" spans="1:10" x14ac:dyDescent="0.25">
      <c r="A210" s="67">
        <v>202</v>
      </c>
      <c r="B210" s="68">
        <v>4.0893894083699447</v>
      </c>
      <c r="C210" s="1"/>
      <c r="E210" s="9">
        <v>202</v>
      </c>
      <c r="F210" s="68">
        <v>2.1094034468966765</v>
      </c>
      <c r="G210" s="70">
        <f t="shared" si="12"/>
        <v>0.57714285714285718</v>
      </c>
      <c r="H210" s="68">
        <f t="shared" si="13"/>
        <v>0.55932619848416276</v>
      </c>
      <c r="I210" s="6">
        <f t="shared" si="14"/>
        <v>1.7816658658694418E-2</v>
      </c>
      <c r="J210" s="6">
        <f t="shared" si="15"/>
        <v>1.4959515801551526E-2</v>
      </c>
    </row>
    <row r="211" spans="1:10" x14ac:dyDescent="0.25">
      <c r="A211" s="67">
        <v>203</v>
      </c>
      <c r="B211" s="68">
        <v>3.365575033595229</v>
      </c>
      <c r="C211" s="1"/>
      <c r="E211" s="9">
        <v>203</v>
      </c>
      <c r="F211" s="68">
        <v>2.1118995462971974</v>
      </c>
      <c r="G211" s="70">
        <f t="shared" si="12"/>
        <v>0.57999999999999996</v>
      </c>
      <c r="H211" s="68">
        <f t="shared" si="13"/>
        <v>0.55975330044030591</v>
      </c>
      <c r="I211" s="6">
        <f t="shared" si="14"/>
        <v>2.0246699559694048E-2</v>
      </c>
      <c r="J211" s="6">
        <f t="shared" si="15"/>
        <v>1.7389556702551268E-2</v>
      </c>
    </row>
    <row r="212" spans="1:10" x14ac:dyDescent="0.25">
      <c r="A212" s="67">
        <v>204</v>
      </c>
      <c r="B212" s="68">
        <v>2.3367443735241693</v>
      </c>
      <c r="C212" s="1"/>
      <c r="E212" s="9">
        <v>204</v>
      </c>
      <c r="F212" s="68">
        <v>2.1716442076592739</v>
      </c>
      <c r="G212" s="70">
        <f t="shared" si="12"/>
        <v>0.58285714285714285</v>
      </c>
      <c r="H212" s="68">
        <f t="shared" si="13"/>
        <v>0.56985345735962001</v>
      </c>
      <c r="I212" s="6">
        <f t="shared" si="14"/>
        <v>1.3003685497522843E-2</v>
      </c>
      <c r="J212" s="6">
        <f t="shared" si="15"/>
        <v>1.0146542640379952E-2</v>
      </c>
    </row>
    <row r="213" spans="1:10" x14ac:dyDescent="0.25">
      <c r="A213" s="67">
        <v>205</v>
      </c>
      <c r="B213" s="68">
        <v>0.3459351278046201</v>
      </c>
      <c r="C213" s="1"/>
      <c r="E213" s="9">
        <v>205</v>
      </c>
      <c r="F213" s="68">
        <v>2.1884552267829056</v>
      </c>
      <c r="G213" s="70">
        <f t="shared" si="12"/>
        <v>0.58571428571428574</v>
      </c>
      <c r="H213" s="68">
        <f t="shared" si="13"/>
        <v>0.57265344511999428</v>
      </c>
      <c r="I213" s="6">
        <f t="shared" si="14"/>
        <v>1.3060840594291467E-2</v>
      </c>
      <c r="J213" s="6">
        <f t="shared" si="15"/>
        <v>1.0203697737148576E-2</v>
      </c>
    </row>
    <row r="214" spans="1:10" x14ac:dyDescent="0.25">
      <c r="A214" s="67">
        <v>206</v>
      </c>
      <c r="B214" s="68">
        <v>0.77958602614901418</v>
      </c>
      <c r="C214" s="1"/>
      <c r="E214" s="9">
        <v>206</v>
      </c>
      <c r="F214" s="68">
        <v>2.2028793518093295</v>
      </c>
      <c r="G214" s="70">
        <f t="shared" si="12"/>
        <v>0.58857142857142852</v>
      </c>
      <c r="H214" s="68">
        <f t="shared" si="13"/>
        <v>0.57504134704330179</v>
      </c>
      <c r="I214" s="6">
        <f t="shared" si="14"/>
        <v>1.3530081528126736E-2</v>
      </c>
      <c r="J214" s="6">
        <f t="shared" si="15"/>
        <v>1.0672938670983956E-2</v>
      </c>
    </row>
    <row r="215" spans="1:10" x14ac:dyDescent="0.25">
      <c r="A215" s="67">
        <v>207</v>
      </c>
      <c r="B215" s="68">
        <v>0.79640061304264609</v>
      </c>
      <c r="C215" s="1"/>
      <c r="E215" s="9">
        <v>207</v>
      </c>
      <c r="F215" s="68">
        <v>2.2092678554536724</v>
      </c>
      <c r="G215" s="70">
        <f t="shared" si="12"/>
        <v>0.59142857142857141</v>
      </c>
      <c r="H215" s="68">
        <f t="shared" si="13"/>
        <v>0.57609469054867324</v>
      </c>
      <c r="I215" s="6">
        <f t="shared" si="14"/>
        <v>1.5333880879898176E-2</v>
      </c>
      <c r="J215" s="6">
        <f t="shared" si="15"/>
        <v>1.2476738022755285E-2</v>
      </c>
    </row>
    <row r="216" spans="1:10" x14ac:dyDescent="0.25">
      <c r="A216" s="67">
        <v>208</v>
      </c>
      <c r="B216" s="68">
        <v>5.3115291725493332</v>
      </c>
      <c r="C216" s="1"/>
      <c r="E216" s="9">
        <v>208</v>
      </c>
      <c r="F216" s="68">
        <v>2.2225608734613371</v>
      </c>
      <c r="G216" s="70">
        <f t="shared" si="12"/>
        <v>0.59428571428571431</v>
      </c>
      <c r="H216" s="68">
        <f t="shared" si="13"/>
        <v>0.5782780969519159</v>
      </c>
      <c r="I216" s="6">
        <f t="shared" si="14"/>
        <v>1.6007617333798407E-2</v>
      </c>
      <c r="J216" s="6">
        <f t="shared" si="15"/>
        <v>1.3150474476655516E-2</v>
      </c>
    </row>
    <row r="217" spans="1:10" x14ac:dyDescent="0.25">
      <c r="A217" s="67">
        <v>209</v>
      </c>
      <c r="B217" s="68">
        <v>0.3655449849031791</v>
      </c>
      <c r="C217" s="1"/>
      <c r="E217" s="9">
        <v>209</v>
      </c>
      <c r="F217" s="68">
        <v>2.2573402416327473</v>
      </c>
      <c r="G217" s="70">
        <f t="shared" si="12"/>
        <v>0.5971428571428572</v>
      </c>
      <c r="H217" s="68">
        <f t="shared" si="13"/>
        <v>0.58393762593826515</v>
      </c>
      <c r="I217" s="6">
        <f t="shared" si="14"/>
        <v>1.3205231204592049E-2</v>
      </c>
      <c r="J217" s="6">
        <f t="shared" si="15"/>
        <v>1.0348088347449158E-2</v>
      </c>
    </row>
    <row r="218" spans="1:10" x14ac:dyDescent="0.25">
      <c r="A218" s="67">
        <v>210</v>
      </c>
      <c r="B218" s="68">
        <v>0.16006836339589559</v>
      </c>
      <c r="C218" s="1"/>
      <c r="E218" s="9">
        <v>210</v>
      </c>
      <c r="F218" s="68">
        <v>2.2617792267361687</v>
      </c>
      <c r="G218" s="70">
        <f t="shared" si="12"/>
        <v>0.6</v>
      </c>
      <c r="H218" s="68">
        <f t="shared" si="13"/>
        <v>0.58465447995845943</v>
      </c>
      <c r="I218" s="6">
        <f t="shared" si="14"/>
        <v>1.534552004154055E-2</v>
      </c>
      <c r="J218" s="6">
        <f t="shared" si="15"/>
        <v>1.248837718439777E-2</v>
      </c>
    </row>
    <row r="219" spans="1:10" x14ac:dyDescent="0.25">
      <c r="A219" s="67">
        <v>211</v>
      </c>
      <c r="B219" s="68">
        <v>7.1040738907574728</v>
      </c>
      <c r="C219" s="1"/>
      <c r="E219" s="9">
        <v>211</v>
      </c>
      <c r="F219" s="68">
        <v>2.2643701171902197</v>
      </c>
      <c r="G219" s="70">
        <f t="shared" si="12"/>
        <v>0.60285714285714287</v>
      </c>
      <c r="H219" s="68">
        <f t="shared" si="13"/>
        <v>0.58507231324886289</v>
      </c>
      <c r="I219" s="6">
        <f t="shared" si="14"/>
        <v>1.7784829608279984E-2</v>
      </c>
      <c r="J219" s="6">
        <f t="shared" si="15"/>
        <v>1.4927686751137093E-2</v>
      </c>
    </row>
    <row r="220" spans="1:10" x14ac:dyDescent="0.25">
      <c r="A220" s="67">
        <v>212</v>
      </c>
      <c r="B220" s="68">
        <v>0.83407337348563193</v>
      </c>
      <c r="C220" s="1"/>
      <c r="E220" s="9">
        <v>212</v>
      </c>
      <c r="F220" s="68">
        <v>2.2793298306116876</v>
      </c>
      <c r="G220" s="70">
        <f t="shared" si="12"/>
        <v>0.60571428571428576</v>
      </c>
      <c r="H220" s="68">
        <f t="shared" si="13"/>
        <v>0.5874766613864898</v>
      </c>
      <c r="I220" s="6">
        <f t="shared" si="14"/>
        <v>1.8237624327795965E-2</v>
      </c>
      <c r="J220" s="6">
        <f t="shared" si="15"/>
        <v>1.5380481470653073E-2</v>
      </c>
    </row>
    <row r="221" spans="1:10" x14ac:dyDescent="0.25">
      <c r="A221" s="67">
        <v>213</v>
      </c>
      <c r="B221" s="68">
        <v>0.6715674532767808</v>
      </c>
      <c r="C221" s="1"/>
      <c r="E221" s="9">
        <v>213</v>
      </c>
      <c r="F221" s="68">
        <v>2.3367443735241693</v>
      </c>
      <c r="G221" s="70">
        <f t="shared" si="12"/>
        <v>0.60857142857142854</v>
      </c>
      <c r="H221" s="68">
        <f t="shared" si="13"/>
        <v>0.59657577648507254</v>
      </c>
      <c r="I221" s="6">
        <f t="shared" si="14"/>
        <v>1.1995652086356001E-2</v>
      </c>
      <c r="J221" s="6">
        <f t="shared" si="15"/>
        <v>9.1385092292132208E-3</v>
      </c>
    </row>
    <row r="222" spans="1:10" x14ac:dyDescent="0.25">
      <c r="A222" s="67">
        <v>214</v>
      </c>
      <c r="B222" s="68">
        <v>1.2464620466160954</v>
      </c>
      <c r="C222" s="1"/>
      <c r="E222" s="9">
        <v>214</v>
      </c>
      <c r="F222" s="68">
        <v>2.3392009710973016</v>
      </c>
      <c r="G222" s="70">
        <f t="shared" si="12"/>
        <v>0.61142857142857143</v>
      </c>
      <c r="H222" s="68">
        <f t="shared" si="13"/>
        <v>0.59696059129193813</v>
      </c>
      <c r="I222" s="6">
        <f t="shared" si="14"/>
        <v>1.4467980136633307E-2</v>
      </c>
      <c r="J222" s="6">
        <f t="shared" si="15"/>
        <v>1.1610837279490416E-2</v>
      </c>
    </row>
    <row r="223" spans="1:10" x14ac:dyDescent="0.25">
      <c r="A223" s="67">
        <v>215</v>
      </c>
      <c r="B223" s="68">
        <v>1.229095970803447</v>
      </c>
      <c r="C223" s="1"/>
      <c r="E223" s="9">
        <v>215</v>
      </c>
      <c r="F223" s="68">
        <v>2.3622236110360917</v>
      </c>
      <c r="G223" s="70">
        <f t="shared" si="12"/>
        <v>0.61428571428571432</v>
      </c>
      <c r="H223" s="68">
        <f t="shared" si="13"/>
        <v>0.60054919065079349</v>
      </c>
      <c r="I223" s="6">
        <f t="shared" si="14"/>
        <v>1.3736523634920839E-2</v>
      </c>
      <c r="J223" s="6">
        <f t="shared" si="15"/>
        <v>1.0879380777777947E-2</v>
      </c>
    </row>
    <row r="224" spans="1:10" x14ac:dyDescent="0.25">
      <c r="A224" s="67">
        <v>216</v>
      </c>
      <c r="B224" s="68">
        <v>0.1745980327783862</v>
      </c>
      <c r="C224" s="1"/>
      <c r="E224" s="9">
        <v>216</v>
      </c>
      <c r="F224" s="68">
        <v>2.3997310180945037</v>
      </c>
      <c r="G224" s="70">
        <f t="shared" si="12"/>
        <v>0.6171428571428571</v>
      </c>
      <c r="H224" s="68">
        <f t="shared" si="13"/>
        <v>0.60632726600736064</v>
      </c>
      <c r="I224" s="6">
        <f t="shared" si="14"/>
        <v>1.0815591135496461E-2</v>
      </c>
      <c r="J224" s="6">
        <f t="shared" si="15"/>
        <v>7.9584482783536803E-3</v>
      </c>
    </row>
    <row r="225" spans="1:10" x14ac:dyDescent="0.25">
      <c r="A225" s="67">
        <v>217</v>
      </c>
      <c r="B225" s="68">
        <v>1.3950828238082291</v>
      </c>
      <c r="C225" s="1"/>
      <c r="E225" s="9">
        <v>217</v>
      </c>
      <c r="F225" s="68">
        <v>2.4058729275177031</v>
      </c>
      <c r="G225" s="70">
        <f t="shared" si="12"/>
        <v>0.62</v>
      </c>
      <c r="H225" s="68">
        <f t="shared" si="13"/>
        <v>0.6072654407470307</v>
      </c>
      <c r="I225" s="6">
        <f t="shared" si="14"/>
        <v>1.2734559252969291E-2</v>
      </c>
      <c r="J225" s="6">
        <f t="shared" si="15"/>
        <v>9.8774163958263994E-3</v>
      </c>
    </row>
    <row r="226" spans="1:10" x14ac:dyDescent="0.25">
      <c r="A226" s="67">
        <v>218</v>
      </c>
      <c r="B226" s="68">
        <v>0.97826669151381662</v>
      </c>
      <c r="C226" s="1"/>
      <c r="E226" s="9">
        <v>218</v>
      </c>
      <c r="F226" s="68">
        <v>2.4075710005217736</v>
      </c>
      <c r="G226" s="70">
        <f t="shared" si="12"/>
        <v>0.62285714285714289</v>
      </c>
      <c r="H226" s="68">
        <f t="shared" si="13"/>
        <v>0.60752442612133162</v>
      </c>
      <c r="I226" s="6">
        <f t="shared" si="14"/>
        <v>1.5332716735811269E-2</v>
      </c>
      <c r="J226" s="6">
        <f t="shared" si="15"/>
        <v>1.2475573878668378E-2</v>
      </c>
    </row>
    <row r="227" spans="1:10" x14ac:dyDescent="0.25">
      <c r="A227" s="67">
        <v>219</v>
      </c>
      <c r="B227" s="68">
        <v>4.785468823520414E-2</v>
      </c>
      <c r="C227" s="1"/>
      <c r="E227" s="9">
        <v>219</v>
      </c>
      <c r="F227" s="68">
        <v>2.4140026942090529</v>
      </c>
      <c r="G227" s="70">
        <f t="shared" si="12"/>
        <v>0.62571428571428567</v>
      </c>
      <c r="H227" s="68">
        <f t="shared" si="13"/>
        <v>0.60850382260925429</v>
      </c>
      <c r="I227" s="6">
        <f t="shared" si="14"/>
        <v>1.7210463105031382E-2</v>
      </c>
      <c r="J227" s="6">
        <f t="shared" si="15"/>
        <v>1.4353320247888601E-2</v>
      </c>
    </row>
    <row r="228" spans="1:10" x14ac:dyDescent="0.25">
      <c r="A228" s="67">
        <v>220</v>
      </c>
      <c r="B228" s="68">
        <v>0.79597755973122186</v>
      </c>
      <c r="C228" s="1"/>
      <c r="E228" s="9">
        <v>220</v>
      </c>
      <c r="F228" s="68">
        <v>2.4392827356721551</v>
      </c>
      <c r="G228" s="70">
        <f t="shared" si="12"/>
        <v>0.62857142857142856</v>
      </c>
      <c r="H228" s="68">
        <f t="shared" si="13"/>
        <v>0.61232975701933501</v>
      </c>
      <c r="I228" s="6">
        <f t="shared" si="14"/>
        <v>1.6241671552093551E-2</v>
      </c>
      <c r="J228" s="6">
        <f t="shared" si="15"/>
        <v>1.3384528694950659E-2</v>
      </c>
    </row>
    <row r="229" spans="1:10" x14ac:dyDescent="0.25">
      <c r="A229" s="67">
        <v>221</v>
      </c>
      <c r="B229" s="68">
        <v>3.7286099420911807</v>
      </c>
      <c r="C229" s="1"/>
      <c r="E229" s="9">
        <v>221</v>
      </c>
      <c r="F229" s="68">
        <v>2.5040239478958832</v>
      </c>
      <c r="G229" s="70">
        <f t="shared" si="12"/>
        <v>0.63142857142857145</v>
      </c>
      <c r="H229" s="68">
        <f t="shared" si="13"/>
        <v>0.62195820769858035</v>
      </c>
      <c r="I229" s="6">
        <f t="shared" si="14"/>
        <v>9.4703637299911048E-3</v>
      </c>
      <c r="J229" s="6">
        <f t="shared" si="15"/>
        <v>6.6132208728482134E-3</v>
      </c>
    </row>
    <row r="230" spans="1:10" x14ac:dyDescent="0.25">
      <c r="A230" s="67">
        <v>222</v>
      </c>
      <c r="B230" s="68">
        <v>1.6838726901171286</v>
      </c>
      <c r="C230" s="1"/>
      <c r="E230" s="9">
        <v>222</v>
      </c>
      <c r="F230" s="68">
        <v>2.5186853665678379</v>
      </c>
      <c r="G230" s="70">
        <f t="shared" si="12"/>
        <v>0.63428571428571423</v>
      </c>
      <c r="H230" s="68">
        <f t="shared" si="13"/>
        <v>0.62410525993568711</v>
      </c>
      <c r="I230" s="6">
        <f t="shared" si="14"/>
        <v>1.0180454350027124E-2</v>
      </c>
      <c r="J230" s="6">
        <f t="shared" si="15"/>
        <v>7.3233114928843435E-3</v>
      </c>
    </row>
    <row r="231" spans="1:10" x14ac:dyDescent="0.25">
      <c r="A231" s="67">
        <v>223</v>
      </c>
      <c r="B231" s="68">
        <v>0.2873863213390167</v>
      </c>
      <c r="C231" s="1"/>
      <c r="E231" s="9">
        <v>223</v>
      </c>
      <c r="F231" s="68">
        <v>2.5215308219645562</v>
      </c>
      <c r="G231" s="70">
        <f t="shared" si="12"/>
        <v>0.63714285714285712</v>
      </c>
      <c r="H231" s="68">
        <f t="shared" si="13"/>
        <v>0.62452053993787726</v>
      </c>
      <c r="I231" s="6">
        <f t="shared" si="14"/>
        <v>1.262231720497986E-2</v>
      </c>
      <c r="J231" s="6">
        <f t="shared" si="15"/>
        <v>9.765174347836969E-3</v>
      </c>
    </row>
    <row r="232" spans="1:10" x14ac:dyDescent="0.25">
      <c r="A232" s="67">
        <v>224</v>
      </c>
      <c r="B232" s="68">
        <v>4.6404632938480184</v>
      </c>
      <c r="C232" s="1"/>
      <c r="E232" s="9">
        <v>224</v>
      </c>
      <c r="F232" s="68">
        <v>2.5445038664566777</v>
      </c>
      <c r="G232" s="70">
        <f t="shared" si="12"/>
        <v>0.64</v>
      </c>
      <c r="H232" s="68">
        <f t="shared" si="13"/>
        <v>0.62785657999385958</v>
      </c>
      <c r="I232" s="6">
        <f t="shared" si="14"/>
        <v>1.2143420006140437E-2</v>
      </c>
      <c r="J232" s="6">
        <f t="shared" si="15"/>
        <v>9.286277148997546E-3</v>
      </c>
    </row>
    <row r="233" spans="1:10" x14ac:dyDescent="0.25">
      <c r="A233" s="67">
        <v>225</v>
      </c>
      <c r="B233" s="68">
        <v>7.8723109785366816</v>
      </c>
      <c r="C233" s="1"/>
      <c r="E233" s="9">
        <v>225</v>
      </c>
      <c r="F233" s="68">
        <v>2.5787332148656117</v>
      </c>
      <c r="G233" s="70">
        <f t="shared" si="12"/>
        <v>0.6428571428571429</v>
      </c>
      <c r="H233" s="68">
        <f t="shared" si="13"/>
        <v>0.63277230651241423</v>
      </c>
      <c r="I233" s="6">
        <f t="shared" si="14"/>
        <v>1.0084836344728676E-2</v>
      </c>
      <c r="J233" s="6">
        <f t="shared" si="15"/>
        <v>7.2276934875857846E-3</v>
      </c>
    </row>
    <row r="234" spans="1:10" x14ac:dyDescent="0.25">
      <c r="A234" s="67">
        <v>226</v>
      </c>
      <c r="B234" s="68">
        <v>0.97427668464456041</v>
      </c>
      <c r="C234" s="1"/>
      <c r="E234" s="9">
        <v>226</v>
      </c>
      <c r="F234" s="68">
        <v>2.6232181377995851</v>
      </c>
      <c r="G234" s="70">
        <f t="shared" si="12"/>
        <v>0.64571428571428569</v>
      </c>
      <c r="H234" s="68">
        <f t="shared" si="13"/>
        <v>0.63906394972968217</v>
      </c>
      <c r="I234" s="6">
        <f t="shared" si="14"/>
        <v>6.650335984603517E-3</v>
      </c>
      <c r="J234" s="6">
        <f t="shared" si="15"/>
        <v>3.7931931274607367E-3</v>
      </c>
    </row>
    <row r="235" spans="1:10" x14ac:dyDescent="0.25">
      <c r="A235" s="67">
        <v>227</v>
      </c>
      <c r="B235" s="68">
        <v>4.0156322476487505</v>
      </c>
      <c r="C235" s="1"/>
      <c r="E235" s="9">
        <v>227</v>
      </c>
      <c r="F235" s="68">
        <v>2.6275924117969525</v>
      </c>
      <c r="G235" s="70">
        <f t="shared" si="12"/>
        <v>0.64857142857142858</v>
      </c>
      <c r="H235" s="68">
        <f t="shared" si="13"/>
        <v>0.63967676601297752</v>
      </c>
      <c r="I235" s="6">
        <f t="shared" si="14"/>
        <v>8.8946625584510608E-3</v>
      </c>
      <c r="J235" s="6">
        <f t="shared" si="15"/>
        <v>6.0375197013081694E-3</v>
      </c>
    </row>
    <row r="236" spans="1:10" x14ac:dyDescent="0.25">
      <c r="A236" s="67">
        <v>228</v>
      </c>
      <c r="B236" s="68">
        <v>0.95075826768821003</v>
      </c>
      <c r="C236" s="1"/>
      <c r="E236" s="9">
        <v>228</v>
      </c>
      <c r="F236" s="68">
        <v>2.6432402363070024</v>
      </c>
      <c r="G236" s="70">
        <f t="shared" si="12"/>
        <v>0.65142857142857147</v>
      </c>
      <c r="H236" s="68">
        <f t="shared" si="13"/>
        <v>0.64186045059330576</v>
      </c>
      <c r="I236" s="6">
        <f t="shared" si="14"/>
        <v>9.5681208352657032E-3</v>
      </c>
      <c r="J236" s="6">
        <f t="shared" si="15"/>
        <v>6.7109779781228118E-3</v>
      </c>
    </row>
    <row r="237" spans="1:10" x14ac:dyDescent="0.25">
      <c r="A237" s="67">
        <v>229</v>
      </c>
      <c r="B237" s="68">
        <v>1.2563992894983196</v>
      </c>
      <c r="C237" s="1"/>
      <c r="E237" s="9">
        <v>229</v>
      </c>
      <c r="F237" s="68">
        <v>2.6788694440758896</v>
      </c>
      <c r="G237" s="70">
        <f t="shared" si="12"/>
        <v>0.65428571428571425</v>
      </c>
      <c r="H237" s="68">
        <f t="shared" si="13"/>
        <v>0.64678333190932635</v>
      </c>
      <c r="I237" s="6">
        <f t="shared" si="14"/>
        <v>7.502382376387895E-3</v>
      </c>
      <c r="J237" s="6">
        <f t="shared" si="15"/>
        <v>4.6452395192451146E-3</v>
      </c>
    </row>
    <row r="238" spans="1:10" x14ac:dyDescent="0.25">
      <c r="A238" s="67">
        <v>230</v>
      </c>
      <c r="B238" s="68">
        <v>1.5981401719267441</v>
      </c>
      <c r="C238" s="1"/>
      <c r="E238" s="9">
        <v>230</v>
      </c>
      <c r="F238" s="68">
        <v>2.699845344292167</v>
      </c>
      <c r="G238" s="70">
        <f t="shared" si="12"/>
        <v>0.65714285714285714</v>
      </c>
      <c r="H238" s="68">
        <f t="shared" si="13"/>
        <v>0.64964986228381361</v>
      </c>
      <c r="I238" s="6">
        <f t="shared" si="14"/>
        <v>7.4929948590435336E-3</v>
      </c>
      <c r="J238" s="6">
        <f t="shared" si="15"/>
        <v>4.6358520019006422E-3</v>
      </c>
    </row>
    <row r="239" spans="1:10" x14ac:dyDescent="0.25">
      <c r="A239" s="67">
        <v>231</v>
      </c>
      <c r="B239" s="68">
        <v>26.219479932468527</v>
      </c>
      <c r="C239" s="1"/>
      <c r="E239" s="9">
        <v>231</v>
      </c>
      <c r="F239" s="68">
        <v>2.7210269282181483</v>
      </c>
      <c r="G239" s="70">
        <f t="shared" si="12"/>
        <v>0.66</v>
      </c>
      <c r="H239" s="68">
        <f t="shared" si="13"/>
        <v>0.65252089504688437</v>
      </c>
      <c r="I239" s="6">
        <f t="shared" si="14"/>
        <v>7.4791049531156562E-3</v>
      </c>
      <c r="J239" s="6">
        <f t="shared" si="15"/>
        <v>4.6219620959727648E-3</v>
      </c>
    </row>
    <row r="240" spans="1:10" x14ac:dyDescent="0.25">
      <c r="A240" s="67">
        <v>232</v>
      </c>
      <c r="B240" s="68">
        <v>1.1938112593035628</v>
      </c>
      <c r="C240" s="1"/>
      <c r="E240" s="9">
        <v>232</v>
      </c>
      <c r="F240" s="68">
        <v>2.7565706931173937</v>
      </c>
      <c r="G240" s="70">
        <f t="shared" si="12"/>
        <v>0.66285714285714281</v>
      </c>
      <c r="H240" s="68">
        <f t="shared" si="13"/>
        <v>0.65728586569658409</v>
      </c>
      <c r="I240" s="6">
        <f t="shared" si="14"/>
        <v>5.5712771605587186E-3</v>
      </c>
      <c r="J240" s="6">
        <f t="shared" si="15"/>
        <v>2.7141343034159382E-3</v>
      </c>
    </row>
    <row r="241" spans="1:10" x14ac:dyDescent="0.25">
      <c r="A241" s="67">
        <v>233</v>
      </c>
      <c r="B241" s="68">
        <v>1.0321529396263205</v>
      </c>
      <c r="C241" s="1"/>
      <c r="E241" s="9">
        <v>233</v>
      </c>
      <c r="F241" s="68">
        <v>2.785987528981646</v>
      </c>
      <c r="G241" s="70">
        <f t="shared" si="12"/>
        <v>0.6657142857142857</v>
      </c>
      <c r="H241" s="68">
        <f t="shared" si="13"/>
        <v>0.66118000819275902</v>
      </c>
      <c r="I241" s="6">
        <f t="shared" si="14"/>
        <v>4.5342775215266862E-3</v>
      </c>
      <c r="J241" s="6">
        <f t="shared" si="15"/>
        <v>1.6771346643837948E-3</v>
      </c>
    </row>
    <row r="242" spans="1:10" x14ac:dyDescent="0.25">
      <c r="A242" s="67">
        <v>234</v>
      </c>
      <c r="B242" s="68">
        <v>0.99656497955440693</v>
      </c>
      <c r="C242" s="1"/>
      <c r="E242" s="9">
        <v>234</v>
      </c>
      <c r="F242" s="68">
        <v>2.8415702418767919</v>
      </c>
      <c r="G242" s="70">
        <f t="shared" si="12"/>
        <v>0.66857142857142859</v>
      </c>
      <c r="H242" s="68">
        <f t="shared" si="13"/>
        <v>0.66841755610676379</v>
      </c>
      <c r="I242" s="6">
        <f t="shared" si="14"/>
        <v>1.5387246466480597E-4</v>
      </c>
      <c r="J242" s="6">
        <f t="shared" si="15"/>
        <v>-2.7032703924780854E-3</v>
      </c>
    </row>
    <row r="243" spans="1:10" x14ac:dyDescent="0.25">
      <c r="A243" s="67">
        <v>235</v>
      </c>
      <c r="B243" s="68">
        <v>9.1889932530924341</v>
      </c>
      <c r="C243" s="1"/>
      <c r="E243" s="9">
        <v>235</v>
      </c>
      <c r="F243" s="68">
        <v>2.8499464708329829</v>
      </c>
      <c r="G243" s="70">
        <f t="shared" si="12"/>
        <v>0.67142857142857137</v>
      </c>
      <c r="H243" s="68">
        <f t="shared" si="13"/>
        <v>0.66949475691189153</v>
      </c>
      <c r="I243" s="6">
        <f t="shared" si="14"/>
        <v>1.9338145166798437E-3</v>
      </c>
      <c r="J243" s="6">
        <f t="shared" si="15"/>
        <v>-9.2332834046293666E-4</v>
      </c>
    </row>
    <row r="244" spans="1:10" x14ac:dyDescent="0.25">
      <c r="A244" s="67">
        <v>236</v>
      </c>
      <c r="B244" s="68">
        <v>2.6788694440758896</v>
      </c>
      <c r="C244" s="1"/>
      <c r="E244" s="9">
        <v>236</v>
      </c>
      <c r="F244" s="68">
        <v>2.8715931804947399</v>
      </c>
      <c r="G244" s="70">
        <f t="shared" si="12"/>
        <v>0.67428571428571427</v>
      </c>
      <c r="H244" s="68">
        <f t="shared" si="13"/>
        <v>0.67226238982649622</v>
      </c>
      <c r="I244" s="6">
        <f t="shared" si="14"/>
        <v>2.0233244592180455E-3</v>
      </c>
      <c r="J244" s="6">
        <f t="shared" si="15"/>
        <v>-8.3381839792484591E-4</v>
      </c>
    </row>
    <row r="245" spans="1:10" x14ac:dyDescent="0.25">
      <c r="A245" s="67">
        <v>237</v>
      </c>
      <c r="B245" s="68">
        <v>5.3788095180009767</v>
      </c>
      <c r="C245" s="1"/>
      <c r="E245" s="9">
        <v>237</v>
      </c>
      <c r="F245" s="68">
        <v>2.8796234222766159</v>
      </c>
      <c r="G245" s="70">
        <f t="shared" si="12"/>
        <v>0.67714285714285716</v>
      </c>
      <c r="H245" s="68">
        <f t="shared" si="13"/>
        <v>0.67328318986132429</v>
      </c>
      <c r="I245" s="6">
        <f t="shared" si="14"/>
        <v>3.8596672815328636E-3</v>
      </c>
      <c r="J245" s="6">
        <f t="shared" si="15"/>
        <v>1.0025244243899722E-3</v>
      </c>
    </row>
    <row r="246" spans="1:10" x14ac:dyDescent="0.25">
      <c r="A246" s="67">
        <v>238</v>
      </c>
      <c r="B246" s="68">
        <v>3.0754613062345597</v>
      </c>
      <c r="C246" s="1"/>
      <c r="E246" s="9">
        <v>238</v>
      </c>
      <c r="F246" s="68">
        <v>2.9032630982613772</v>
      </c>
      <c r="G246" s="70">
        <f t="shared" si="12"/>
        <v>0.68</v>
      </c>
      <c r="H246" s="68">
        <f t="shared" si="13"/>
        <v>0.67626983323875733</v>
      </c>
      <c r="I246" s="6">
        <f t="shared" si="14"/>
        <v>3.7301667612427147E-3</v>
      </c>
      <c r="J246" s="6">
        <f t="shared" si="15"/>
        <v>8.7302390409982333E-4</v>
      </c>
    </row>
    <row r="247" spans="1:10" x14ac:dyDescent="0.25">
      <c r="A247" s="67">
        <v>239</v>
      </c>
      <c r="B247" s="68">
        <v>4.7327628115428615E-2</v>
      </c>
      <c r="C247" s="1"/>
      <c r="E247" s="9">
        <v>239</v>
      </c>
      <c r="F247" s="68">
        <v>2.9116598649796654</v>
      </c>
      <c r="G247" s="70">
        <f t="shared" si="12"/>
        <v>0.68285714285714283</v>
      </c>
      <c r="H247" s="68">
        <f t="shared" si="13"/>
        <v>0.67732409906307756</v>
      </c>
      <c r="I247" s="6">
        <f t="shared" si="14"/>
        <v>5.5330437940652732E-3</v>
      </c>
      <c r="J247" s="6">
        <f t="shared" si="15"/>
        <v>2.6759009369224929E-3</v>
      </c>
    </row>
    <row r="248" spans="1:10" x14ac:dyDescent="0.25">
      <c r="A248" s="67">
        <v>240</v>
      </c>
      <c r="B248" s="68">
        <v>2.4392827356721551</v>
      </c>
      <c r="C248" s="1"/>
      <c r="E248" s="9">
        <v>240</v>
      </c>
      <c r="F248" s="68">
        <v>2.9136230589439216</v>
      </c>
      <c r="G248" s="70">
        <f t="shared" si="12"/>
        <v>0.68571428571428572</v>
      </c>
      <c r="H248" s="68">
        <f t="shared" si="13"/>
        <v>0.67757009455105277</v>
      </c>
      <c r="I248" s="6">
        <f t="shared" si="14"/>
        <v>8.14419116323295E-3</v>
      </c>
      <c r="J248" s="6">
        <f t="shared" si="15"/>
        <v>5.2870483060900586E-3</v>
      </c>
    </row>
    <row r="249" spans="1:10" x14ac:dyDescent="0.25">
      <c r="A249" s="67">
        <v>241</v>
      </c>
      <c r="B249" s="68">
        <v>2.1716442076592739</v>
      </c>
      <c r="C249" s="1"/>
      <c r="E249" s="9">
        <v>241</v>
      </c>
      <c r="F249" s="68">
        <v>2.9859953574639309</v>
      </c>
      <c r="G249" s="70">
        <f t="shared" si="12"/>
        <v>0.68857142857142861</v>
      </c>
      <c r="H249" s="68">
        <f t="shared" si="13"/>
        <v>0.68650890907497319</v>
      </c>
      <c r="I249" s="6">
        <f t="shared" si="14"/>
        <v>2.0625194964554172E-3</v>
      </c>
      <c r="J249" s="6">
        <f t="shared" si="15"/>
        <v>-7.9462336068747419E-4</v>
      </c>
    </row>
    <row r="250" spans="1:10" x14ac:dyDescent="0.25">
      <c r="A250" s="67">
        <v>242</v>
      </c>
      <c r="B250" s="68">
        <v>0.5662011822381865</v>
      </c>
      <c r="C250" s="1"/>
      <c r="E250" s="9">
        <v>242</v>
      </c>
      <c r="F250" s="68">
        <v>3.0231697316412438</v>
      </c>
      <c r="G250" s="70">
        <f t="shared" si="12"/>
        <v>0.69142857142857139</v>
      </c>
      <c r="H250" s="68">
        <f t="shared" si="13"/>
        <v>0.6910035991295207</v>
      </c>
      <c r="I250" s="6">
        <f t="shared" si="14"/>
        <v>4.2497229905069656E-4</v>
      </c>
      <c r="J250" s="6">
        <f t="shared" si="15"/>
        <v>-2.4321705580920838E-3</v>
      </c>
    </row>
    <row r="251" spans="1:10" x14ac:dyDescent="0.25">
      <c r="A251" s="67">
        <v>243</v>
      </c>
      <c r="B251" s="68">
        <v>9.5133875511488941E-2</v>
      </c>
      <c r="C251" s="1"/>
      <c r="E251" s="9">
        <v>243</v>
      </c>
      <c r="F251" s="68">
        <v>3.059011902080023</v>
      </c>
      <c r="G251" s="70">
        <f t="shared" si="12"/>
        <v>0.69428571428571428</v>
      </c>
      <c r="H251" s="68">
        <f t="shared" si="13"/>
        <v>0.69527618416877579</v>
      </c>
      <c r="I251" s="6">
        <f t="shared" si="14"/>
        <v>-9.9046988306150663E-4</v>
      </c>
      <c r="J251" s="6">
        <f t="shared" si="15"/>
        <v>-3.847612740204398E-3</v>
      </c>
    </row>
    <row r="252" spans="1:10" x14ac:dyDescent="0.25">
      <c r="A252" s="67">
        <v>244</v>
      </c>
      <c r="B252" s="68">
        <v>2.9116598649796654</v>
      </c>
      <c r="C252" s="1"/>
      <c r="E252" s="9">
        <v>244</v>
      </c>
      <c r="F252" s="68">
        <v>3.0730912911485837</v>
      </c>
      <c r="G252" s="70">
        <f t="shared" si="12"/>
        <v>0.69714285714285718</v>
      </c>
      <c r="H252" s="68">
        <f t="shared" si="13"/>
        <v>0.69693831827921549</v>
      </c>
      <c r="I252" s="6">
        <f t="shared" si="14"/>
        <v>2.0453886364169005E-4</v>
      </c>
      <c r="J252" s="6">
        <f t="shared" si="15"/>
        <v>-2.6526039935012014E-3</v>
      </c>
    </row>
    <row r="253" spans="1:10" x14ac:dyDescent="0.25">
      <c r="A253" s="67">
        <v>245</v>
      </c>
      <c r="B253" s="68">
        <v>1.4956453709270288</v>
      </c>
      <c r="C253" s="1"/>
      <c r="E253" s="9">
        <v>245</v>
      </c>
      <c r="F253" s="68">
        <v>3.0754613062345597</v>
      </c>
      <c r="G253" s="70">
        <f t="shared" si="12"/>
        <v>0.7</v>
      </c>
      <c r="H253" s="68">
        <f t="shared" si="13"/>
        <v>0.69721721616760435</v>
      </c>
      <c r="I253" s="6">
        <f t="shared" si="14"/>
        <v>2.7827838323956078E-3</v>
      </c>
      <c r="J253" s="6">
        <f t="shared" si="15"/>
        <v>-7.4359024747172597E-5</v>
      </c>
    </row>
    <row r="254" spans="1:10" x14ac:dyDescent="0.25">
      <c r="A254" s="67">
        <v>246</v>
      </c>
      <c r="B254" s="68">
        <v>1.1157020674820934</v>
      </c>
      <c r="C254" s="1"/>
      <c r="E254" s="9">
        <v>246</v>
      </c>
      <c r="F254" s="68">
        <v>3.0790893685409397</v>
      </c>
      <c r="G254" s="70">
        <f t="shared" si="12"/>
        <v>0.70285714285714285</v>
      </c>
      <c r="H254" s="68">
        <f t="shared" si="13"/>
        <v>0.69764366104088349</v>
      </c>
      <c r="I254" s="6">
        <f t="shared" si="14"/>
        <v>5.2134818162593577E-3</v>
      </c>
      <c r="J254" s="6">
        <f t="shared" si="15"/>
        <v>2.3563389591164663E-3</v>
      </c>
    </row>
    <row r="255" spans="1:10" x14ac:dyDescent="0.25">
      <c r="A255" s="67">
        <v>247</v>
      </c>
      <c r="B255" s="68">
        <v>2.0302832291746609</v>
      </c>
      <c r="C255" s="1"/>
      <c r="E255" s="9">
        <v>247</v>
      </c>
      <c r="F255" s="68">
        <v>3.0887160790095458</v>
      </c>
      <c r="G255" s="70">
        <f t="shared" si="12"/>
        <v>0.70571428571428574</v>
      </c>
      <c r="H255" s="68">
        <f t="shared" si="13"/>
        <v>0.69877228214065679</v>
      </c>
      <c r="I255" s="6">
        <f t="shared" si="14"/>
        <v>6.942003573628952E-3</v>
      </c>
      <c r="J255" s="6">
        <f t="shared" si="15"/>
        <v>4.0848607164860606E-3</v>
      </c>
    </row>
    <row r="256" spans="1:10" x14ac:dyDescent="0.25">
      <c r="A256" s="67">
        <v>248</v>
      </c>
      <c r="B256" s="68">
        <v>3.4455129226173109</v>
      </c>
      <c r="C256" s="1"/>
      <c r="E256" s="9">
        <v>248</v>
      </c>
      <c r="F256" s="68">
        <v>3.1468790507309725</v>
      </c>
      <c r="G256" s="70">
        <f t="shared" si="12"/>
        <v>0.70857142857142852</v>
      </c>
      <c r="H256" s="68">
        <f t="shared" si="13"/>
        <v>0.70550216250599762</v>
      </c>
      <c r="I256" s="6">
        <f t="shared" si="14"/>
        <v>3.0692660654308979E-3</v>
      </c>
      <c r="J256" s="6">
        <f t="shared" si="15"/>
        <v>2.1212320828811748E-4</v>
      </c>
    </row>
    <row r="257" spans="1:10" x14ac:dyDescent="0.25">
      <c r="A257" s="67">
        <v>249</v>
      </c>
      <c r="B257" s="68">
        <v>1.194428748035365</v>
      </c>
      <c r="C257" s="1"/>
      <c r="E257" s="9">
        <v>249</v>
      </c>
      <c r="F257" s="68">
        <v>3.1549323613730467</v>
      </c>
      <c r="G257" s="70">
        <f t="shared" si="12"/>
        <v>0.71142857142857141</v>
      </c>
      <c r="H257" s="68">
        <f t="shared" si="13"/>
        <v>0.70642206201845115</v>
      </c>
      <c r="I257" s="6">
        <f t="shared" si="14"/>
        <v>5.0065094101202634E-3</v>
      </c>
      <c r="J257" s="6">
        <f t="shared" si="15"/>
        <v>2.149366552977372E-3</v>
      </c>
    </row>
    <row r="258" spans="1:10" x14ac:dyDescent="0.25">
      <c r="A258" s="67">
        <v>250</v>
      </c>
      <c r="B258" s="68">
        <v>1.0781606064583635</v>
      </c>
      <c r="C258" s="1"/>
      <c r="E258" s="9">
        <v>250</v>
      </c>
      <c r="F258" s="68">
        <v>3.2842802384331113</v>
      </c>
      <c r="G258" s="70">
        <f t="shared" si="12"/>
        <v>0.7142857142857143</v>
      </c>
      <c r="H258" s="68">
        <f t="shared" si="13"/>
        <v>0.72080938865967903</v>
      </c>
      <c r="I258" s="6">
        <f t="shared" si="14"/>
        <v>-6.5236743739647274E-3</v>
      </c>
      <c r="J258" s="6">
        <f t="shared" si="15"/>
        <v>-9.3808172311076188E-3</v>
      </c>
    </row>
    <row r="259" spans="1:10" x14ac:dyDescent="0.25">
      <c r="A259" s="67">
        <v>251</v>
      </c>
      <c r="B259" s="68">
        <v>7.8611332349885874</v>
      </c>
      <c r="C259" s="1"/>
      <c r="E259" s="9">
        <v>251</v>
      </c>
      <c r="F259" s="68">
        <v>3.365575033595229</v>
      </c>
      <c r="G259" s="70">
        <f t="shared" si="12"/>
        <v>0.71714285714285719</v>
      </c>
      <c r="H259" s="68">
        <f t="shared" si="13"/>
        <v>0.72948873204095011</v>
      </c>
      <c r="I259" s="6">
        <f t="shared" si="14"/>
        <v>-1.2345874898092912E-2</v>
      </c>
      <c r="J259" s="6">
        <f t="shared" si="15"/>
        <v>-1.5203017755235804E-2</v>
      </c>
    </row>
    <row r="260" spans="1:10" x14ac:dyDescent="0.25">
      <c r="A260" s="67">
        <v>252</v>
      </c>
      <c r="B260" s="68">
        <v>4.6397327564629581E-2</v>
      </c>
      <c r="C260" s="1"/>
      <c r="E260" s="9">
        <v>252</v>
      </c>
      <c r="F260" s="68">
        <v>3.3765839971967799</v>
      </c>
      <c r="G260" s="70">
        <f t="shared" si="12"/>
        <v>0.72</v>
      </c>
      <c r="H260" s="68">
        <f t="shared" si="13"/>
        <v>0.73064315897018239</v>
      </c>
      <c r="I260" s="6">
        <f t="shared" si="14"/>
        <v>-1.064315897018242E-2</v>
      </c>
      <c r="J260" s="6">
        <f t="shared" si="15"/>
        <v>-1.3500301827325201E-2</v>
      </c>
    </row>
    <row r="261" spans="1:10" x14ac:dyDescent="0.25">
      <c r="A261" s="67">
        <v>253</v>
      </c>
      <c r="B261" s="68">
        <v>0.13566138170146372</v>
      </c>
      <c r="C261" s="1"/>
      <c r="E261" s="9">
        <v>253</v>
      </c>
      <c r="F261" s="68">
        <v>3.3821898469391436</v>
      </c>
      <c r="G261" s="70">
        <f t="shared" si="12"/>
        <v>0.72285714285714286</v>
      </c>
      <c r="H261" s="68">
        <f t="shared" si="13"/>
        <v>0.73122910775421035</v>
      </c>
      <c r="I261" s="6">
        <f t="shared" si="14"/>
        <v>-8.3719648970674854E-3</v>
      </c>
      <c r="J261" s="6">
        <f t="shared" si="15"/>
        <v>-1.1229107754210377E-2</v>
      </c>
    </row>
    <row r="262" spans="1:10" x14ac:dyDescent="0.25">
      <c r="A262" s="67">
        <v>254</v>
      </c>
      <c r="B262" s="68">
        <v>3.3970126845582005</v>
      </c>
      <c r="C262" s="1"/>
      <c r="E262" s="9">
        <v>254</v>
      </c>
      <c r="F262" s="68">
        <v>3.3951245039389129</v>
      </c>
      <c r="G262" s="70">
        <f t="shared" si="12"/>
        <v>0.72571428571428576</v>
      </c>
      <c r="H262" s="68">
        <f t="shared" si="13"/>
        <v>0.73257623768152447</v>
      </c>
      <c r="I262" s="6">
        <f t="shared" si="14"/>
        <v>-6.8619519672387108E-3</v>
      </c>
      <c r="J262" s="6">
        <f t="shared" si="15"/>
        <v>-9.7190948243816022E-3</v>
      </c>
    </row>
    <row r="263" spans="1:10" x14ac:dyDescent="0.25">
      <c r="A263" s="67">
        <v>255</v>
      </c>
      <c r="B263" s="68">
        <v>0.6073734816316565</v>
      </c>
      <c r="C263" s="1"/>
      <c r="E263" s="9">
        <v>255</v>
      </c>
      <c r="F263" s="68">
        <v>3.3970126845582005</v>
      </c>
      <c r="G263" s="70">
        <f t="shared" si="12"/>
        <v>0.72857142857142854</v>
      </c>
      <c r="H263" s="68">
        <f t="shared" si="13"/>
        <v>0.73277232398391379</v>
      </c>
      <c r="I263" s="6">
        <f t="shared" si="14"/>
        <v>-4.2008954124852504E-3</v>
      </c>
      <c r="J263" s="6">
        <f t="shared" si="15"/>
        <v>-7.0580382696280308E-3</v>
      </c>
    </row>
    <row r="264" spans="1:10" x14ac:dyDescent="0.25">
      <c r="A264" s="67">
        <v>256</v>
      </c>
      <c r="B264" s="68">
        <v>0.68257793841921077</v>
      </c>
      <c r="C264" s="1"/>
      <c r="E264" s="9">
        <v>256</v>
      </c>
      <c r="F264" s="68">
        <v>3.4455129226173109</v>
      </c>
      <c r="G264" s="70">
        <f t="shared" si="12"/>
        <v>0.73142857142857143</v>
      </c>
      <c r="H264" s="68">
        <f t="shared" si="13"/>
        <v>0.73776005962718538</v>
      </c>
      <c r="I264" s="6">
        <f t="shared" si="14"/>
        <v>-6.3314881986139548E-3</v>
      </c>
      <c r="J264" s="6">
        <f t="shared" si="15"/>
        <v>-9.1886310557568462E-3</v>
      </c>
    </row>
    <row r="265" spans="1:10" x14ac:dyDescent="0.25">
      <c r="A265" s="67">
        <v>257</v>
      </c>
      <c r="B265" s="68">
        <v>7.5179252288812082</v>
      </c>
      <c r="C265" s="1"/>
      <c r="E265" s="9">
        <v>257</v>
      </c>
      <c r="F265" s="68">
        <v>3.4664864440574905</v>
      </c>
      <c r="G265" s="70">
        <f t="shared" si="12"/>
        <v>0.73428571428571432</v>
      </c>
      <c r="H265" s="68">
        <f t="shared" si="13"/>
        <v>0.73988802786988095</v>
      </c>
      <c r="I265" s="6">
        <f t="shared" si="14"/>
        <v>-5.6023135841666294E-3</v>
      </c>
      <c r="J265" s="6">
        <f t="shared" si="15"/>
        <v>-8.4594564413095208E-3</v>
      </c>
    </row>
    <row r="266" spans="1:10" x14ac:dyDescent="0.25">
      <c r="A266" s="67">
        <v>258</v>
      </c>
      <c r="B266" s="68">
        <v>9.2499046864920373</v>
      </c>
      <c r="C266" s="1"/>
      <c r="E266" s="9">
        <v>258</v>
      </c>
      <c r="F266" s="68">
        <v>3.4796335059504866</v>
      </c>
      <c r="G266" s="70">
        <f t="shared" ref="G266:G329" si="16">E266/350</f>
        <v>0.7371428571428571</v>
      </c>
      <c r="H266" s="68">
        <f t="shared" ref="H266:H329" si="17">1-EXP(-F266/$F$4)</f>
        <v>0.74121311208787111</v>
      </c>
      <c r="I266" s="6">
        <f t="shared" si="14"/>
        <v>-4.0702549450140069E-3</v>
      </c>
      <c r="J266" s="6">
        <f t="shared" si="15"/>
        <v>-6.9273978021567872E-3</v>
      </c>
    </row>
    <row r="267" spans="1:10" x14ac:dyDescent="0.25">
      <c r="A267" s="67">
        <v>259</v>
      </c>
      <c r="B267" s="68">
        <v>2.5215308219645562</v>
      </c>
      <c r="C267" s="1"/>
      <c r="E267" s="9">
        <v>259</v>
      </c>
      <c r="F267" s="68">
        <v>3.5226721691035352</v>
      </c>
      <c r="G267" s="70">
        <f t="shared" si="16"/>
        <v>0.74</v>
      </c>
      <c r="H267" s="68">
        <f t="shared" si="17"/>
        <v>0.74550391449741282</v>
      </c>
      <c r="I267" s="6">
        <f t="shared" ref="I267:I330" si="18">G267-H267</f>
        <v>-5.5039144974128318E-3</v>
      </c>
      <c r="J267" s="6">
        <f t="shared" ref="J267:J330" si="19">G266-H267</f>
        <v>-8.3610573545557232E-3</v>
      </c>
    </row>
    <row r="268" spans="1:10" x14ac:dyDescent="0.25">
      <c r="A268" s="67">
        <v>260</v>
      </c>
      <c r="B268" s="68">
        <v>0.57905323050922208</v>
      </c>
      <c r="C268" s="1"/>
      <c r="E268" s="9">
        <v>260</v>
      </c>
      <c r="F268" s="68">
        <v>3.587053129935871</v>
      </c>
      <c r="G268" s="70">
        <f t="shared" si="16"/>
        <v>0.74285714285714288</v>
      </c>
      <c r="H268" s="68">
        <f t="shared" si="17"/>
        <v>0.7517900239661689</v>
      </c>
      <c r="I268" s="6">
        <f t="shared" si="18"/>
        <v>-8.9328811090260141E-3</v>
      </c>
      <c r="J268" s="6">
        <f t="shared" si="19"/>
        <v>-1.1790023966168905E-2</v>
      </c>
    </row>
    <row r="269" spans="1:10" x14ac:dyDescent="0.25">
      <c r="A269" s="67">
        <v>261</v>
      </c>
      <c r="B269" s="68">
        <v>6.7064230539993979</v>
      </c>
      <c r="C269" s="1"/>
      <c r="E269" s="9">
        <v>261</v>
      </c>
      <c r="F269" s="68">
        <v>3.6416857877956059</v>
      </c>
      <c r="G269" s="70">
        <f t="shared" si="16"/>
        <v>0.74571428571428566</v>
      </c>
      <c r="H269" s="68">
        <f t="shared" si="17"/>
        <v>0.75700238036428946</v>
      </c>
      <c r="I269" s="6">
        <f t="shared" si="18"/>
        <v>-1.1288094650003799E-2</v>
      </c>
      <c r="J269" s="6">
        <f t="shared" si="19"/>
        <v>-1.414523750714658E-2</v>
      </c>
    </row>
    <row r="270" spans="1:10" x14ac:dyDescent="0.25">
      <c r="A270" s="67">
        <v>262</v>
      </c>
      <c r="B270" s="68">
        <v>4.9279329073459843</v>
      </c>
      <c r="C270" s="1"/>
      <c r="E270" s="9">
        <v>262</v>
      </c>
      <c r="F270" s="68">
        <v>3.6729168504903682</v>
      </c>
      <c r="G270" s="70">
        <f t="shared" si="16"/>
        <v>0.74857142857142855</v>
      </c>
      <c r="H270" s="68">
        <f t="shared" si="17"/>
        <v>0.75993273313842824</v>
      </c>
      <c r="I270" s="6">
        <f t="shared" si="18"/>
        <v>-1.1361304566999686E-2</v>
      </c>
      <c r="J270" s="6">
        <f t="shared" si="19"/>
        <v>-1.4218447424142577E-2</v>
      </c>
    </row>
    <row r="271" spans="1:10" x14ac:dyDescent="0.25">
      <c r="A271" s="67">
        <v>263</v>
      </c>
      <c r="B271" s="68">
        <v>3.3765839971967799</v>
      </c>
      <c r="C271" s="1"/>
      <c r="E271" s="9">
        <v>263</v>
      </c>
      <c r="F271" s="68">
        <v>3.7286099420911807</v>
      </c>
      <c r="G271" s="70">
        <f t="shared" si="16"/>
        <v>0.75142857142857145</v>
      </c>
      <c r="H271" s="68">
        <f t="shared" si="17"/>
        <v>0.76507089381999038</v>
      </c>
      <c r="I271" s="6">
        <f t="shared" si="18"/>
        <v>-1.3642322391418937E-2</v>
      </c>
      <c r="J271" s="6">
        <f t="shared" si="19"/>
        <v>-1.6499465248561829E-2</v>
      </c>
    </row>
    <row r="272" spans="1:10" x14ac:dyDescent="0.25">
      <c r="A272" s="67">
        <v>264</v>
      </c>
      <c r="B272" s="68">
        <v>5.6761875912549611</v>
      </c>
      <c r="C272" s="1"/>
      <c r="E272" s="9">
        <v>264</v>
      </c>
      <c r="F272" s="68">
        <v>3.7707691189596515</v>
      </c>
      <c r="G272" s="70">
        <f t="shared" si="16"/>
        <v>0.75428571428571434</v>
      </c>
      <c r="H272" s="68">
        <f t="shared" si="17"/>
        <v>0.76888717538780027</v>
      </c>
      <c r="I272" s="6">
        <f t="shared" si="18"/>
        <v>-1.4601461102085933E-2</v>
      </c>
      <c r="J272" s="6">
        <f t="shared" si="19"/>
        <v>-1.7458603959228824E-2</v>
      </c>
    </row>
    <row r="273" spans="1:10" x14ac:dyDescent="0.25">
      <c r="A273" s="67">
        <v>265</v>
      </c>
      <c r="B273" s="68">
        <v>7.913782616748807</v>
      </c>
      <c r="C273" s="1"/>
      <c r="E273" s="9">
        <v>265</v>
      </c>
      <c r="F273" s="68">
        <v>3.7937680910976463</v>
      </c>
      <c r="G273" s="70">
        <f t="shared" si="16"/>
        <v>0.75714285714285712</v>
      </c>
      <c r="H273" s="68">
        <f t="shared" si="17"/>
        <v>0.77094286152367175</v>
      </c>
      <c r="I273" s="6">
        <f t="shared" si="18"/>
        <v>-1.3800004380814634E-2</v>
      </c>
      <c r="J273" s="6">
        <f t="shared" si="19"/>
        <v>-1.6657147237957415E-2</v>
      </c>
    </row>
    <row r="274" spans="1:10" x14ac:dyDescent="0.25">
      <c r="A274" s="67">
        <v>266</v>
      </c>
      <c r="B274" s="68">
        <v>2.5040239478958832</v>
      </c>
      <c r="C274" s="1"/>
      <c r="E274" s="9">
        <v>266</v>
      </c>
      <c r="F274" s="68">
        <v>3.8309145341684019</v>
      </c>
      <c r="G274" s="70">
        <f t="shared" si="16"/>
        <v>0.76</v>
      </c>
      <c r="H274" s="68">
        <f t="shared" si="17"/>
        <v>0.7742245269059882</v>
      </c>
      <c r="I274" s="6">
        <f t="shared" si="18"/>
        <v>-1.4224526905988188E-2</v>
      </c>
      <c r="J274" s="6">
        <f t="shared" si="19"/>
        <v>-1.708166976313108E-2</v>
      </c>
    </row>
    <row r="275" spans="1:10" x14ac:dyDescent="0.25">
      <c r="A275" s="67">
        <v>267</v>
      </c>
      <c r="B275" s="68">
        <v>3.0790893685409397</v>
      </c>
      <c r="C275" s="1"/>
      <c r="E275" s="9">
        <v>267</v>
      </c>
      <c r="F275" s="68">
        <v>3.8616881032476584</v>
      </c>
      <c r="G275" s="70">
        <f t="shared" si="16"/>
        <v>0.7628571428571429</v>
      </c>
      <c r="H275" s="68">
        <f t="shared" si="17"/>
        <v>0.77690754912442439</v>
      </c>
      <c r="I275" s="6">
        <f t="shared" si="18"/>
        <v>-1.405040626728149E-2</v>
      </c>
      <c r="J275" s="6">
        <f t="shared" si="19"/>
        <v>-1.6907549124424381E-2</v>
      </c>
    </row>
    <row r="276" spans="1:10" x14ac:dyDescent="0.25">
      <c r="A276" s="67">
        <v>268</v>
      </c>
      <c r="B276" s="68">
        <v>2.0202992117611989</v>
      </c>
      <c r="C276" s="1"/>
      <c r="E276" s="9">
        <v>268</v>
      </c>
      <c r="F276" s="68">
        <v>3.8667222623061233</v>
      </c>
      <c r="G276" s="70">
        <f t="shared" si="16"/>
        <v>0.76571428571428568</v>
      </c>
      <c r="H276" s="68">
        <f t="shared" si="17"/>
        <v>0.77734341233287019</v>
      </c>
      <c r="I276" s="6">
        <f t="shared" si="18"/>
        <v>-1.1629126618584507E-2</v>
      </c>
      <c r="J276" s="6">
        <f t="shared" si="19"/>
        <v>-1.4486269475727287E-2</v>
      </c>
    </row>
    <row r="277" spans="1:10" x14ac:dyDescent="0.25">
      <c r="A277" s="67">
        <v>269</v>
      </c>
      <c r="B277" s="68">
        <v>3.3951245039389129</v>
      </c>
      <c r="C277" s="1"/>
      <c r="E277" s="9">
        <v>269</v>
      </c>
      <c r="F277" s="68">
        <v>3.8679169095003223</v>
      </c>
      <c r="G277" s="70">
        <f t="shared" si="16"/>
        <v>0.76857142857142857</v>
      </c>
      <c r="H277" s="68">
        <f t="shared" si="17"/>
        <v>0.77744672116247893</v>
      </c>
      <c r="I277" s="6">
        <f t="shared" si="18"/>
        <v>-8.8752925910503544E-3</v>
      </c>
      <c r="J277" s="6">
        <f t="shared" si="19"/>
        <v>-1.1732435448193246E-2</v>
      </c>
    </row>
    <row r="278" spans="1:10" x14ac:dyDescent="0.25">
      <c r="A278" s="67">
        <v>270</v>
      </c>
      <c r="B278" s="68">
        <v>7.0181516787484206</v>
      </c>
      <c r="C278" s="1"/>
      <c r="E278" s="9">
        <v>270</v>
      </c>
      <c r="F278" s="68">
        <v>3.886568103068905</v>
      </c>
      <c r="G278" s="70">
        <f t="shared" si="16"/>
        <v>0.77142857142857146</v>
      </c>
      <c r="H278" s="68">
        <f t="shared" si="17"/>
        <v>0.77905340797311629</v>
      </c>
      <c r="I278" s="6">
        <f t="shared" si="18"/>
        <v>-7.6248365445448218E-3</v>
      </c>
      <c r="J278" s="6">
        <f t="shared" si="19"/>
        <v>-1.0481979401687713E-2</v>
      </c>
    </row>
    <row r="279" spans="1:10" x14ac:dyDescent="0.25">
      <c r="A279" s="67">
        <v>271</v>
      </c>
      <c r="B279" s="68">
        <v>1.898021504756443</v>
      </c>
      <c r="C279" s="1"/>
      <c r="E279" s="9">
        <v>271</v>
      </c>
      <c r="F279" s="68">
        <v>3.9012225726245258</v>
      </c>
      <c r="G279" s="70">
        <f t="shared" si="16"/>
        <v>0.77428571428571424</v>
      </c>
      <c r="H279" s="68">
        <f t="shared" si="17"/>
        <v>0.78030765995956675</v>
      </c>
      <c r="I279" s="6">
        <f t="shared" si="18"/>
        <v>-6.0219456738525023E-3</v>
      </c>
      <c r="J279" s="6">
        <f t="shared" si="19"/>
        <v>-8.8790885309952827E-3</v>
      </c>
    </row>
    <row r="280" spans="1:10" x14ac:dyDescent="0.25">
      <c r="A280" s="67">
        <v>272</v>
      </c>
      <c r="B280" s="68">
        <v>0.15519650667238294</v>
      </c>
      <c r="C280" s="1"/>
      <c r="E280" s="9">
        <v>272</v>
      </c>
      <c r="F280" s="68">
        <v>3.9532565630163501</v>
      </c>
      <c r="G280" s="70">
        <f t="shared" si="16"/>
        <v>0.77714285714285714</v>
      </c>
      <c r="H280" s="68">
        <f t="shared" si="17"/>
        <v>0.78470391668122486</v>
      </c>
      <c r="I280" s="6">
        <f t="shared" si="18"/>
        <v>-7.5610595383677204E-3</v>
      </c>
      <c r="J280" s="6">
        <f t="shared" si="19"/>
        <v>-1.0418202395510612E-2</v>
      </c>
    </row>
    <row r="281" spans="1:10" x14ac:dyDescent="0.25">
      <c r="A281" s="67">
        <v>273</v>
      </c>
      <c r="B281" s="68">
        <v>2.4075710005217736</v>
      </c>
      <c r="C281" s="1"/>
      <c r="E281" s="9">
        <v>273</v>
      </c>
      <c r="F281" s="68">
        <v>4.0156322476487505</v>
      </c>
      <c r="G281" s="70">
        <f t="shared" si="16"/>
        <v>0.78</v>
      </c>
      <c r="H281" s="68">
        <f t="shared" si="17"/>
        <v>0.78985814078107552</v>
      </c>
      <c r="I281" s="6">
        <f t="shared" si="18"/>
        <v>-9.8581407810754973E-3</v>
      </c>
      <c r="J281" s="6">
        <f t="shared" si="19"/>
        <v>-1.2715283638218389E-2</v>
      </c>
    </row>
    <row r="282" spans="1:10" x14ac:dyDescent="0.25">
      <c r="A282" s="67">
        <v>274</v>
      </c>
      <c r="B282" s="68">
        <v>1.0019454486426302</v>
      </c>
      <c r="C282" s="1"/>
      <c r="E282" s="9">
        <v>274</v>
      </c>
      <c r="F282" s="68">
        <v>4.0893894083699447</v>
      </c>
      <c r="G282" s="70">
        <f t="shared" si="16"/>
        <v>0.78285714285714281</v>
      </c>
      <c r="H282" s="68">
        <f t="shared" si="17"/>
        <v>0.79579385161507876</v>
      </c>
      <c r="I282" s="6">
        <f t="shared" si="18"/>
        <v>-1.2936708757935955E-2</v>
      </c>
      <c r="J282" s="6">
        <f t="shared" si="19"/>
        <v>-1.5793851615078736E-2</v>
      </c>
    </row>
    <row r="283" spans="1:10" x14ac:dyDescent="0.25">
      <c r="A283" s="67">
        <v>275</v>
      </c>
      <c r="B283" s="68">
        <v>0.81577218365128079</v>
      </c>
      <c r="C283" s="1"/>
      <c r="E283" s="9">
        <v>275</v>
      </c>
      <c r="F283" s="68">
        <v>4.0940655287826777</v>
      </c>
      <c r="G283" s="70">
        <f t="shared" si="16"/>
        <v>0.7857142857142857</v>
      </c>
      <c r="H283" s="68">
        <f t="shared" si="17"/>
        <v>0.79616446670389174</v>
      </c>
      <c r="I283" s="6">
        <f t="shared" si="18"/>
        <v>-1.0450180989606039E-2</v>
      </c>
      <c r="J283" s="6">
        <f t="shared" si="19"/>
        <v>-1.3307323846748931E-2</v>
      </c>
    </row>
    <row r="284" spans="1:10" x14ac:dyDescent="0.25">
      <c r="A284" s="67">
        <v>276</v>
      </c>
      <c r="B284" s="68">
        <v>1.424701162227169</v>
      </c>
      <c r="C284" s="1"/>
      <c r="E284" s="9">
        <v>276</v>
      </c>
      <c r="F284" s="68">
        <v>4.1143658855632648</v>
      </c>
      <c r="G284" s="70">
        <f t="shared" si="16"/>
        <v>0.78857142857142859</v>
      </c>
      <c r="H284" s="68">
        <f t="shared" si="17"/>
        <v>0.79776562852126554</v>
      </c>
      <c r="I284" s="6">
        <f t="shared" si="18"/>
        <v>-9.1941999498369453E-3</v>
      </c>
      <c r="J284" s="6">
        <f t="shared" si="19"/>
        <v>-1.2051342806979837E-2</v>
      </c>
    </row>
    <row r="285" spans="1:10" x14ac:dyDescent="0.25">
      <c r="A285" s="67">
        <v>277</v>
      </c>
      <c r="B285" s="68">
        <v>4.4329832169159943E-2</v>
      </c>
      <c r="C285" s="1"/>
      <c r="E285" s="9">
        <v>277</v>
      </c>
      <c r="F285" s="68">
        <v>4.1523311123351121</v>
      </c>
      <c r="G285" s="70">
        <f t="shared" si="16"/>
        <v>0.79142857142857148</v>
      </c>
      <c r="H285" s="68">
        <f t="shared" si="17"/>
        <v>0.80072640278244556</v>
      </c>
      <c r="I285" s="6">
        <f t="shared" si="18"/>
        <v>-9.2978313538740753E-3</v>
      </c>
      <c r="J285" s="6">
        <f t="shared" si="19"/>
        <v>-1.2154974211016967E-2</v>
      </c>
    </row>
    <row r="286" spans="1:10" x14ac:dyDescent="0.25">
      <c r="A286" s="67">
        <v>278</v>
      </c>
      <c r="B286" s="68">
        <v>1.8942232049064387</v>
      </c>
      <c r="C286" s="1"/>
      <c r="E286" s="9">
        <v>278</v>
      </c>
      <c r="F286" s="68">
        <v>4.1767805178067494</v>
      </c>
      <c r="G286" s="70">
        <f t="shared" si="16"/>
        <v>0.79428571428571426</v>
      </c>
      <c r="H286" s="68">
        <f t="shared" si="17"/>
        <v>0.80261013962860794</v>
      </c>
      <c r="I286" s="6">
        <f t="shared" si="18"/>
        <v>-8.3244253428936821E-3</v>
      </c>
      <c r="J286" s="6">
        <f t="shared" si="19"/>
        <v>-1.1181568200036462E-2</v>
      </c>
    </row>
    <row r="287" spans="1:10" x14ac:dyDescent="0.25">
      <c r="A287" s="67">
        <v>279</v>
      </c>
      <c r="B287" s="68">
        <v>1.9445490152638214</v>
      </c>
      <c r="C287" s="1"/>
      <c r="E287" s="9">
        <v>279</v>
      </c>
      <c r="F287" s="68">
        <v>4.1860986117542005</v>
      </c>
      <c r="G287" s="70">
        <f t="shared" si="16"/>
        <v>0.79714285714285715</v>
      </c>
      <c r="H287" s="68">
        <f t="shared" si="17"/>
        <v>0.80332336883543853</v>
      </c>
      <c r="I287" s="6">
        <f t="shared" si="18"/>
        <v>-6.1805116925813808E-3</v>
      </c>
      <c r="J287" s="6">
        <f t="shared" si="19"/>
        <v>-9.0376545497242722E-3</v>
      </c>
    </row>
    <row r="288" spans="1:10" x14ac:dyDescent="0.25">
      <c r="A288" s="67">
        <v>280</v>
      </c>
      <c r="B288" s="68">
        <v>9.4791437650230623</v>
      </c>
      <c r="C288" s="1"/>
      <c r="E288" s="9">
        <v>280</v>
      </c>
      <c r="F288" s="68">
        <v>4.1983139253104795</v>
      </c>
      <c r="G288" s="70">
        <f t="shared" si="16"/>
        <v>0.8</v>
      </c>
      <c r="H288" s="68">
        <f t="shared" si="17"/>
        <v>0.80425445601457612</v>
      </c>
      <c r="I288" s="6">
        <f t="shared" si="18"/>
        <v>-4.2544560145760801E-3</v>
      </c>
      <c r="J288" s="6">
        <f t="shared" si="19"/>
        <v>-7.1115988717189715E-3</v>
      </c>
    </row>
    <row r="289" spans="1:10" x14ac:dyDescent="0.25">
      <c r="A289" s="67">
        <v>281</v>
      </c>
      <c r="B289" s="68">
        <v>1.4523580132705391</v>
      </c>
      <c r="C289" s="1"/>
      <c r="E289" s="9">
        <v>281</v>
      </c>
      <c r="F289" s="68">
        <v>4.2127985265617891</v>
      </c>
      <c r="G289" s="70">
        <f t="shared" si="16"/>
        <v>0.80285714285714282</v>
      </c>
      <c r="H289" s="68">
        <f t="shared" si="17"/>
        <v>0.80535280443962776</v>
      </c>
      <c r="I289" s="6">
        <f t="shared" si="18"/>
        <v>-2.4956615824849315E-3</v>
      </c>
      <c r="J289" s="6">
        <f t="shared" si="19"/>
        <v>-5.3528044396277119E-3</v>
      </c>
    </row>
    <row r="290" spans="1:10" x14ac:dyDescent="0.25">
      <c r="A290" s="67">
        <v>282</v>
      </c>
      <c r="B290" s="68">
        <v>2.8499464708329829</v>
      </c>
      <c r="C290" s="1"/>
      <c r="E290" s="9">
        <v>282</v>
      </c>
      <c r="F290" s="68">
        <v>4.2442648850457525</v>
      </c>
      <c r="G290" s="70">
        <f t="shared" si="16"/>
        <v>0.80571428571428572</v>
      </c>
      <c r="H290" s="68">
        <f t="shared" si="17"/>
        <v>0.80771766726092298</v>
      </c>
      <c r="I290" s="6">
        <f t="shared" si="18"/>
        <v>-2.0033815466372618E-3</v>
      </c>
      <c r="J290" s="6">
        <f t="shared" si="19"/>
        <v>-4.8605244037801532E-3</v>
      </c>
    </row>
    <row r="291" spans="1:10" x14ac:dyDescent="0.25">
      <c r="A291" s="67">
        <v>283</v>
      </c>
      <c r="B291" s="68">
        <v>0.84017420127124409</v>
      </c>
      <c r="C291" s="1"/>
      <c r="E291" s="9">
        <v>283</v>
      </c>
      <c r="F291" s="68">
        <v>4.3506131014259095</v>
      </c>
      <c r="G291" s="70">
        <f t="shared" si="16"/>
        <v>0.80857142857142861</v>
      </c>
      <c r="H291" s="68">
        <f t="shared" si="17"/>
        <v>0.81549968717078047</v>
      </c>
      <c r="I291" s="6">
        <f t="shared" si="18"/>
        <v>-6.9282585993518664E-3</v>
      </c>
      <c r="J291" s="6">
        <f t="shared" si="19"/>
        <v>-9.7854014564947578E-3</v>
      </c>
    </row>
    <row r="292" spans="1:10" x14ac:dyDescent="0.25">
      <c r="A292" s="67">
        <v>284</v>
      </c>
      <c r="B292" s="68">
        <v>2.699845344292167</v>
      </c>
      <c r="C292" s="1"/>
      <c r="E292" s="9">
        <v>284</v>
      </c>
      <c r="F292" s="68">
        <v>4.4902934181087648</v>
      </c>
      <c r="G292" s="70">
        <f t="shared" si="16"/>
        <v>0.81142857142857139</v>
      </c>
      <c r="H292" s="68">
        <f t="shared" si="17"/>
        <v>0.82524432460916008</v>
      </c>
      <c r="I292" s="6">
        <f t="shared" si="18"/>
        <v>-1.3815753180588697E-2</v>
      </c>
      <c r="J292" s="6">
        <f t="shared" si="19"/>
        <v>-1.6672896037731477E-2</v>
      </c>
    </row>
    <row r="293" spans="1:10" x14ac:dyDescent="0.25">
      <c r="A293" s="67">
        <v>285</v>
      </c>
      <c r="B293" s="68">
        <v>3.7937680910976463</v>
      </c>
      <c r="C293" s="1"/>
      <c r="E293" s="9">
        <v>285</v>
      </c>
      <c r="F293" s="68">
        <v>4.5525551751287132</v>
      </c>
      <c r="G293" s="70">
        <f t="shared" si="16"/>
        <v>0.81428571428571428</v>
      </c>
      <c r="H293" s="68">
        <f t="shared" si="17"/>
        <v>0.82942045524371388</v>
      </c>
      <c r="I293" s="6">
        <f t="shared" si="18"/>
        <v>-1.5134740957999604E-2</v>
      </c>
      <c r="J293" s="6">
        <f t="shared" si="19"/>
        <v>-1.7991883815142495E-2</v>
      </c>
    </row>
    <row r="294" spans="1:10" x14ac:dyDescent="0.25">
      <c r="A294" s="67">
        <v>286</v>
      </c>
      <c r="B294" s="68">
        <v>4.1860986117542005</v>
      </c>
      <c r="C294" s="1"/>
      <c r="E294" s="9">
        <v>286</v>
      </c>
      <c r="F294" s="68">
        <v>4.6041128367708906</v>
      </c>
      <c r="G294" s="70">
        <f t="shared" si="16"/>
        <v>0.81714285714285717</v>
      </c>
      <c r="H294" s="68">
        <f t="shared" si="17"/>
        <v>0.83280298174439737</v>
      </c>
      <c r="I294" s="6">
        <f t="shared" si="18"/>
        <v>-1.5660124601540204E-2</v>
      </c>
      <c r="J294" s="6">
        <f t="shared" si="19"/>
        <v>-1.8517267458683095E-2</v>
      </c>
    </row>
    <row r="295" spans="1:10" x14ac:dyDescent="0.25">
      <c r="A295" s="67">
        <v>287</v>
      </c>
      <c r="B295" s="68">
        <v>0.70524444037809908</v>
      </c>
      <c r="C295" s="1"/>
      <c r="E295" s="9">
        <v>287</v>
      </c>
      <c r="F295" s="68">
        <v>4.6262063089684933</v>
      </c>
      <c r="G295" s="70">
        <f t="shared" si="16"/>
        <v>0.82</v>
      </c>
      <c r="H295" s="68">
        <f t="shared" si="17"/>
        <v>0.83423185303461911</v>
      </c>
      <c r="I295" s="6">
        <f t="shared" si="18"/>
        <v>-1.4231853034619157E-2</v>
      </c>
      <c r="J295" s="6">
        <f t="shared" si="19"/>
        <v>-1.7088995891761938E-2</v>
      </c>
    </row>
    <row r="296" spans="1:10" x14ac:dyDescent="0.25">
      <c r="A296" s="67">
        <v>288</v>
      </c>
      <c r="B296" s="68">
        <v>0.20327686979891349</v>
      </c>
      <c r="C296" s="1"/>
      <c r="E296" s="9">
        <v>288</v>
      </c>
      <c r="F296" s="68">
        <v>4.6404632938480184</v>
      </c>
      <c r="G296" s="70">
        <f t="shared" si="16"/>
        <v>0.82285714285714284</v>
      </c>
      <c r="H296" s="68">
        <f t="shared" si="17"/>
        <v>0.83514741903766654</v>
      </c>
      <c r="I296" s="6">
        <f t="shared" si="18"/>
        <v>-1.2290276180523696E-2</v>
      </c>
      <c r="J296" s="6">
        <f t="shared" si="19"/>
        <v>-1.5147419037666587E-2</v>
      </c>
    </row>
    <row r="297" spans="1:10" x14ac:dyDescent="0.25">
      <c r="A297" s="67">
        <v>289</v>
      </c>
      <c r="B297" s="68">
        <v>3.2842802384331113</v>
      </c>
      <c r="C297" s="1"/>
      <c r="E297" s="9">
        <v>289</v>
      </c>
      <c r="F297" s="68">
        <v>4.8308639966319387</v>
      </c>
      <c r="G297" s="70">
        <f t="shared" si="16"/>
        <v>0.82571428571428573</v>
      </c>
      <c r="H297" s="68">
        <f t="shared" si="17"/>
        <v>0.84690085376309687</v>
      </c>
      <c r="I297" s="6">
        <f t="shared" si="18"/>
        <v>-2.1186568048811139E-2</v>
      </c>
      <c r="J297" s="6">
        <f t="shared" si="19"/>
        <v>-2.404371090595403E-2</v>
      </c>
    </row>
    <row r="298" spans="1:10" x14ac:dyDescent="0.25">
      <c r="A298" s="67">
        <v>290</v>
      </c>
      <c r="B298" s="68">
        <v>2.785987528981646</v>
      </c>
      <c r="C298" s="1"/>
      <c r="E298" s="9">
        <v>290</v>
      </c>
      <c r="F298" s="68">
        <v>4.8402820451211142</v>
      </c>
      <c r="G298" s="70">
        <f t="shared" si="16"/>
        <v>0.82857142857142863</v>
      </c>
      <c r="H298" s="68">
        <f t="shared" si="17"/>
        <v>0.84745997045629085</v>
      </c>
      <c r="I298" s="6">
        <f t="shared" si="18"/>
        <v>-1.888854188486222E-2</v>
      </c>
      <c r="J298" s="6">
        <f t="shared" si="19"/>
        <v>-2.1745684742005111E-2</v>
      </c>
    </row>
    <row r="299" spans="1:10" x14ac:dyDescent="0.25">
      <c r="A299" s="67">
        <v>291</v>
      </c>
      <c r="B299" s="68">
        <v>11.218343884458768</v>
      </c>
      <c r="C299" s="1"/>
      <c r="E299" s="9">
        <v>291</v>
      </c>
      <c r="F299" s="68">
        <v>4.8497290138935103</v>
      </c>
      <c r="G299" s="70">
        <f t="shared" si="16"/>
        <v>0.83142857142857141</v>
      </c>
      <c r="H299" s="68">
        <f t="shared" si="17"/>
        <v>0.84801875274966154</v>
      </c>
      <c r="I299" s="6">
        <f t="shared" si="18"/>
        <v>-1.6590181321090136E-2</v>
      </c>
      <c r="J299" s="6">
        <f t="shared" si="19"/>
        <v>-1.9447324178232916E-2</v>
      </c>
    </row>
    <row r="300" spans="1:10" x14ac:dyDescent="0.25">
      <c r="A300" s="67">
        <v>292</v>
      </c>
      <c r="B300" s="68">
        <v>0.52318539053483315</v>
      </c>
      <c r="C300" s="1"/>
      <c r="E300" s="9">
        <v>292</v>
      </c>
      <c r="F300" s="68">
        <v>4.9050905297375929</v>
      </c>
      <c r="G300" s="70">
        <f t="shared" si="16"/>
        <v>0.8342857142857143</v>
      </c>
      <c r="H300" s="68">
        <f t="shared" si="17"/>
        <v>0.85125244922813748</v>
      </c>
      <c r="I300" s="6">
        <f t="shared" si="18"/>
        <v>-1.6966734942423178E-2</v>
      </c>
      <c r="J300" s="6">
        <f t="shared" si="19"/>
        <v>-1.982387779956607E-2</v>
      </c>
    </row>
    <row r="301" spans="1:10" x14ac:dyDescent="0.25">
      <c r="A301" s="67">
        <v>293</v>
      </c>
      <c r="B301" s="68">
        <v>0.64055404990919285</v>
      </c>
      <c r="C301" s="1"/>
      <c r="E301" s="9">
        <v>293</v>
      </c>
      <c r="F301" s="68">
        <v>4.9279329073459843</v>
      </c>
      <c r="G301" s="70">
        <f t="shared" si="16"/>
        <v>0.83714285714285719</v>
      </c>
      <c r="H301" s="68">
        <f t="shared" si="17"/>
        <v>0.8525665499520918</v>
      </c>
      <c r="I301" s="6">
        <f t="shared" si="18"/>
        <v>-1.5423692809234613E-2</v>
      </c>
      <c r="J301" s="6">
        <f t="shared" si="19"/>
        <v>-1.8280835666377504E-2</v>
      </c>
    </row>
    <row r="302" spans="1:10" x14ac:dyDescent="0.25">
      <c r="A302" s="67">
        <v>294</v>
      </c>
      <c r="B302" s="68">
        <v>3.587053129935871</v>
      </c>
      <c r="C302" s="1"/>
      <c r="E302" s="9">
        <v>294</v>
      </c>
      <c r="F302" s="68">
        <v>5.0123847785388111</v>
      </c>
      <c r="G302" s="70">
        <f t="shared" si="16"/>
        <v>0.84</v>
      </c>
      <c r="H302" s="68">
        <f t="shared" si="17"/>
        <v>0.85732498049950356</v>
      </c>
      <c r="I302" s="6">
        <f t="shared" si="18"/>
        <v>-1.7324980499503595E-2</v>
      </c>
      <c r="J302" s="6">
        <f t="shared" si="19"/>
        <v>-2.0182123356646375E-2</v>
      </c>
    </row>
    <row r="303" spans="1:10" x14ac:dyDescent="0.25">
      <c r="A303" s="67">
        <v>295</v>
      </c>
      <c r="B303" s="68">
        <v>5.4800767405261874</v>
      </c>
      <c r="C303" s="1"/>
      <c r="E303" s="9">
        <v>295</v>
      </c>
      <c r="F303" s="68">
        <v>5.0188369831222479</v>
      </c>
      <c r="G303" s="70">
        <f t="shared" si="16"/>
        <v>0.84285714285714286</v>
      </c>
      <c r="H303" s="68">
        <f t="shared" si="17"/>
        <v>0.85768215043622842</v>
      </c>
      <c r="I303" s="6">
        <f t="shared" si="18"/>
        <v>-1.4825007579085558E-2</v>
      </c>
      <c r="J303" s="6">
        <f t="shared" si="19"/>
        <v>-1.768215043622845E-2</v>
      </c>
    </row>
    <row r="304" spans="1:10" x14ac:dyDescent="0.25">
      <c r="A304" s="67">
        <v>296</v>
      </c>
      <c r="B304" s="68">
        <v>1.1356878191312445</v>
      </c>
      <c r="C304" s="1"/>
      <c r="E304" s="9">
        <v>296</v>
      </c>
      <c r="F304" s="68">
        <v>5.0206061709661229</v>
      </c>
      <c r="G304" s="70">
        <f t="shared" si="16"/>
        <v>0.84571428571428575</v>
      </c>
      <c r="H304" s="68">
        <f t="shared" si="17"/>
        <v>0.8577799297720905</v>
      </c>
      <c r="I304" s="6">
        <f t="shared" si="18"/>
        <v>-1.2065644057804747E-2</v>
      </c>
      <c r="J304" s="6">
        <f t="shared" si="19"/>
        <v>-1.4922786914947639E-2</v>
      </c>
    </row>
    <row r="305" spans="1:10" x14ac:dyDescent="0.25">
      <c r="A305" s="67">
        <v>297</v>
      </c>
      <c r="B305" s="68">
        <v>3.4664864440574905</v>
      </c>
      <c r="C305" s="1"/>
      <c r="E305" s="9">
        <v>297</v>
      </c>
      <c r="F305" s="68">
        <v>5.0638512915803702</v>
      </c>
      <c r="G305" s="70">
        <f t="shared" si="16"/>
        <v>0.84857142857142853</v>
      </c>
      <c r="H305" s="68">
        <f t="shared" si="17"/>
        <v>0.86014921915900322</v>
      </c>
      <c r="I305" s="6">
        <f t="shared" si="18"/>
        <v>-1.1577790587574688E-2</v>
      </c>
      <c r="J305" s="6">
        <f t="shared" si="19"/>
        <v>-1.4434933444717468E-2</v>
      </c>
    </row>
    <row r="306" spans="1:10" x14ac:dyDescent="0.25">
      <c r="A306" s="67">
        <v>298</v>
      </c>
      <c r="B306" s="68">
        <v>1.9404566916094343</v>
      </c>
      <c r="C306" s="1"/>
      <c r="E306" s="9">
        <v>298</v>
      </c>
      <c r="F306" s="68">
        <v>5.1669858983770105</v>
      </c>
      <c r="G306" s="70">
        <f t="shared" si="16"/>
        <v>0.85142857142857142</v>
      </c>
      <c r="H306" s="68">
        <f t="shared" si="17"/>
        <v>0.86564160839347648</v>
      </c>
      <c r="I306" s="6">
        <f t="shared" si="18"/>
        <v>-1.4213036964905057E-2</v>
      </c>
      <c r="J306" s="6">
        <f t="shared" si="19"/>
        <v>-1.7070179822047948E-2</v>
      </c>
    </row>
    <row r="307" spans="1:10" x14ac:dyDescent="0.25">
      <c r="A307" s="67">
        <v>299</v>
      </c>
      <c r="B307" s="68">
        <v>5.2498930320543291</v>
      </c>
      <c r="C307" s="1"/>
      <c r="E307" s="9">
        <v>299</v>
      </c>
      <c r="F307" s="68">
        <v>5.2016447607709555</v>
      </c>
      <c r="G307" s="70">
        <f t="shared" si="16"/>
        <v>0.85428571428571431</v>
      </c>
      <c r="H307" s="68">
        <f t="shared" si="17"/>
        <v>0.8674384991953934</v>
      </c>
      <c r="I307" s="6">
        <f t="shared" si="18"/>
        <v>-1.3152784909679083E-2</v>
      </c>
      <c r="J307" s="6">
        <f t="shared" si="19"/>
        <v>-1.6009927766821974E-2</v>
      </c>
    </row>
    <row r="308" spans="1:10" x14ac:dyDescent="0.25">
      <c r="A308" s="67">
        <v>300</v>
      </c>
      <c r="B308" s="68">
        <v>3.059011902080023</v>
      </c>
      <c r="C308" s="1"/>
      <c r="E308" s="9">
        <v>300</v>
      </c>
      <c r="F308" s="68">
        <v>5.2037429776205899</v>
      </c>
      <c r="G308" s="70">
        <f t="shared" si="16"/>
        <v>0.8571428571428571</v>
      </c>
      <c r="H308" s="68">
        <f t="shared" si="17"/>
        <v>0.86754650666560618</v>
      </c>
      <c r="I308" s="6">
        <f t="shared" si="18"/>
        <v>-1.0403649522749081E-2</v>
      </c>
      <c r="J308" s="6">
        <f t="shared" si="19"/>
        <v>-1.3260792379891861E-2</v>
      </c>
    </row>
    <row r="309" spans="1:10" x14ac:dyDescent="0.25">
      <c r="A309" s="67">
        <v>301</v>
      </c>
      <c r="B309" s="68">
        <v>0.14551711292564137</v>
      </c>
      <c r="C309" s="1"/>
      <c r="E309" s="9">
        <v>301</v>
      </c>
      <c r="F309" s="68">
        <v>5.2498930320543291</v>
      </c>
      <c r="G309" s="70">
        <f t="shared" si="16"/>
        <v>0.86</v>
      </c>
      <c r="H309" s="68">
        <f t="shared" si="17"/>
        <v>0.86989999148786279</v>
      </c>
      <c r="I309" s="6">
        <f t="shared" si="18"/>
        <v>-9.8999914878628026E-3</v>
      </c>
      <c r="J309" s="6">
        <f t="shared" si="19"/>
        <v>-1.2757134345005694E-2</v>
      </c>
    </row>
    <row r="310" spans="1:10" x14ac:dyDescent="0.25">
      <c r="A310" s="67">
        <v>302</v>
      </c>
      <c r="B310" s="68">
        <v>4.2442648850457525</v>
      </c>
      <c r="C310" s="1"/>
      <c r="E310" s="9">
        <v>302</v>
      </c>
      <c r="F310" s="68">
        <v>5.3115291725493332</v>
      </c>
      <c r="G310" s="70">
        <f t="shared" si="16"/>
        <v>0.86285714285714288</v>
      </c>
      <c r="H310" s="68">
        <f t="shared" si="17"/>
        <v>0.87297811993662455</v>
      </c>
      <c r="I310" s="6">
        <f t="shared" si="18"/>
        <v>-1.0120977079481674E-2</v>
      </c>
      <c r="J310" s="6">
        <f t="shared" si="19"/>
        <v>-1.2978119936624566E-2</v>
      </c>
    </row>
    <row r="311" spans="1:10" x14ac:dyDescent="0.25">
      <c r="A311" s="67">
        <v>303</v>
      </c>
      <c r="B311" s="68">
        <v>0.64182150117560899</v>
      </c>
      <c r="C311" s="1"/>
      <c r="E311" s="9">
        <v>303</v>
      </c>
      <c r="F311" s="68">
        <v>5.33297972817362</v>
      </c>
      <c r="G311" s="70">
        <f t="shared" si="16"/>
        <v>0.86571428571428577</v>
      </c>
      <c r="H311" s="68">
        <f t="shared" si="17"/>
        <v>0.87403219574823898</v>
      </c>
      <c r="I311" s="6">
        <f t="shared" si="18"/>
        <v>-8.317910033953213E-3</v>
      </c>
      <c r="J311" s="6">
        <f t="shared" si="19"/>
        <v>-1.1175052891096104E-2</v>
      </c>
    </row>
    <row r="312" spans="1:10" x14ac:dyDescent="0.25">
      <c r="A312" s="67">
        <v>304</v>
      </c>
      <c r="B312" s="68">
        <v>8.767903350890542</v>
      </c>
      <c r="C312" s="1"/>
      <c r="E312" s="9">
        <v>304</v>
      </c>
      <c r="F312" s="68">
        <v>5.3478049868353414</v>
      </c>
      <c r="G312" s="70">
        <f t="shared" si="16"/>
        <v>0.86857142857142855</v>
      </c>
      <c r="H312" s="68">
        <f t="shared" si="17"/>
        <v>0.87475558963206179</v>
      </c>
      <c r="I312" s="6">
        <f t="shared" si="18"/>
        <v>-6.184161060633242E-3</v>
      </c>
      <c r="J312" s="6">
        <f t="shared" si="19"/>
        <v>-9.0413039177760224E-3</v>
      </c>
    </row>
    <row r="313" spans="1:10" x14ac:dyDescent="0.25">
      <c r="A313" s="67">
        <v>305</v>
      </c>
      <c r="B313" s="68">
        <v>0.91020428959430388</v>
      </c>
      <c r="C313" s="1"/>
      <c r="E313" s="9">
        <v>305</v>
      </c>
      <c r="F313" s="68">
        <v>5.3788095180009767</v>
      </c>
      <c r="G313" s="70">
        <f t="shared" si="16"/>
        <v>0.87142857142857144</v>
      </c>
      <c r="H313" s="68">
        <f t="shared" si="17"/>
        <v>0.87625504559972311</v>
      </c>
      <c r="I313" s="6">
        <f t="shared" si="18"/>
        <v>-4.8264741711516734E-3</v>
      </c>
      <c r="J313" s="6">
        <f t="shared" si="19"/>
        <v>-7.6836170282945648E-3</v>
      </c>
    </row>
    <row r="314" spans="1:10" x14ac:dyDescent="0.25">
      <c r="A314" s="67">
        <v>306</v>
      </c>
      <c r="B314" s="68">
        <v>0.42307720029745266</v>
      </c>
      <c r="C314" s="1"/>
      <c r="E314" s="9">
        <v>306</v>
      </c>
      <c r="F314" s="68">
        <v>5.4800767405261874</v>
      </c>
      <c r="G314" s="70">
        <f t="shared" si="16"/>
        <v>0.87428571428571433</v>
      </c>
      <c r="H314" s="68">
        <f t="shared" si="17"/>
        <v>0.88102863297613432</v>
      </c>
      <c r="I314" s="6">
        <f t="shared" si="18"/>
        <v>-6.7429186904199856E-3</v>
      </c>
      <c r="J314" s="6">
        <f t="shared" si="19"/>
        <v>-9.600061547562877E-3</v>
      </c>
    </row>
    <row r="315" spans="1:10" x14ac:dyDescent="0.25">
      <c r="A315" s="67">
        <v>307</v>
      </c>
      <c r="B315" s="68">
        <v>4.8308639966319387</v>
      </c>
      <c r="C315" s="1"/>
      <c r="E315" s="9">
        <v>307</v>
      </c>
      <c r="F315" s="68">
        <v>5.5567745779690148</v>
      </c>
      <c r="G315" s="70">
        <f t="shared" si="16"/>
        <v>0.87714285714285711</v>
      </c>
      <c r="H315" s="68">
        <f t="shared" si="17"/>
        <v>0.88452111910090503</v>
      </c>
      <c r="I315" s="6">
        <f t="shared" si="18"/>
        <v>-7.3782619580479158E-3</v>
      </c>
      <c r="J315" s="6">
        <f t="shared" si="19"/>
        <v>-1.0235404815190696E-2</v>
      </c>
    </row>
    <row r="316" spans="1:10" x14ac:dyDescent="0.25">
      <c r="A316" s="67">
        <v>308</v>
      </c>
      <c r="B316" s="68">
        <v>2.9032630982613772</v>
      </c>
      <c r="C316" s="1"/>
      <c r="E316" s="9">
        <v>308</v>
      </c>
      <c r="F316" s="68">
        <v>5.6761875912549611</v>
      </c>
      <c r="G316" s="70">
        <f t="shared" si="16"/>
        <v>0.88</v>
      </c>
      <c r="H316" s="68">
        <f t="shared" si="17"/>
        <v>0.88975571217106675</v>
      </c>
      <c r="I316" s="6">
        <f t="shared" si="18"/>
        <v>-9.7557121710667438E-3</v>
      </c>
      <c r="J316" s="6">
        <f t="shared" si="19"/>
        <v>-1.2612855028209635E-2</v>
      </c>
    </row>
    <row r="317" spans="1:10" x14ac:dyDescent="0.25">
      <c r="A317" s="67">
        <v>309</v>
      </c>
      <c r="B317" s="68">
        <v>13.381147798561837</v>
      </c>
      <c r="C317" s="1"/>
      <c r="E317" s="9">
        <v>309</v>
      </c>
      <c r="F317" s="68">
        <v>5.6880969395072265</v>
      </c>
      <c r="G317" s="70">
        <f t="shared" si="16"/>
        <v>0.8828571428571429</v>
      </c>
      <c r="H317" s="68">
        <f t="shared" si="17"/>
        <v>0.89026457748365884</v>
      </c>
      <c r="I317" s="6">
        <f t="shared" si="18"/>
        <v>-7.4074346265159408E-3</v>
      </c>
      <c r="J317" s="6">
        <f t="shared" si="19"/>
        <v>-1.0264577483658832E-2</v>
      </c>
    </row>
    <row r="318" spans="1:10" x14ac:dyDescent="0.25">
      <c r="A318" s="67">
        <v>310</v>
      </c>
      <c r="B318" s="68">
        <v>0.18881809274899783</v>
      </c>
      <c r="C318" s="1"/>
      <c r="E318" s="9">
        <v>310</v>
      </c>
      <c r="F318" s="68">
        <v>5.924978779396465</v>
      </c>
      <c r="G318" s="70">
        <f t="shared" si="16"/>
        <v>0.88571428571428568</v>
      </c>
      <c r="H318" s="68">
        <f t="shared" si="17"/>
        <v>0.89991202367071166</v>
      </c>
      <c r="I318" s="6">
        <f t="shared" si="18"/>
        <v>-1.4197737956425982E-2</v>
      </c>
      <c r="J318" s="6">
        <f t="shared" si="19"/>
        <v>-1.7054880813568762E-2</v>
      </c>
    </row>
    <row r="319" spans="1:10" x14ac:dyDescent="0.25">
      <c r="A319" s="67">
        <v>311</v>
      </c>
      <c r="B319" s="68">
        <v>6.8541244182244521</v>
      </c>
      <c r="C319" s="1"/>
      <c r="E319" s="9">
        <v>311</v>
      </c>
      <c r="F319" s="68">
        <v>5.9946228343780374</v>
      </c>
      <c r="G319" s="70">
        <f t="shared" si="16"/>
        <v>0.88857142857142857</v>
      </c>
      <c r="H319" s="68">
        <f t="shared" si="17"/>
        <v>0.9025835981651078</v>
      </c>
      <c r="I319" s="6">
        <f t="shared" si="18"/>
        <v>-1.4012169593679236E-2</v>
      </c>
      <c r="J319" s="6">
        <f t="shared" si="19"/>
        <v>-1.6869312450822127E-2</v>
      </c>
    </row>
    <row r="320" spans="1:10" x14ac:dyDescent="0.25">
      <c r="A320" s="67">
        <v>312</v>
      </c>
      <c r="B320" s="68">
        <v>1.7107124771916207</v>
      </c>
      <c r="C320" s="1"/>
      <c r="E320" s="9">
        <v>312</v>
      </c>
      <c r="F320" s="68">
        <v>6.0187944625853929</v>
      </c>
      <c r="G320" s="70">
        <f t="shared" si="16"/>
        <v>0.89142857142857146</v>
      </c>
      <c r="H320" s="68">
        <f t="shared" si="17"/>
        <v>0.90349406379235275</v>
      </c>
      <c r="I320" s="6">
        <f t="shared" si="18"/>
        <v>-1.2065492363781294E-2</v>
      </c>
      <c r="J320" s="6">
        <f t="shared" si="19"/>
        <v>-1.4922635220924185E-2</v>
      </c>
    </row>
    <row r="321" spans="1:10" x14ac:dyDescent="0.25">
      <c r="A321" s="67">
        <v>313</v>
      </c>
      <c r="B321" s="68">
        <v>0.23814183708731473</v>
      </c>
      <c r="C321" s="1"/>
      <c r="E321" s="9">
        <v>313</v>
      </c>
      <c r="F321" s="68">
        <v>6.0320651357143964</v>
      </c>
      <c r="G321" s="70">
        <f t="shared" si="16"/>
        <v>0.89428571428571424</v>
      </c>
      <c r="H321" s="68">
        <f t="shared" si="17"/>
        <v>0.90399030290780857</v>
      </c>
      <c r="I321" s="6">
        <f t="shared" si="18"/>
        <v>-9.7045886220943345E-3</v>
      </c>
      <c r="J321" s="6">
        <f t="shared" si="19"/>
        <v>-1.2561731479237115E-2</v>
      </c>
    </row>
    <row r="322" spans="1:10" x14ac:dyDescent="0.25">
      <c r="A322" s="67">
        <v>314</v>
      </c>
      <c r="B322" s="68">
        <v>1.1152784461207883</v>
      </c>
      <c r="C322" s="1"/>
      <c r="E322" s="9">
        <v>314</v>
      </c>
      <c r="F322" s="68">
        <v>6.0372168708494698</v>
      </c>
      <c r="G322" s="70">
        <f t="shared" si="16"/>
        <v>0.89714285714285713</v>
      </c>
      <c r="H322" s="68">
        <f t="shared" si="17"/>
        <v>0.90418225688486642</v>
      </c>
      <c r="I322" s="6">
        <f t="shared" si="18"/>
        <v>-7.0393997420092891E-3</v>
      </c>
      <c r="J322" s="6">
        <f t="shared" si="19"/>
        <v>-9.8965425991521805E-3</v>
      </c>
    </row>
    <row r="323" spans="1:10" x14ac:dyDescent="0.25">
      <c r="A323" s="67">
        <v>315</v>
      </c>
      <c r="B323" s="68">
        <v>4.6262063089684933</v>
      </c>
      <c r="C323" s="1"/>
      <c r="E323" s="9">
        <v>315</v>
      </c>
      <c r="F323" s="68">
        <v>6.0782791029346974</v>
      </c>
      <c r="G323" s="70">
        <f t="shared" si="16"/>
        <v>0.9</v>
      </c>
      <c r="H323" s="68">
        <f t="shared" si="17"/>
        <v>0.90569858167734574</v>
      </c>
      <c r="I323" s="6">
        <f t="shared" si="18"/>
        <v>-5.6985816773457154E-3</v>
      </c>
      <c r="J323" s="6">
        <f t="shared" si="19"/>
        <v>-8.5557245344886068E-3</v>
      </c>
    </row>
    <row r="324" spans="1:10" x14ac:dyDescent="0.25">
      <c r="A324" s="67">
        <v>316</v>
      </c>
      <c r="B324" s="68">
        <v>0.87906121711941165</v>
      </c>
      <c r="C324" s="1"/>
      <c r="E324" s="9">
        <v>316</v>
      </c>
      <c r="F324" s="68">
        <v>6.1396901433508635</v>
      </c>
      <c r="G324" s="70">
        <f t="shared" si="16"/>
        <v>0.9028571428571428</v>
      </c>
      <c r="H324" s="68">
        <f t="shared" si="17"/>
        <v>0.90792167436527793</v>
      </c>
      <c r="I324" s="6">
        <f t="shared" si="18"/>
        <v>-5.0645315081351283E-3</v>
      </c>
      <c r="J324" s="6">
        <f t="shared" si="19"/>
        <v>-7.9216743652779087E-3</v>
      </c>
    </row>
    <row r="325" spans="1:10" x14ac:dyDescent="0.25">
      <c r="A325" s="67">
        <v>317</v>
      </c>
      <c r="B325" s="68">
        <v>2.0872398379077177</v>
      </c>
      <c r="C325" s="1"/>
      <c r="E325" s="9">
        <v>317</v>
      </c>
      <c r="F325" s="68">
        <v>6.4423209042586782</v>
      </c>
      <c r="G325" s="70">
        <f t="shared" si="16"/>
        <v>0.90571428571428569</v>
      </c>
      <c r="H325" s="68">
        <f t="shared" si="17"/>
        <v>0.91813470793033658</v>
      </c>
      <c r="I325" s="6">
        <f t="shared" si="18"/>
        <v>-1.2420422216050886E-2</v>
      </c>
      <c r="J325" s="6">
        <f t="shared" si="19"/>
        <v>-1.5277565073193777E-2</v>
      </c>
    </row>
    <row r="326" spans="1:10" x14ac:dyDescent="0.25">
      <c r="A326" s="67">
        <v>318</v>
      </c>
      <c r="B326" s="68">
        <v>1.6554169864340014</v>
      </c>
      <c r="C326" s="1"/>
      <c r="E326" s="9">
        <v>318</v>
      </c>
      <c r="F326" s="68">
        <v>6.7064230539993979</v>
      </c>
      <c r="G326" s="70">
        <f t="shared" si="16"/>
        <v>0.90857142857142859</v>
      </c>
      <c r="H326" s="68">
        <f t="shared" si="17"/>
        <v>0.92611734785806687</v>
      </c>
      <c r="I326" s="6">
        <f t="shared" si="18"/>
        <v>-1.754591928663829E-2</v>
      </c>
      <c r="J326" s="6">
        <f t="shared" si="19"/>
        <v>-2.0403062143781181E-2</v>
      </c>
    </row>
    <row r="327" spans="1:10" x14ac:dyDescent="0.25">
      <c r="A327" s="67">
        <v>319</v>
      </c>
      <c r="B327" s="68">
        <v>0.95318929402338004</v>
      </c>
      <c r="C327" s="1"/>
      <c r="E327" s="9">
        <v>319</v>
      </c>
      <c r="F327" s="68">
        <v>6.8541244182244521</v>
      </c>
      <c r="G327" s="70">
        <f t="shared" si="16"/>
        <v>0.91142857142857148</v>
      </c>
      <c r="H327" s="68">
        <f t="shared" si="17"/>
        <v>0.9302372795909285</v>
      </c>
      <c r="I327" s="6">
        <f t="shared" si="18"/>
        <v>-1.8808708162357024E-2</v>
      </c>
      <c r="J327" s="6">
        <f t="shared" si="19"/>
        <v>-2.1665851019499915E-2</v>
      </c>
    </row>
    <row r="328" spans="1:10" x14ac:dyDescent="0.25">
      <c r="A328" s="67">
        <v>320</v>
      </c>
      <c r="B328" s="68">
        <v>3.0730912911485837</v>
      </c>
      <c r="C328" s="1"/>
      <c r="E328" s="9">
        <v>320</v>
      </c>
      <c r="F328" s="68">
        <v>6.9076351228280286</v>
      </c>
      <c r="G328" s="70">
        <f t="shared" si="16"/>
        <v>0.91428571428571426</v>
      </c>
      <c r="H328" s="68">
        <f t="shared" si="17"/>
        <v>0.93167250769824317</v>
      </c>
      <c r="I328" s="6">
        <f t="shared" si="18"/>
        <v>-1.7386793412528911E-2</v>
      </c>
      <c r="J328" s="6">
        <f t="shared" si="19"/>
        <v>-2.0243936269671692E-2</v>
      </c>
    </row>
    <row r="329" spans="1:10" x14ac:dyDescent="0.25">
      <c r="A329" s="67">
        <v>321</v>
      </c>
      <c r="B329" s="68">
        <v>2.8715931804947399</v>
      </c>
      <c r="C329" s="1"/>
      <c r="E329" s="9">
        <v>321</v>
      </c>
      <c r="F329" s="68">
        <v>7.0181516787484206</v>
      </c>
      <c r="G329" s="70">
        <f t="shared" si="16"/>
        <v>0.91714285714285715</v>
      </c>
      <c r="H329" s="68">
        <f t="shared" si="17"/>
        <v>0.9345439256552982</v>
      </c>
      <c r="I329" s="6">
        <f t="shared" si="18"/>
        <v>-1.7401068512441054E-2</v>
      </c>
      <c r="J329" s="6">
        <f t="shared" si="19"/>
        <v>-2.0258211369583945E-2</v>
      </c>
    </row>
    <row r="330" spans="1:10" x14ac:dyDescent="0.25">
      <c r="A330" s="67">
        <v>322</v>
      </c>
      <c r="B330" s="68">
        <v>1.7374162374890125</v>
      </c>
      <c r="C330" s="1"/>
      <c r="E330" s="9">
        <v>322</v>
      </c>
      <c r="F330" s="68">
        <v>7.1040738907574728</v>
      </c>
      <c r="G330" s="70">
        <f t="shared" ref="G330:G358" si="20">E330/350</f>
        <v>0.92</v>
      </c>
      <c r="H330" s="68">
        <f t="shared" ref="H330:H358" si="21">1-EXP(-F330/$F$4)</f>
        <v>0.93669269839620839</v>
      </c>
      <c r="I330" s="6">
        <f t="shared" si="18"/>
        <v>-1.669269839620835E-2</v>
      </c>
      <c r="J330" s="6">
        <f t="shared" si="19"/>
        <v>-1.9549841253351241E-2</v>
      </c>
    </row>
    <row r="331" spans="1:10" x14ac:dyDescent="0.25">
      <c r="A331" s="67">
        <v>323</v>
      </c>
      <c r="B331" s="68">
        <v>1.9182786921283268</v>
      </c>
      <c r="C331" s="1"/>
      <c r="E331" s="9">
        <v>323</v>
      </c>
      <c r="F331" s="68">
        <v>7.2637863927749811</v>
      </c>
      <c r="G331" s="70">
        <f t="shared" si="20"/>
        <v>0.92285714285714282</v>
      </c>
      <c r="H331" s="68">
        <f t="shared" si="21"/>
        <v>0.94050118665027693</v>
      </c>
      <c r="I331" s="6">
        <f t="shared" ref="I331:I358" si="22">G331-H331</f>
        <v>-1.7644043793134112E-2</v>
      </c>
      <c r="J331" s="6">
        <f t="shared" ref="J331:J358" si="23">G330-H331</f>
        <v>-2.0501186650276892E-2</v>
      </c>
    </row>
    <row r="332" spans="1:10" x14ac:dyDescent="0.25">
      <c r="A332" s="67">
        <v>324</v>
      </c>
      <c r="B332" s="68">
        <v>5.2016447607709555</v>
      </c>
      <c r="C332" s="1"/>
      <c r="E332" s="9">
        <v>324</v>
      </c>
      <c r="F332" s="68">
        <v>7.3988137070608406</v>
      </c>
      <c r="G332" s="70">
        <f t="shared" si="20"/>
        <v>0.92571428571428571</v>
      </c>
      <c r="H332" s="68">
        <f t="shared" si="21"/>
        <v>0.94354173784804807</v>
      </c>
      <c r="I332" s="6">
        <f t="shared" si="22"/>
        <v>-1.7827452133762356E-2</v>
      </c>
      <c r="J332" s="6">
        <f t="shared" si="23"/>
        <v>-2.0684594990905247E-2</v>
      </c>
    </row>
    <row r="333" spans="1:10" x14ac:dyDescent="0.25">
      <c r="A333" s="67">
        <v>325</v>
      </c>
      <c r="B333" s="68">
        <v>2.6275924117969525</v>
      </c>
      <c r="C333" s="1"/>
      <c r="E333" s="9">
        <v>325</v>
      </c>
      <c r="F333" s="68">
        <v>7.4843110414555101</v>
      </c>
      <c r="G333" s="70">
        <f t="shared" si="20"/>
        <v>0.9285714285714286</v>
      </c>
      <c r="H333" s="68">
        <f t="shared" si="21"/>
        <v>0.94538611954688401</v>
      </c>
      <c r="I333" s="6">
        <f t="shared" si="22"/>
        <v>-1.6814690975455404E-2</v>
      </c>
      <c r="J333" s="6">
        <f t="shared" si="23"/>
        <v>-1.9671833832598296E-2</v>
      </c>
    </row>
    <row r="334" spans="1:10" x14ac:dyDescent="0.25">
      <c r="A334" s="67">
        <v>326</v>
      </c>
      <c r="B334" s="68">
        <v>0.47957135971049664</v>
      </c>
      <c r="C334" s="1"/>
      <c r="E334" s="9">
        <v>326</v>
      </c>
      <c r="F334" s="68">
        <v>7.5179252288812082</v>
      </c>
      <c r="G334" s="70">
        <f t="shared" si="20"/>
        <v>0.93142857142857138</v>
      </c>
      <c r="H334" s="68">
        <f t="shared" si="21"/>
        <v>0.94609464616115624</v>
      </c>
      <c r="I334" s="6">
        <f t="shared" si="22"/>
        <v>-1.4666074732584855E-2</v>
      </c>
      <c r="J334" s="6">
        <f t="shared" si="23"/>
        <v>-1.7523217589727635E-2</v>
      </c>
    </row>
    <row r="335" spans="1:10" x14ac:dyDescent="0.25">
      <c r="A335" s="67">
        <v>327</v>
      </c>
      <c r="B335" s="68">
        <v>1.3072163827174937E-3</v>
      </c>
      <c r="C335" s="1"/>
      <c r="E335" s="9">
        <v>327</v>
      </c>
      <c r="F335" s="68">
        <v>7.6422733055312779</v>
      </c>
      <c r="G335" s="70">
        <f t="shared" si="20"/>
        <v>0.93428571428571427</v>
      </c>
      <c r="H335" s="68">
        <f t="shared" si="21"/>
        <v>0.94863671119387427</v>
      </c>
      <c r="I335" s="6">
        <f t="shared" si="22"/>
        <v>-1.4350996908159996E-2</v>
      </c>
      <c r="J335" s="6">
        <f t="shared" si="23"/>
        <v>-1.7208139765302888E-2</v>
      </c>
    </row>
    <row r="336" spans="1:10" x14ac:dyDescent="0.25">
      <c r="A336" s="67">
        <v>328</v>
      </c>
      <c r="B336" s="68">
        <v>0.47136866388697007</v>
      </c>
      <c r="C336" s="1"/>
      <c r="E336" s="9">
        <v>328</v>
      </c>
      <c r="F336" s="68">
        <v>7.6721700623152458</v>
      </c>
      <c r="G336" s="70">
        <f t="shared" si="20"/>
        <v>0.93714285714285717</v>
      </c>
      <c r="H336" s="68">
        <f t="shared" si="21"/>
        <v>0.94922980086641062</v>
      </c>
      <c r="I336" s="6">
        <f t="shared" si="22"/>
        <v>-1.2086943723553456E-2</v>
      </c>
      <c r="J336" s="6">
        <f t="shared" si="23"/>
        <v>-1.4944086580696347E-2</v>
      </c>
    </row>
    <row r="337" spans="1:10" x14ac:dyDescent="0.25">
      <c r="A337" s="67">
        <v>329</v>
      </c>
      <c r="B337" s="68">
        <v>4.0940655287826777</v>
      </c>
      <c r="C337" s="1"/>
      <c r="E337" s="9">
        <v>329</v>
      </c>
      <c r="F337" s="68">
        <v>7.7355652056669753</v>
      </c>
      <c r="G337" s="70">
        <f t="shared" si="20"/>
        <v>0.94</v>
      </c>
      <c r="H337" s="68">
        <f t="shared" si="21"/>
        <v>0.95046486937995822</v>
      </c>
      <c r="I337" s="6">
        <f t="shared" si="22"/>
        <v>-1.0464869379958275E-2</v>
      </c>
      <c r="J337" s="6">
        <f t="shared" si="23"/>
        <v>-1.3322012237101055E-2</v>
      </c>
    </row>
    <row r="338" spans="1:10" x14ac:dyDescent="0.25">
      <c r="A338" s="67">
        <v>330</v>
      </c>
      <c r="B338" s="68">
        <v>0.701543550720647</v>
      </c>
      <c r="C338" s="1"/>
      <c r="E338" s="9">
        <v>330</v>
      </c>
      <c r="F338" s="68">
        <v>7.7399598563455356</v>
      </c>
      <c r="G338" s="70">
        <f t="shared" si="20"/>
        <v>0.94285714285714284</v>
      </c>
      <c r="H338" s="68">
        <f t="shared" si="21"/>
        <v>0.95054936418450775</v>
      </c>
      <c r="I338" s="6">
        <f t="shared" si="22"/>
        <v>-7.692221327364912E-3</v>
      </c>
      <c r="J338" s="6">
        <f t="shared" si="23"/>
        <v>-1.0549364184507803E-2</v>
      </c>
    </row>
    <row r="339" spans="1:10" x14ac:dyDescent="0.25">
      <c r="A339" s="67">
        <v>331</v>
      </c>
      <c r="B339" s="68">
        <v>0.36333578476577399</v>
      </c>
      <c r="C339" s="1"/>
      <c r="E339" s="9">
        <v>331</v>
      </c>
      <c r="F339" s="68">
        <v>7.7940977725651877</v>
      </c>
      <c r="G339" s="70">
        <f t="shared" si="20"/>
        <v>0.94571428571428573</v>
      </c>
      <c r="H339" s="68">
        <f t="shared" si="21"/>
        <v>0.95157851149749273</v>
      </c>
      <c r="I339" s="6">
        <f t="shared" si="22"/>
        <v>-5.8642257832069999E-3</v>
      </c>
      <c r="J339" s="6">
        <f t="shared" si="23"/>
        <v>-8.7213686403498913E-3</v>
      </c>
    </row>
    <row r="340" spans="1:10" x14ac:dyDescent="0.25">
      <c r="A340" s="67">
        <v>332</v>
      </c>
      <c r="B340" s="68">
        <v>8.5710219372431702</v>
      </c>
      <c r="C340" s="1"/>
      <c r="E340" s="9">
        <v>332</v>
      </c>
      <c r="F340" s="68">
        <v>7.8611332349885874</v>
      </c>
      <c r="G340" s="70">
        <f t="shared" si="20"/>
        <v>0.94857142857142862</v>
      </c>
      <c r="H340" s="68">
        <f t="shared" si="21"/>
        <v>0.95282320709456003</v>
      </c>
      <c r="I340" s="6">
        <f t="shared" si="22"/>
        <v>-4.2517785231314109E-3</v>
      </c>
      <c r="J340" s="6">
        <f t="shared" si="23"/>
        <v>-7.1089213802743023E-3</v>
      </c>
    </row>
    <row r="341" spans="1:10" x14ac:dyDescent="0.25">
      <c r="A341" s="67">
        <v>333</v>
      </c>
      <c r="B341" s="68">
        <v>0.78832372573641563</v>
      </c>
      <c r="C341" s="1"/>
      <c r="E341" s="9">
        <v>333</v>
      </c>
      <c r="F341" s="68">
        <v>7.8723109785366816</v>
      </c>
      <c r="G341" s="70">
        <f t="shared" si="20"/>
        <v>0.9514285714285714</v>
      </c>
      <c r="H341" s="68">
        <f t="shared" si="21"/>
        <v>0.95302761749125486</v>
      </c>
      <c r="I341" s="6">
        <f t="shared" si="22"/>
        <v>-1.5990460626834624E-3</v>
      </c>
      <c r="J341" s="6">
        <f t="shared" si="23"/>
        <v>-4.4561889198262428E-3</v>
      </c>
    </row>
    <row r="342" spans="1:10" x14ac:dyDescent="0.25">
      <c r="A342" s="67">
        <v>334</v>
      </c>
      <c r="B342" s="68">
        <v>0.72160398025724892</v>
      </c>
      <c r="C342" s="1"/>
      <c r="E342" s="9">
        <v>334</v>
      </c>
      <c r="F342" s="68">
        <v>7.913782616748807</v>
      </c>
      <c r="G342" s="70">
        <f t="shared" si="20"/>
        <v>0.95428571428571429</v>
      </c>
      <c r="H342" s="68">
        <f t="shared" si="21"/>
        <v>0.95377831172783012</v>
      </c>
      <c r="I342" s="6">
        <f t="shared" si="22"/>
        <v>5.0740255788417343E-4</v>
      </c>
      <c r="J342" s="6">
        <f t="shared" si="23"/>
        <v>-2.349740299258718E-3</v>
      </c>
    </row>
    <row r="343" spans="1:10" x14ac:dyDescent="0.25">
      <c r="A343" s="67">
        <v>335</v>
      </c>
      <c r="B343" s="68">
        <v>1.3946654498142996</v>
      </c>
      <c r="C343" s="1"/>
      <c r="E343" s="9">
        <v>335</v>
      </c>
      <c r="F343" s="68">
        <v>8.0964272956121359</v>
      </c>
      <c r="G343" s="70">
        <f t="shared" si="20"/>
        <v>0.95714285714285718</v>
      </c>
      <c r="H343" s="68">
        <f t="shared" si="21"/>
        <v>0.95694422999433837</v>
      </c>
      <c r="I343" s="6">
        <f t="shared" si="22"/>
        <v>1.9862714851881513E-4</v>
      </c>
      <c r="J343" s="6">
        <f t="shared" si="23"/>
        <v>-2.6585157086240763E-3</v>
      </c>
    </row>
    <row r="344" spans="1:10" x14ac:dyDescent="0.25">
      <c r="A344" s="67">
        <v>336</v>
      </c>
      <c r="B344" s="68">
        <v>2.2092678554536724</v>
      </c>
      <c r="C344" s="1"/>
      <c r="E344" s="9">
        <v>336</v>
      </c>
      <c r="F344" s="68">
        <v>8.5337676954026893</v>
      </c>
      <c r="G344" s="70">
        <f t="shared" si="20"/>
        <v>0.96</v>
      </c>
      <c r="H344" s="68">
        <f t="shared" si="21"/>
        <v>0.96367157578677731</v>
      </c>
      <c r="I344" s="6">
        <f t="shared" si="22"/>
        <v>-3.671575786777348E-3</v>
      </c>
      <c r="J344" s="6">
        <f t="shared" si="23"/>
        <v>-6.5287186439201284E-3</v>
      </c>
    </row>
    <row r="345" spans="1:10" x14ac:dyDescent="0.25">
      <c r="A345" s="67">
        <v>337</v>
      </c>
      <c r="B345" s="68">
        <v>2.4140026942090529</v>
      </c>
      <c r="C345" s="1"/>
      <c r="E345" s="9">
        <v>337</v>
      </c>
      <c r="F345" s="68">
        <v>8.5710219372431702</v>
      </c>
      <c r="G345" s="70">
        <f t="shared" si="20"/>
        <v>0.96285714285714286</v>
      </c>
      <c r="H345" s="68">
        <f t="shared" si="21"/>
        <v>0.96419354687523595</v>
      </c>
      <c r="I345" s="6">
        <f t="shared" si="22"/>
        <v>-1.3364040180930958E-3</v>
      </c>
      <c r="J345" s="6">
        <f t="shared" si="23"/>
        <v>-4.1935468752359872E-3</v>
      </c>
    </row>
    <row r="346" spans="1:10" x14ac:dyDescent="0.25">
      <c r="A346" s="67">
        <v>338</v>
      </c>
      <c r="B346" s="68">
        <v>0.52475593931079545</v>
      </c>
      <c r="C346" s="1"/>
      <c r="E346" s="9">
        <v>338</v>
      </c>
      <c r="F346" s="68">
        <v>8.767903350890542</v>
      </c>
      <c r="G346" s="70">
        <f t="shared" si="20"/>
        <v>0.96571428571428575</v>
      </c>
      <c r="H346" s="68">
        <f t="shared" si="21"/>
        <v>0.96683004027816877</v>
      </c>
      <c r="I346" s="6">
        <f t="shared" si="22"/>
        <v>-1.1157545638830202E-3</v>
      </c>
      <c r="J346" s="6">
        <f t="shared" si="23"/>
        <v>-3.9728974210259116E-3</v>
      </c>
    </row>
    <row r="347" spans="1:10" x14ac:dyDescent="0.25">
      <c r="A347" s="67">
        <v>339</v>
      </c>
      <c r="B347" s="68">
        <v>0.42922267828191274</v>
      </c>
      <c r="C347" s="1"/>
      <c r="E347" s="9">
        <v>339</v>
      </c>
      <c r="F347" s="68">
        <v>8.9303976265382872</v>
      </c>
      <c r="G347" s="70">
        <f t="shared" si="20"/>
        <v>0.96857142857142853</v>
      </c>
      <c r="H347" s="68">
        <f t="shared" si="21"/>
        <v>0.96885917415928058</v>
      </c>
      <c r="I347" s="6">
        <f t="shared" si="22"/>
        <v>-2.8774558785205073E-4</v>
      </c>
      <c r="J347" s="6">
        <f t="shared" si="23"/>
        <v>-3.1448884449948311E-3</v>
      </c>
    </row>
    <row r="348" spans="1:10" x14ac:dyDescent="0.25">
      <c r="A348" s="67">
        <v>340</v>
      </c>
      <c r="B348" s="68">
        <v>3.9012225726245258</v>
      </c>
      <c r="C348" s="1"/>
      <c r="E348" s="9">
        <v>340</v>
      </c>
      <c r="F348" s="68">
        <v>9.1657681574255321</v>
      </c>
      <c r="G348" s="70">
        <f t="shared" si="20"/>
        <v>0.97142857142857142</v>
      </c>
      <c r="H348" s="68">
        <f t="shared" si="21"/>
        <v>0.97158025540559823</v>
      </c>
      <c r="I348" s="6">
        <f t="shared" si="22"/>
        <v>-1.5168397702680636E-4</v>
      </c>
      <c r="J348" s="6">
        <f t="shared" si="23"/>
        <v>-3.0088268341696978E-3</v>
      </c>
    </row>
    <row r="349" spans="1:10" x14ac:dyDescent="0.25">
      <c r="A349" s="67">
        <v>341</v>
      </c>
      <c r="B349" s="68">
        <v>0.68075914790429681</v>
      </c>
      <c r="C349" s="1"/>
      <c r="E349" s="9">
        <v>341</v>
      </c>
      <c r="F349" s="68">
        <v>9.1889932530924341</v>
      </c>
      <c r="G349" s="70">
        <f t="shared" si="20"/>
        <v>0.97428571428571431</v>
      </c>
      <c r="H349" s="68">
        <f t="shared" si="21"/>
        <v>0.97183551552623726</v>
      </c>
      <c r="I349" s="6">
        <f t="shared" si="22"/>
        <v>2.4501987594770513E-3</v>
      </c>
      <c r="J349" s="6">
        <f t="shared" si="23"/>
        <v>-4.0694409766584005E-4</v>
      </c>
    </row>
    <row r="350" spans="1:10" x14ac:dyDescent="0.25">
      <c r="A350" s="67">
        <v>342</v>
      </c>
      <c r="B350" s="68">
        <v>4.1143658855632648</v>
      </c>
      <c r="C350" s="1"/>
      <c r="E350" s="9">
        <v>342</v>
      </c>
      <c r="F350" s="68">
        <v>9.2499046864920373</v>
      </c>
      <c r="G350" s="70">
        <f t="shared" si="20"/>
        <v>0.97714285714285709</v>
      </c>
      <c r="H350" s="68">
        <f t="shared" si="21"/>
        <v>0.97249413640543747</v>
      </c>
      <c r="I350" s="6">
        <f t="shared" si="22"/>
        <v>4.6487207374196204E-3</v>
      </c>
      <c r="J350" s="6">
        <f t="shared" si="23"/>
        <v>1.7915778802768401E-3</v>
      </c>
    </row>
    <row r="351" spans="1:10" x14ac:dyDescent="0.25">
      <c r="A351" s="67">
        <v>343</v>
      </c>
      <c r="B351" s="68">
        <v>0.34520411571919307</v>
      </c>
      <c r="C351" s="1"/>
      <c r="E351" s="9">
        <v>343</v>
      </c>
      <c r="F351" s="68">
        <v>9.2938754565547637</v>
      </c>
      <c r="G351" s="70">
        <f t="shared" si="20"/>
        <v>0.98</v>
      </c>
      <c r="H351" s="68">
        <f t="shared" si="21"/>
        <v>0.97295998889822866</v>
      </c>
      <c r="I351" s="6">
        <f t="shared" si="22"/>
        <v>7.0400111017713263E-3</v>
      </c>
      <c r="J351" s="6">
        <f t="shared" si="23"/>
        <v>4.1828682446284349E-3</v>
      </c>
    </row>
    <row r="352" spans="1:10" x14ac:dyDescent="0.25">
      <c r="A352" s="67">
        <v>344</v>
      </c>
      <c r="B352" s="68">
        <v>0.24319728189330561</v>
      </c>
      <c r="C352" s="1"/>
      <c r="E352" s="9">
        <v>344</v>
      </c>
      <c r="F352" s="68">
        <v>9.4791437650230623</v>
      </c>
      <c r="G352" s="70">
        <f t="shared" si="20"/>
        <v>0.98285714285714287</v>
      </c>
      <c r="H352" s="68">
        <f t="shared" si="21"/>
        <v>0.97483773205713509</v>
      </c>
      <c r="I352" s="6">
        <f t="shared" si="22"/>
        <v>8.0194108000077868E-3</v>
      </c>
      <c r="J352" s="6">
        <f t="shared" si="23"/>
        <v>5.1622679428648954E-3</v>
      </c>
    </row>
    <row r="353" spans="1:10" x14ac:dyDescent="0.25">
      <c r="A353" s="67">
        <v>345</v>
      </c>
      <c r="B353" s="68">
        <v>1.0502197975987988</v>
      </c>
      <c r="C353" s="1"/>
      <c r="E353" s="9">
        <v>345</v>
      </c>
      <c r="F353" s="68">
        <v>9.482783542297426</v>
      </c>
      <c r="G353" s="70">
        <f t="shared" si="20"/>
        <v>0.98571428571428577</v>
      </c>
      <c r="H353" s="68">
        <f t="shared" si="21"/>
        <v>0.97487328541194751</v>
      </c>
      <c r="I353" s="6">
        <f t="shared" si="22"/>
        <v>1.0841000302338255E-2</v>
      </c>
      <c r="J353" s="6">
        <f t="shared" si="23"/>
        <v>7.9838574451953637E-3</v>
      </c>
    </row>
    <row r="354" spans="1:10" x14ac:dyDescent="0.25">
      <c r="A354" s="67">
        <v>346</v>
      </c>
      <c r="B354" s="68">
        <v>6.0187944625853929</v>
      </c>
      <c r="C354" s="1"/>
      <c r="E354" s="9">
        <v>346</v>
      </c>
      <c r="F354" s="68">
        <v>9.6314122055679032</v>
      </c>
      <c r="G354" s="70">
        <f t="shared" si="20"/>
        <v>0.98857142857142855</v>
      </c>
      <c r="H354" s="68">
        <f t="shared" si="21"/>
        <v>0.97628297613543424</v>
      </c>
      <c r="I354" s="6">
        <f t="shared" si="22"/>
        <v>1.2288452435994301E-2</v>
      </c>
      <c r="J354" s="6">
        <f t="shared" si="23"/>
        <v>9.4313095788515211E-3</v>
      </c>
    </row>
    <row r="355" spans="1:10" x14ac:dyDescent="0.25">
      <c r="A355" s="67">
        <v>347</v>
      </c>
      <c r="B355" s="68">
        <v>0.53262127710957297</v>
      </c>
      <c r="C355" s="1"/>
      <c r="E355" s="9">
        <v>347</v>
      </c>
      <c r="F355" s="68">
        <v>10.847065903900702</v>
      </c>
      <c r="G355" s="70">
        <f t="shared" si="20"/>
        <v>0.99142857142857144</v>
      </c>
      <c r="H355" s="68">
        <f t="shared" si="21"/>
        <v>0.98521013555357007</v>
      </c>
      <c r="I355" s="6">
        <f t="shared" si="22"/>
        <v>6.2184358750013713E-3</v>
      </c>
      <c r="J355" s="6">
        <f t="shared" si="23"/>
        <v>3.3612930178584799E-3</v>
      </c>
    </row>
    <row r="356" spans="1:10" x14ac:dyDescent="0.25">
      <c r="A356" s="67">
        <v>348</v>
      </c>
      <c r="B356" s="68">
        <v>0.47500720620467646</v>
      </c>
      <c r="C356" s="1"/>
      <c r="E356" s="9">
        <v>348</v>
      </c>
      <c r="F356" s="68">
        <v>11.218343884458768</v>
      </c>
      <c r="G356" s="70">
        <f t="shared" si="20"/>
        <v>0.99428571428571433</v>
      </c>
      <c r="H356" s="68">
        <f t="shared" si="21"/>
        <v>0.98719661071248976</v>
      </c>
      <c r="I356" s="6">
        <f t="shared" si="22"/>
        <v>7.0891035732245644E-3</v>
      </c>
      <c r="J356" s="6">
        <f t="shared" si="23"/>
        <v>4.231960716081673E-3</v>
      </c>
    </row>
    <row r="357" spans="1:10" x14ac:dyDescent="0.25">
      <c r="A357" s="67">
        <v>349</v>
      </c>
      <c r="B357" s="68">
        <v>0.7563159851286555</v>
      </c>
      <c r="C357" s="1"/>
      <c r="E357" s="9">
        <v>349</v>
      </c>
      <c r="F357" s="68">
        <v>13.381147798561837</v>
      </c>
      <c r="G357" s="70">
        <f t="shared" si="20"/>
        <v>0.99714285714285711</v>
      </c>
      <c r="H357" s="68">
        <f t="shared" si="21"/>
        <v>0.99447372038635173</v>
      </c>
      <c r="I357" s="6">
        <f t="shared" si="22"/>
        <v>2.6691367565053747E-3</v>
      </c>
      <c r="J357" s="6">
        <f t="shared" si="23"/>
        <v>-1.8800610063740564E-4</v>
      </c>
    </row>
    <row r="358" spans="1:10" x14ac:dyDescent="0.25">
      <c r="A358" s="67">
        <v>350</v>
      </c>
      <c r="B358" s="68">
        <v>8.5337676954026893</v>
      </c>
      <c r="C358" s="1"/>
      <c r="E358" s="9">
        <v>350</v>
      </c>
      <c r="F358" s="68">
        <v>26.219479932468527</v>
      </c>
      <c r="G358" s="70">
        <f t="shared" si="20"/>
        <v>1</v>
      </c>
      <c r="H358" s="68">
        <f t="shared" si="21"/>
        <v>0.99996229095722655</v>
      </c>
      <c r="I358" s="6">
        <f t="shared" si="22"/>
        <v>3.7709042773448331E-5</v>
      </c>
      <c r="J358" s="6">
        <f t="shared" si="23"/>
        <v>-2.8194338143694431E-3</v>
      </c>
    </row>
  </sheetData>
  <sortState ref="F9:F358">
    <sortCondition ref="F9:F358"/>
  </sortState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Equation.3" shapeId="1110" r:id="rId4">
          <objectPr defaultSize="0" autoPict="0" r:id="rId5">
            <anchor moveWithCells="1" sizeWithCells="1">
              <from>
                <xdr:col>9</xdr:col>
                <xdr:colOff>371475</xdr:colOff>
                <xdr:row>1</xdr:row>
                <xdr:rowOff>47625</xdr:rowOff>
              </from>
              <to>
                <xdr:col>10</xdr:col>
                <xdr:colOff>704850</xdr:colOff>
                <xdr:row>4</xdr:row>
                <xdr:rowOff>123825</xdr:rowOff>
              </to>
            </anchor>
          </objectPr>
        </oleObject>
      </mc:Choice>
      <mc:Fallback>
        <oleObject progId="Equation.3" shapeId="1110" r:id="rId4"/>
      </mc:Fallback>
    </mc:AlternateContent>
    <mc:AlternateContent xmlns:mc="http://schemas.openxmlformats.org/markup-compatibility/2006">
      <mc:Choice Requires="x14">
        <oleObject progId="Equation.3" shapeId="1111" r:id="rId6">
          <objectPr defaultSize="0" autoPict="0" r:id="rId7">
            <anchor moveWithCells="1" sizeWithCells="1">
              <from>
                <xdr:col>7</xdr:col>
                <xdr:colOff>38100</xdr:colOff>
                <xdr:row>0</xdr:row>
                <xdr:rowOff>114300</xdr:rowOff>
              </from>
              <to>
                <xdr:col>9</xdr:col>
                <xdr:colOff>142875</xdr:colOff>
                <xdr:row>4</xdr:row>
                <xdr:rowOff>57150</xdr:rowOff>
              </to>
            </anchor>
          </objectPr>
        </oleObject>
      </mc:Choice>
      <mc:Fallback>
        <oleObject progId="Equation.3" shapeId="1111" r:id="rId6"/>
      </mc:Fallback>
    </mc:AlternateContent>
    <mc:AlternateContent xmlns:mc="http://schemas.openxmlformats.org/markup-compatibility/2006">
      <mc:Choice Requires="x14">
        <oleObject progId="Equation.3" shapeId="1112" r:id="rId8">
          <objectPr defaultSize="0" autoPict="0" r:id="rId9">
            <anchor moveWithCells="1" sizeWithCells="1">
              <from>
                <xdr:col>0</xdr:col>
                <xdr:colOff>28575</xdr:colOff>
                <xdr:row>1</xdr:row>
                <xdr:rowOff>85725</xdr:rowOff>
              </from>
              <to>
                <xdr:col>2</xdr:col>
                <xdr:colOff>371475</xdr:colOff>
                <xdr:row>3</xdr:row>
                <xdr:rowOff>57150</xdr:rowOff>
              </to>
            </anchor>
          </objectPr>
        </oleObject>
      </mc:Choice>
      <mc:Fallback>
        <oleObject progId="Equation.3" shapeId="1112" r:id="rId8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58"/>
  <sheetViews>
    <sheetView tabSelected="1" workbookViewId="0">
      <selection activeCell="E14" sqref="E14"/>
    </sheetView>
  </sheetViews>
  <sheetFormatPr baseColWidth="10" defaultRowHeight="15" x14ac:dyDescent="0.25"/>
  <cols>
    <col min="1" max="2" width="12.85546875" style="89" customWidth="1"/>
    <col min="5" max="5" width="9.28515625" customWidth="1"/>
    <col min="6" max="6" width="13.42578125" customWidth="1"/>
    <col min="11" max="11" width="12.7109375" customWidth="1"/>
    <col min="12" max="12" width="16.28515625" customWidth="1"/>
    <col min="30" max="30" width="14.28515625" customWidth="1"/>
  </cols>
  <sheetData>
    <row r="1" spans="1:32" x14ac:dyDescent="0.25">
      <c r="B1" s="91"/>
      <c r="C1" s="85" t="s">
        <v>12</v>
      </c>
      <c r="D1" s="47">
        <f>AVERAGE(B9:B258)</f>
        <v>145.16537780020573</v>
      </c>
      <c r="F1" s="81" t="s">
        <v>70</v>
      </c>
      <c r="G1" s="82">
        <v>150</v>
      </c>
    </row>
    <row r="2" spans="1:32" ht="15.75" thickBot="1" x14ac:dyDescent="0.3">
      <c r="A2" s="90"/>
      <c r="B2" s="90"/>
      <c r="C2" s="86" t="s">
        <v>84</v>
      </c>
      <c r="D2" s="87">
        <f>VAR(B9:B258)</f>
        <v>1886.132129165602</v>
      </c>
      <c r="E2" s="10"/>
      <c r="F2" s="83" t="s">
        <v>71</v>
      </c>
      <c r="G2" s="84">
        <v>45</v>
      </c>
    </row>
    <row r="3" spans="1:32" x14ac:dyDescent="0.25">
      <c r="A3" s="90"/>
      <c r="B3" s="90"/>
      <c r="C3" s="10" t="s">
        <v>79</v>
      </c>
      <c r="D3" s="10">
        <f>MIN(G9:G258)</f>
        <v>53.716555099185314</v>
      </c>
      <c r="E3" s="10"/>
      <c r="K3" t="s">
        <v>26</v>
      </c>
    </row>
    <row r="4" spans="1:32" ht="15.75" thickBot="1" x14ac:dyDescent="0.3">
      <c r="A4" s="90"/>
      <c r="B4" s="90"/>
      <c r="C4" s="10" t="s">
        <v>38</v>
      </c>
      <c r="D4" s="10">
        <f>MAX(G9:G258)</f>
        <v>258.63925956232197</v>
      </c>
      <c r="E4" s="10"/>
      <c r="F4" s="9" t="s">
        <v>14</v>
      </c>
      <c r="K4" t="s">
        <v>15</v>
      </c>
      <c r="N4" s="9" t="s">
        <v>48</v>
      </c>
    </row>
    <row r="5" spans="1:32" ht="15.75" thickBot="1" x14ac:dyDescent="0.3">
      <c r="A5" s="90"/>
      <c r="B5" s="90"/>
      <c r="C5" s="10"/>
      <c r="D5" s="10"/>
      <c r="E5" s="10"/>
      <c r="F5" s="36" t="s">
        <v>12</v>
      </c>
      <c r="G5" s="47">
        <f>D1</f>
        <v>145.16537780020573</v>
      </c>
      <c r="H5" s="30">
        <f>AVERAGE(H9:H258)</f>
        <v>-0.10743604888431535</v>
      </c>
      <c r="Y5" s="9" t="s">
        <v>85</v>
      </c>
    </row>
    <row r="6" spans="1:32" ht="15.75" thickBot="1" x14ac:dyDescent="0.3">
      <c r="A6" s="90"/>
      <c r="B6" s="90"/>
      <c r="C6" s="10"/>
      <c r="D6" s="10"/>
      <c r="E6" s="10"/>
      <c r="F6" s="36" t="s">
        <v>16</v>
      </c>
      <c r="G6" s="107">
        <f>D2</f>
        <v>1886.132129165602</v>
      </c>
      <c r="H6" s="30">
        <f>STDEV(H9:H258)</f>
        <v>0.96510272699957822</v>
      </c>
      <c r="K6" s="2" t="s">
        <v>0</v>
      </c>
      <c r="L6" s="2" t="s">
        <v>1</v>
      </c>
      <c r="M6" s="20" t="s">
        <v>8</v>
      </c>
      <c r="N6" s="20" t="s">
        <v>27</v>
      </c>
      <c r="Q6" s="29"/>
    </row>
    <row r="7" spans="1:32" ht="15.75" thickBot="1" x14ac:dyDescent="0.3">
      <c r="A7" s="90"/>
      <c r="B7" s="90" t="s">
        <v>83</v>
      </c>
      <c r="C7" s="10"/>
      <c r="D7" s="10"/>
      <c r="E7" s="10"/>
      <c r="F7" s="36" t="s">
        <v>19</v>
      </c>
      <c r="G7" s="48">
        <f>SQRT(G6)</f>
        <v>43.429622714981093</v>
      </c>
      <c r="K7" s="3">
        <f>MAX(K9:K68)</f>
        <v>3.9340595733317524E-2</v>
      </c>
      <c r="L7" s="3">
        <f>MIN(L9:L68)</f>
        <v>-1.6192254804283119E-2</v>
      </c>
      <c r="M7" s="23">
        <f>MAX(ABS(K7),ABS(L7))</f>
        <v>3.9340595733317524E-2</v>
      </c>
      <c r="N7" s="23" t="s">
        <v>28</v>
      </c>
      <c r="Q7" s="29"/>
      <c r="Y7" s="100" t="s">
        <v>60</v>
      </c>
      <c r="Z7" s="100"/>
      <c r="AA7" s="98" t="s">
        <v>80</v>
      </c>
      <c r="AB7" s="98" t="s">
        <v>81</v>
      </c>
      <c r="AC7" s="98" t="s">
        <v>22</v>
      </c>
      <c r="AD7" s="98" t="s">
        <v>82</v>
      </c>
      <c r="AE7" s="98" t="s">
        <v>21</v>
      </c>
      <c r="AF7" s="98" t="s">
        <v>66</v>
      </c>
    </row>
    <row r="8" spans="1:32" ht="26.25" customHeight="1" thickBot="1" x14ac:dyDescent="0.3">
      <c r="C8" s="10"/>
      <c r="D8" s="10"/>
      <c r="E8" s="10"/>
      <c r="F8" s="46" t="s">
        <v>2</v>
      </c>
      <c r="G8" s="46" t="s">
        <v>3</v>
      </c>
      <c r="H8" s="88" t="s">
        <v>17</v>
      </c>
      <c r="I8" s="4" t="s">
        <v>4</v>
      </c>
      <c r="J8" s="4" t="s">
        <v>18</v>
      </c>
      <c r="K8" s="5" t="s">
        <v>6</v>
      </c>
      <c r="L8" s="5" t="s">
        <v>7</v>
      </c>
      <c r="N8" s="108">
        <f>0.886/SQRT(250)</f>
        <v>5.6035560138183685E-2</v>
      </c>
      <c r="Q8" s="9"/>
      <c r="Y8" s="92" t="s">
        <v>77</v>
      </c>
      <c r="Z8" s="92" t="s">
        <v>78</v>
      </c>
      <c r="AA8" s="99"/>
      <c r="AB8" s="99"/>
      <c r="AC8" s="99"/>
      <c r="AD8" s="99"/>
      <c r="AE8" s="99"/>
      <c r="AF8" s="99"/>
    </row>
    <row r="9" spans="1:32" x14ac:dyDescent="0.25">
      <c r="A9" s="90">
        <v>1</v>
      </c>
      <c r="B9" s="90">
        <v>118.14417492763835</v>
      </c>
      <c r="C9" s="10"/>
      <c r="D9" s="10"/>
      <c r="E9" s="10"/>
      <c r="F9">
        <v>1</v>
      </c>
      <c r="G9" s="90">
        <v>53.716555099185314</v>
      </c>
      <c r="H9" s="8">
        <f>(G9-$G$1)/$G$2</f>
        <v>-2.139632108906993</v>
      </c>
      <c r="I9" s="7">
        <f>F9/250</f>
        <v>4.0000000000000001E-3</v>
      </c>
      <c r="J9" s="7">
        <f>NORMSDIST(H9)</f>
        <v>1.6192254804283119E-2</v>
      </c>
      <c r="K9" s="7">
        <f>I9-J9</f>
        <v>-1.2192254804283119E-2</v>
      </c>
      <c r="L9" s="7">
        <f>-J9</f>
        <v>-1.6192254804283119E-2</v>
      </c>
      <c r="Y9">
        <v>0</v>
      </c>
      <c r="Z9">
        <v>30</v>
      </c>
      <c r="AA9">
        <f>AB9</f>
        <v>0</v>
      </c>
      <c r="AB9" s="9">
        <f>FREQUENCY($B$9:$B$258,Z9)</f>
        <v>0</v>
      </c>
      <c r="AC9" s="15">
        <f>AA9/$AA$19</f>
        <v>0</v>
      </c>
      <c r="AD9" s="7">
        <f>NORMDIST(Z9,150,45,1)-NORMDIST(Y9,150,45,1)</f>
        <v>3.4013202343928985E-3</v>
      </c>
      <c r="AE9" s="10">
        <f>AD9*250</f>
        <v>0.85033005859822464</v>
      </c>
      <c r="AF9" s="95">
        <f>POWER(AA9-AE9,2)/AE9</f>
        <v>0.85033005859822464</v>
      </c>
    </row>
    <row r="10" spans="1:32" x14ac:dyDescent="0.25">
      <c r="A10" s="90">
        <v>2</v>
      </c>
      <c r="B10" s="90">
        <v>124.69231693962278</v>
      </c>
      <c r="C10" s="10"/>
      <c r="D10" s="10"/>
      <c r="E10" s="10"/>
      <c r="F10">
        <v>2</v>
      </c>
      <c r="G10" s="90">
        <v>53.765639021753572</v>
      </c>
      <c r="H10" s="8">
        <f t="shared" ref="H10:H73" si="0">(G10-$G$1)/$G$2</f>
        <v>-2.1385413550721428</v>
      </c>
      <c r="I10" s="7">
        <f t="shared" ref="I10:I73" si="1">F10/250</f>
        <v>8.0000000000000002E-3</v>
      </c>
      <c r="J10" s="7">
        <f t="shared" ref="J10:J73" si="2">NORMSDIST(H10)</f>
        <v>1.6236415711620832E-2</v>
      </c>
      <c r="K10" s="7">
        <f>I10-J10</f>
        <v>-8.2364157116208321E-3</v>
      </c>
      <c r="L10" s="7">
        <f>I9-J10</f>
        <v>-1.2236415711620832E-2</v>
      </c>
      <c r="Y10">
        <v>30</v>
      </c>
      <c r="Z10">
        <v>60</v>
      </c>
      <c r="AA10">
        <f>AB10-AB9</f>
        <v>4</v>
      </c>
      <c r="AB10" s="9">
        <f t="shared" ref="AB10:AB18" si="3">FREQUENCY($B$9:$B$258,Z10)</f>
        <v>4</v>
      </c>
      <c r="AC10" s="15">
        <f t="shared" ref="AC10:AC18" si="4">AA10/$AA$19</f>
        <v>1.6E-2</v>
      </c>
      <c r="AD10" s="7">
        <f t="shared" ref="AD10:AD18" si="5">NORMDIST(Z10,150,45,1)-NORMDIST(Y10,150,45,1)</f>
        <v>1.8919751380589454E-2</v>
      </c>
      <c r="AE10" s="10">
        <f t="shared" ref="AE10:AE18" si="6">AD10*250</f>
        <v>4.7299378451473633</v>
      </c>
      <c r="AF10" s="95">
        <f t="shared" ref="AF10:AF18" si="7">POWER(AA10-AE10,2)/AE10</f>
        <v>0.11264614361159246</v>
      </c>
    </row>
    <row r="11" spans="1:32" x14ac:dyDescent="0.25">
      <c r="A11" s="90">
        <v>3</v>
      </c>
      <c r="B11" s="90">
        <v>183.74653169489139</v>
      </c>
      <c r="C11" s="10"/>
      <c r="D11" s="10"/>
      <c r="E11" s="10"/>
      <c r="F11">
        <v>3</v>
      </c>
      <c r="G11" s="90">
        <v>55.669797654749019</v>
      </c>
      <c r="H11" s="8">
        <f t="shared" si="0"/>
        <v>-2.0962267187833552</v>
      </c>
      <c r="I11" s="7">
        <f t="shared" si="1"/>
        <v>1.2E-2</v>
      </c>
      <c r="J11" s="7">
        <f t="shared" si="2"/>
        <v>1.8031041917642921E-2</v>
      </c>
      <c r="K11" s="7">
        <f t="shared" ref="K11:K74" si="8">I11-J11</f>
        <v>-6.0310419176429209E-3</v>
      </c>
      <c r="L11" s="7">
        <f t="shared" ref="L11:L74" si="9">I10-J11</f>
        <v>-1.0031041917642921E-2</v>
      </c>
      <c r="Y11">
        <v>60</v>
      </c>
      <c r="Z11">
        <v>90</v>
      </c>
      <c r="AA11">
        <f t="shared" ref="AA11:AA18" si="10">AB11-AB10</f>
        <v>27</v>
      </c>
      <c r="AB11" s="9">
        <f t="shared" si="3"/>
        <v>31</v>
      </c>
      <c r="AC11" s="15">
        <f t="shared" si="4"/>
        <v>0.108</v>
      </c>
      <c r="AD11" s="7">
        <f t="shared" si="5"/>
        <v>6.8461087777688681E-2</v>
      </c>
      <c r="AE11" s="10">
        <f t="shared" si="6"/>
        <v>17.115271944422169</v>
      </c>
      <c r="AF11" s="95">
        <f t="shared" si="7"/>
        <v>5.7088107656139382</v>
      </c>
    </row>
    <row r="12" spans="1:32" x14ac:dyDescent="0.25">
      <c r="A12" s="90">
        <v>4</v>
      </c>
      <c r="B12" s="90">
        <v>110.59270632385129</v>
      </c>
      <c r="C12" s="10"/>
      <c r="D12" s="10"/>
      <c r="E12" s="10"/>
      <c r="F12">
        <v>4</v>
      </c>
      <c r="G12" s="90">
        <v>55.934586213652736</v>
      </c>
      <c r="H12" s="8">
        <f t="shared" si="0"/>
        <v>-2.0903425285854946</v>
      </c>
      <c r="I12" s="7">
        <f t="shared" si="1"/>
        <v>1.6E-2</v>
      </c>
      <c r="J12" s="7">
        <f t="shared" si="2"/>
        <v>1.8293520764009381E-2</v>
      </c>
      <c r="K12" s="7">
        <f t="shared" si="8"/>
        <v>-2.2935207640093803E-3</v>
      </c>
      <c r="L12" s="7">
        <f t="shared" si="9"/>
        <v>-6.2935207640093804E-3</v>
      </c>
      <c r="Y12">
        <v>90</v>
      </c>
      <c r="Z12">
        <v>120</v>
      </c>
      <c r="AA12">
        <f t="shared" si="10"/>
        <v>40</v>
      </c>
      <c r="AB12" s="9">
        <f t="shared" si="3"/>
        <v>71</v>
      </c>
      <c r="AC12" s="15">
        <f t="shared" si="4"/>
        <v>0.16</v>
      </c>
      <c r="AD12" s="7">
        <f t="shared" si="5"/>
        <v>0.16128131782105504</v>
      </c>
      <c r="AE12" s="10">
        <f t="shared" si="6"/>
        <v>40.32032945526376</v>
      </c>
      <c r="AF12" s="95">
        <f t="shared" si="7"/>
        <v>2.5448938859347933E-3</v>
      </c>
    </row>
    <row r="13" spans="1:32" x14ac:dyDescent="0.25">
      <c r="A13" s="90">
        <v>5</v>
      </c>
      <c r="B13" s="90">
        <v>175.28952659777522</v>
      </c>
      <c r="C13" s="10"/>
      <c r="D13" s="10"/>
      <c r="E13" s="10"/>
      <c r="F13">
        <v>5</v>
      </c>
      <c r="G13" s="90">
        <v>60.764669878610647</v>
      </c>
      <c r="H13" s="8">
        <f t="shared" si="0"/>
        <v>-1.9830073360308744</v>
      </c>
      <c r="I13" s="7">
        <f t="shared" si="1"/>
        <v>0.02</v>
      </c>
      <c r="J13" s="7">
        <f t="shared" si="2"/>
        <v>2.3683305054131076E-2</v>
      </c>
      <c r="K13" s="7">
        <f t="shared" si="8"/>
        <v>-3.6833050541310759E-3</v>
      </c>
      <c r="L13" s="7">
        <f t="shared" si="9"/>
        <v>-7.683305054131076E-3</v>
      </c>
      <c r="Y13">
        <v>120</v>
      </c>
      <c r="Z13">
        <v>150</v>
      </c>
      <c r="AA13">
        <f t="shared" si="10"/>
        <v>69</v>
      </c>
      <c r="AB13" s="9">
        <f t="shared" si="3"/>
        <v>140</v>
      </c>
      <c r="AC13" s="15">
        <f t="shared" si="4"/>
        <v>0.27600000000000002</v>
      </c>
      <c r="AD13" s="7">
        <f t="shared" si="5"/>
        <v>0.24750746245307709</v>
      </c>
      <c r="AE13" s="10">
        <f t="shared" si="6"/>
        <v>61.876865613269274</v>
      </c>
      <c r="AF13" s="95">
        <f t="shared" si="7"/>
        <v>0.82000022122233851</v>
      </c>
    </row>
    <row r="14" spans="1:32" x14ac:dyDescent="0.25">
      <c r="A14" s="90">
        <v>6</v>
      </c>
      <c r="B14" s="90">
        <v>144.10534466055984</v>
      </c>
      <c r="C14" s="10"/>
      <c r="D14" s="10"/>
      <c r="E14" s="10"/>
      <c r="F14">
        <v>6</v>
      </c>
      <c r="G14" s="90">
        <v>61.64487110976907</v>
      </c>
      <c r="H14" s="8">
        <f t="shared" si="0"/>
        <v>-1.9634473086717985</v>
      </c>
      <c r="I14" s="7">
        <f t="shared" si="1"/>
        <v>2.4E-2</v>
      </c>
      <c r="J14" s="7">
        <f t="shared" si="2"/>
        <v>2.4797110659049215E-2</v>
      </c>
      <c r="K14" s="7">
        <f t="shared" si="8"/>
        <v>-7.9711065904921469E-4</v>
      </c>
      <c r="L14" s="7">
        <f t="shared" si="9"/>
        <v>-4.7971106590492148E-3</v>
      </c>
      <c r="Y14">
        <v>150</v>
      </c>
      <c r="Z14">
        <v>180</v>
      </c>
      <c r="AA14">
        <f t="shared" si="10"/>
        <v>50</v>
      </c>
      <c r="AB14" s="9">
        <f t="shared" si="3"/>
        <v>190</v>
      </c>
      <c r="AC14" s="15">
        <f t="shared" si="4"/>
        <v>0.2</v>
      </c>
      <c r="AD14" s="7">
        <f t="shared" si="5"/>
        <v>0.24750746245307709</v>
      </c>
      <c r="AE14" s="10">
        <f t="shared" si="6"/>
        <v>61.876865613269274</v>
      </c>
      <c r="AF14" s="95">
        <f t="shared" si="7"/>
        <v>2.2796878186636578</v>
      </c>
    </row>
    <row r="15" spans="1:32" x14ac:dyDescent="0.25">
      <c r="A15" s="90">
        <v>7</v>
      </c>
      <c r="B15" s="90">
        <v>181.00725845309961</v>
      </c>
      <c r="C15" s="10"/>
      <c r="D15" s="10"/>
      <c r="E15" s="10"/>
      <c r="F15">
        <v>7</v>
      </c>
      <c r="G15" s="90">
        <v>62.978788816531534</v>
      </c>
      <c r="H15" s="8">
        <f t="shared" si="0"/>
        <v>-1.933804692965966</v>
      </c>
      <c r="I15" s="7">
        <f t="shared" si="1"/>
        <v>2.8000000000000001E-2</v>
      </c>
      <c r="J15" s="7">
        <f t="shared" si="2"/>
        <v>2.6568572789882689E-2</v>
      </c>
      <c r="K15" s="7">
        <f t="shared" si="8"/>
        <v>1.4314272101173114E-3</v>
      </c>
      <c r="L15" s="7">
        <f t="shared" si="9"/>
        <v>-2.5685727898826886E-3</v>
      </c>
      <c r="Y15">
        <v>180</v>
      </c>
      <c r="Z15">
        <v>210</v>
      </c>
      <c r="AA15">
        <f t="shared" si="10"/>
        <v>41</v>
      </c>
      <c r="AB15" s="9">
        <f t="shared" si="3"/>
        <v>231</v>
      </c>
      <c r="AC15" s="15">
        <f t="shared" si="4"/>
        <v>0.16400000000000001</v>
      </c>
      <c r="AD15" s="7">
        <f t="shared" si="5"/>
        <v>0.16128131782105504</v>
      </c>
      <c r="AE15" s="10">
        <f t="shared" si="6"/>
        <v>40.32032945526376</v>
      </c>
      <c r="AF15" s="95">
        <f t="shared" si="7"/>
        <v>1.1457050466182386E-2</v>
      </c>
    </row>
    <row r="16" spans="1:32" x14ac:dyDescent="0.25">
      <c r="A16" s="90">
        <v>8</v>
      </c>
      <c r="B16" s="90">
        <v>122.18442594598162</v>
      </c>
      <c r="C16" s="10"/>
      <c r="D16" s="10"/>
      <c r="E16" s="10"/>
      <c r="F16">
        <v>8</v>
      </c>
      <c r="G16" s="90">
        <v>64.774761621096616</v>
      </c>
      <c r="H16" s="8">
        <f t="shared" si="0"/>
        <v>-1.8938941861978529</v>
      </c>
      <c r="I16" s="7">
        <f t="shared" si="1"/>
        <v>3.2000000000000001E-2</v>
      </c>
      <c r="J16" s="7">
        <f t="shared" si="2"/>
        <v>2.9119528174777167E-2</v>
      </c>
      <c r="K16" s="7">
        <f t="shared" si="8"/>
        <v>2.8804718252228335E-3</v>
      </c>
      <c r="L16" s="7">
        <f t="shared" si="9"/>
        <v>-1.1195281747771665E-3</v>
      </c>
      <c r="Y16">
        <v>210</v>
      </c>
      <c r="Z16">
        <v>240</v>
      </c>
      <c r="AA16">
        <f t="shared" si="10"/>
        <v>18</v>
      </c>
      <c r="AB16" s="9">
        <f t="shared" si="3"/>
        <v>249</v>
      </c>
      <c r="AC16" s="15">
        <f t="shared" si="4"/>
        <v>7.1999999999999995E-2</v>
      </c>
      <c r="AD16" s="7">
        <f t="shared" si="5"/>
        <v>6.8461087777688667E-2</v>
      </c>
      <c r="AE16" s="10">
        <f t="shared" si="6"/>
        <v>17.115271944422165</v>
      </c>
      <c r="AF16" s="95">
        <f t="shared" si="7"/>
        <v>4.5733642729622589E-2</v>
      </c>
    </row>
    <row r="17" spans="1:32" x14ac:dyDescent="0.25">
      <c r="A17" s="90">
        <v>9</v>
      </c>
      <c r="B17" s="90">
        <v>81.299184167101771</v>
      </c>
      <c r="C17" s="10"/>
      <c r="D17" s="10"/>
      <c r="E17" s="10"/>
      <c r="F17">
        <v>9</v>
      </c>
      <c r="G17" s="90">
        <v>65.200570340693034</v>
      </c>
      <c r="H17" s="8">
        <f t="shared" si="0"/>
        <v>-1.8844317702068214</v>
      </c>
      <c r="I17" s="7">
        <f t="shared" si="1"/>
        <v>3.5999999999999997E-2</v>
      </c>
      <c r="J17" s="7">
        <f t="shared" si="2"/>
        <v>2.9753297907723783E-2</v>
      </c>
      <c r="K17" s="7">
        <f t="shared" si="8"/>
        <v>6.2467020922762143E-3</v>
      </c>
      <c r="L17" s="7">
        <f t="shared" si="9"/>
        <v>2.2467020922762176E-3</v>
      </c>
      <c r="Y17">
        <v>240</v>
      </c>
      <c r="Z17">
        <v>270</v>
      </c>
      <c r="AA17">
        <f t="shared" si="10"/>
        <v>1</v>
      </c>
      <c r="AB17" s="9">
        <f t="shared" si="3"/>
        <v>250</v>
      </c>
      <c r="AC17" s="15">
        <f t="shared" si="4"/>
        <v>4.0000000000000001E-3</v>
      </c>
      <c r="AD17" s="7">
        <f t="shared" si="5"/>
        <v>1.8919751380589434E-2</v>
      </c>
      <c r="AE17" s="10">
        <f t="shared" si="6"/>
        <v>4.7299378451473579</v>
      </c>
      <c r="AF17" s="95">
        <f t="shared" si="7"/>
        <v>2.9413571138013723</v>
      </c>
    </row>
    <row r="18" spans="1:32" ht="15.75" thickBot="1" x14ac:dyDescent="0.3">
      <c r="A18" s="90">
        <v>10</v>
      </c>
      <c r="B18" s="90">
        <v>94.453525590153717</v>
      </c>
      <c r="C18" s="10"/>
      <c r="D18" s="10"/>
      <c r="E18" s="10"/>
      <c r="F18">
        <v>10</v>
      </c>
      <c r="G18" s="90">
        <v>66.171411179464087</v>
      </c>
      <c r="H18" s="8">
        <f t="shared" si="0"/>
        <v>-1.8628575293452425</v>
      </c>
      <c r="I18" s="7">
        <f t="shared" si="1"/>
        <v>0.04</v>
      </c>
      <c r="J18" s="7">
        <f t="shared" si="2"/>
        <v>3.1241156748913375E-2</v>
      </c>
      <c r="K18" s="7">
        <f t="shared" si="8"/>
        <v>8.758843251086626E-3</v>
      </c>
      <c r="L18" s="7">
        <f t="shared" si="9"/>
        <v>4.7588432510866224E-3</v>
      </c>
      <c r="Y18">
        <v>270</v>
      </c>
      <c r="Z18">
        <v>300</v>
      </c>
      <c r="AA18">
        <f t="shared" si="10"/>
        <v>0</v>
      </c>
      <c r="AB18" s="9">
        <f t="shared" si="3"/>
        <v>250</v>
      </c>
      <c r="AC18" s="15">
        <f t="shared" si="4"/>
        <v>0</v>
      </c>
      <c r="AD18" s="7">
        <f t="shared" si="5"/>
        <v>3.4013202343929905E-3</v>
      </c>
      <c r="AE18" s="10">
        <f t="shared" si="6"/>
        <v>0.85033005859824762</v>
      </c>
      <c r="AF18" s="95">
        <f t="shared" si="7"/>
        <v>0.85033005859824762</v>
      </c>
    </row>
    <row r="19" spans="1:32" ht="15.75" thickBot="1" x14ac:dyDescent="0.3">
      <c r="A19" s="90">
        <v>11</v>
      </c>
      <c r="B19" s="90">
        <v>219.52209350124241</v>
      </c>
      <c r="C19" s="10"/>
      <c r="D19" s="10"/>
      <c r="E19" s="10"/>
      <c r="F19">
        <v>11</v>
      </c>
      <c r="G19" s="90">
        <v>67.154120007187586</v>
      </c>
      <c r="H19" s="8">
        <f t="shared" si="0"/>
        <v>-1.8410195553958315</v>
      </c>
      <c r="I19" s="7">
        <f t="shared" si="1"/>
        <v>4.3999999999999997E-2</v>
      </c>
      <c r="J19" s="7">
        <f t="shared" si="2"/>
        <v>3.2809346517787552E-2</v>
      </c>
      <c r="K19" s="7">
        <f t="shared" si="8"/>
        <v>1.1190653482212445E-2</v>
      </c>
      <c r="L19" s="7">
        <f t="shared" si="9"/>
        <v>7.1906534822124488E-3</v>
      </c>
      <c r="AA19">
        <f>SUM(AA9:AA18)</f>
        <v>250</v>
      </c>
      <c r="AC19" s="78">
        <f>SUM(AC9:AC18)</f>
        <v>1</v>
      </c>
      <c r="AD19" s="55">
        <f>SUM(AD9:AD18)</f>
        <v>0.99914187933360632</v>
      </c>
      <c r="AE19" s="10">
        <f>SUM(AE9:AE18)</f>
        <v>249.78546983340161</v>
      </c>
      <c r="AF19" s="93">
        <f>SUM(AF9:AF18)</f>
        <v>13.622897767191111</v>
      </c>
    </row>
    <row r="20" spans="1:32" x14ac:dyDescent="0.25">
      <c r="A20" s="90">
        <v>12</v>
      </c>
      <c r="B20" s="90">
        <v>101.73524769408982</v>
      </c>
      <c r="C20" s="10"/>
      <c r="D20" s="10"/>
      <c r="E20" s="10"/>
      <c r="F20">
        <v>12</v>
      </c>
      <c r="G20" s="90">
        <v>67.432611497790575</v>
      </c>
      <c r="H20" s="8">
        <f t="shared" si="0"/>
        <v>-1.834830855604654</v>
      </c>
      <c r="I20" s="7">
        <f t="shared" si="1"/>
        <v>4.8000000000000001E-2</v>
      </c>
      <c r="J20" s="7">
        <f t="shared" si="2"/>
        <v>3.3265377625039054E-2</v>
      </c>
      <c r="K20" s="7">
        <f t="shared" si="8"/>
        <v>1.4734622374960947E-2</v>
      </c>
      <c r="L20" s="7">
        <f t="shared" si="9"/>
        <v>1.0734622374960943E-2</v>
      </c>
      <c r="AE20" t="s">
        <v>32</v>
      </c>
      <c r="AF20" s="94">
        <f>_xlfn.CHISQ.DIST.RT(AF19,9)</f>
        <v>0.13638597559909704</v>
      </c>
    </row>
    <row r="21" spans="1:32" x14ac:dyDescent="0.25">
      <c r="A21" s="90">
        <v>13</v>
      </c>
      <c r="B21" s="90">
        <v>160.01084081690013</v>
      </c>
      <c r="C21" s="10"/>
      <c r="D21" s="10"/>
      <c r="E21" s="10"/>
      <c r="F21">
        <v>13</v>
      </c>
      <c r="G21" s="90">
        <v>67.908797123545085</v>
      </c>
      <c r="H21" s="8">
        <f t="shared" si="0"/>
        <v>-1.8242489528101091</v>
      </c>
      <c r="I21" s="7">
        <f t="shared" si="1"/>
        <v>5.1999999999999998E-2</v>
      </c>
      <c r="J21" s="7">
        <f t="shared" si="2"/>
        <v>3.4057221959457068E-2</v>
      </c>
      <c r="K21" s="7">
        <f t="shared" si="8"/>
        <v>1.794277804054293E-2</v>
      </c>
      <c r="L21" s="7">
        <f t="shared" si="9"/>
        <v>1.3942778040542933E-2</v>
      </c>
      <c r="AE21" t="s">
        <v>37</v>
      </c>
      <c r="AF21">
        <f>10-1</f>
        <v>9</v>
      </c>
    </row>
    <row r="22" spans="1:32" x14ac:dyDescent="0.25">
      <c r="A22" s="90">
        <v>14</v>
      </c>
      <c r="B22" s="90">
        <v>117.29467899894345</v>
      </c>
      <c r="C22" s="10"/>
      <c r="D22" s="10"/>
      <c r="E22" s="10"/>
      <c r="F22">
        <v>14</v>
      </c>
      <c r="G22" s="90">
        <v>70.712099578431463</v>
      </c>
      <c r="H22" s="8">
        <f t="shared" si="0"/>
        <v>-1.761953342701523</v>
      </c>
      <c r="I22" s="7">
        <f t="shared" si="1"/>
        <v>5.6000000000000001E-2</v>
      </c>
      <c r="J22" s="7">
        <f t="shared" si="2"/>
        <v>3.9038590432037182E-2</v>
      </c>
      <c r="K22" s="7">
        <f t="shared" si="8"/>
        <v>1.6961409567962819E-2</v>
      </c>
      <c r="L22" s="7">
        <f t="shared" si="9"/>
        <v>1.2961409567962816E-2</v>
      </c>
    </row>
    <row r="23" spans="1:32" x14ac:dyDescent="0.25">
      <c r="A23" s="90">
        <v>15</v>
      </c>
      <c r="B23" s="90">
        <v>196.26705953249007</v>
      </c>
      <c r="C23" s="10"/>
      <c r="D23" s="10"/>
      <c r="E23" s="10"/>
      <c r="F23">
        <v>15</v>
      </c>
      <c r="G23" s="90">
        <v>71.093089824346805</v>
      </c>
      <c r="H23" s="8">
        <f t="shared" si="0"/>
        <v>-1.7534868927922933</v>
      </c>
      <c r="I23" s="7">
        <f t="shared" si="1"/>
        <v>0.06</v>
      </c>
      <c r="J23" s="7">
        <f t="shared" si="2"/>
        <v>3.9759233716871394E-2</v>
      </c>
      <c r="K23" s="7">
        <f t="shared" si="8"/>
        <v>2.0240766283128604E-2</v>
      </c>
      <c r="L23" s="7">
        <f t="shared" si="9"/>
        <v>1.6240766283128608E-2</v>
      </c>
    </row>
    <row r="24" spans="1:32" x14ac:dyDescent="0.25">
      <c r="A24" s="90">
        <v>16</v>
      </c>
      <c r="B24" s="90">
        <v>185.83577507994374</v>
      </c>
      <c r="C24" s="10"/>
      <c r="D24" s="10"/>
      <c r="E24" s="10"/>
      <c r="F24">
        <v>16</v>
      </c>
      <c r="G24" s="90">
        <v>73.244701296218778</v>
      </c>
      <c r="H24" s="8">
        <f t="shared" si="0"/>
        <v>-1.7056733045284715</v>
      </c>
      <c r="I24" s="7">
        <f t="shared" si="1"/>
        <v>6.4000000000000001E-2</v>
      </c>
      <c r="J24" s="7">
        <f t="shared" si="2"/>
        <v>4.4034461326311274E-2</v>
      </c>
      <c r="K24" s="7">
        <f t="shared" si="8"/>
        <v>1.9965538673688728E-2</v>
      </c>
      <c r="L24" s="7">
        <f t="shared" si="9"/>
        <v>1.5965538673688724E-2</v>
      </c>
    </row>
    <row r="25" spans="1:32" x14ac:dyDescent="0.25">
      <c r="A25" s="90">
        <v>17</v>
      </c>
      <c r="B25" s="90">
        <v>130.76081216825997</v>
      </c>
      <c r="C25" s="10"/>
      <c r="D25" s="10"/>
      <c r="E25" s="10"/>
      <c r="F25">
        <v>17</v>
      </c>
      <c r="G25" s="90">
        <v>75.885527573124946</v>
      </c>
      <c r="H25" s="8">
        <f t="shared" si="0"/>
        <v>-1.646988276152779</v>
      </c>
      <c r="I25" s="7">
        <f t="shared" si="1"/>
        <v>6.8000000000000005E-2</v>
      </c>
      <c r="J25" s="7">
        <f t="shared" si="2"/>
        <v>4.9780227810946626E-2</v>
      </c>
      <c r="K25" s="7">
        <f t="shared" si="8"/>
        <v>1.8219772189053379E-2</v>
      </c>
      <c r="L25" s="7">
        <f t="shared" si="9"/>
        <v>1.4219772189053376E-2</v>
      </c>
    </row>
    <row r="26" spans="1:32" x14ac:dyDescent="0.25">
      <c r="A26" s="90">
        <v>18</v>
      </c>
      <c r="B26" s="90">
        <v>131.87125588522457</v>
      </c>
      <c r="C26" s="10"/>
      <c r="D26" s="10"/>
      <c r="E26" s="10"/>
      <c r="F26">
        <v>18</v>
      </c>
      <c r="G26" s="90">
        <v>76.238065340198531</v>
      </c>
      <c r="H26" s="8">
        <f t="shared" si="0"/>
        <v>-1.6391541035511437</v>
      </c>
      <c r="I26" s="7">
        <f t="shared" si="1"/>
        <v>7.1999999999999995E-2</v>
      </c>
      <c r="J26" s="7">
        <f t="shared" si="2"/>
        <v>5.059058481167257E-2</v>
      </c>
      <c r="K26" s="7">
        <f t="shared" si="8"/>
        <v>2.1409415188327424E-2</v>
      </c>
      <c r="L26" s="7">
        <f t="shared" si="9"/>
        <v>1.7409415188327435E-2</v>
      </c>
    </row>
    <row r="27" spans="1:32" x14ac:dyDescent="0.25">
      <c r="A27" s="90">
        <v>19</v>
      </c>
      <c r="B27" s="90">
        <v>112.597724656138</v>
      </c>
      <c r="C27" s="10"/>
      <c r="D27" s="10"/>
      <c r="E27" s="10"/>
      <c r="F27">
        <v>19</v>
      </c>
      <c r="G27" s="90">
        <v>77.140301505707583</v>
      </c>
      <c r="H27" s="8">
        <f t="shared" si="0"/>
        <v>-1.6191044109842758</v>
      </c>
      <c r="I27" s="7">
        <f t="shared" si="1"/>
        <v>7.5999999999999998E-2</v>
      </c>
      <c r="J27" s="7">
        <f t="shared" si="2"/>
        <v>5.2712399956298998E-2</v>
      </c>
      <c r="K27" s="7">
        <f t="shared" si="8"/>
        <v>2.3287600043701E-2</v>
      </c>
      <c r="L27" s="7">
        <f t="shared" si="9"/>
        <v>1.9287600043700996E-2</v>
      </c>
    </row>
    <row r="28" spans="1:32" x14ac:dyDescent="0.25">
      <c r="A28" s="90">
        <v>20</v>
      </c>
      <c r="B28" s="90">
        <v>151.77191003529796</v>
      </c>
      <c r="C28" s="10"/>
      <c r="D28" s="10"/>
      <c r="E28" s="10"/>
      <c r="F28">
        <v>20</v>
      </c>
      <c r="G28" s="90">
        <v>78.185741179022344</v>
      </c>
      <c r="H28" s="8">
        <f t="shared" si="0"/>
        <v>-1.5958724182439479</v>
      </c>
      <c r="I28" s="7">
        <f t="shared" si="1"/>
        <v>0.08</v>
      </c>
      <c r="J28" s="7">
        <f t="shared" si="2"/>
        <v>5.5258640340721282E-2</v>
      </c>
      <c r="K28" s="7">
        <f t="shared" si="8"/>
        <v>2.4741359659278719E-2</v>
      </c>
      <c r="L28" s="7">
        <f t="shared" si="9"/>
        <v>2.0741359659278716E-2</v>
      </c>
    </row>
    <row r="29" spans="1:32" x14ac:dyDescent="0.25">
      <c r="A29" s="90">
        <v>21</v>
      </c>
      <c r="B29" s="90">
        <v>193.02923396417791</v>
      </c>
      <c r="C29" s="10"/>
      <c r="D29" s="10"/>
      <c r="E29" s="10"/>
      <c r="F29">
        <v>21</v>
      </c>
      <c r="G29" s="90">
        <v>78.473774723171459</v>
      </c>
      <c r="H29" s="8">
        <f t="shared" si="0"/>
        <v>-1.589471672818412</v>
      </c>
      <c r="I29" s="7">
        <f t="shared" si="1"/>
        <v>8.4000000000000005E-2</v>
      </c>
      <c r="J29" s="7">
        <f t="shared" si="2"/>
        <v>5.5976972229485132E-2</v>
      </c>
      <c r="K29" s="7">
        <f t="shared" si="8"/>
        <v>2.8023027770514873E-2</v>
      </c>
      <c r="L29" s="7">
        <f t="shared" si="9"/>
        <v>2.402302777051487E-2</v>
      </c>
    </row>
    <row r="30" spans="1:32" x14ac:dyDescent="0.25">
      <c r="A30" s="90">
        <v>22</v>
      </c>
      <c r="B30" s="90">
        <v>174.57009727857434</v>
      </c>
      <c r="C30" s="10"/>
      <c r="D30" s="10"/>
      <c r="E30" s="10"/>
      <c r="F30">
        <v>22</v>
      </c>
      <c r="G30" s="90">
        <v>81.299184167101771</v>
      </c>
      <c r="H30" s="8">
        <f t="shared" si="0"/>
        <v>-1.5266847962866272</v>
      </c>
      <c r="I30" s="7">
        <f t="shared" si="1"/>
        <v>8.7999999999999995E-2</v>
      </c>
      <c r="J30" s="7">
        <f t="shared" si="2"/>
        <v>6.3419704902118693E-2</v>
      </c>
      <c r="K30" s="7">
        <f t="shared" si="8"/>
        <v>2.4580295097881302E-2</v>
      </c>
      <c r="L30" s="7">
        <f t="shared" si="9"/>
        <v>2.0580295097881313E-2</v>
      </c>
    </row>
    <row r="31" spans="1:32" x14ac:dyDescent="0.25">
      <c r="A31" s="90">
        <v>23</v>
      </c>
      <c r="B31" s="90">
        <v>173.99975587977374</v>
      </c>
      <c r="C31" s="10"/>
      <c r="D31" s="10"/>
      <c r="E31" s="10"/>
      <c r="F31">
        <v>23</v>
      </c>
      <c r="G31" s="90">
        <v>81.552785629734217</v>
      </c>
      <c r="H31" s="8">
        <f t="shared" si="0"/>
        <v>-1.5210492082281286</v>
      </c>
      <c r="I31" s="7">
        <f t="shared" si="1"/>
        <v>9.1999999999999998E-2</v>
      </c>
      <c r="J31" s="7">
        <f t="shared" si="2"/>
        <v>6.412374455198655E-2</v>
      </c>
      <c r="K31" s="7">
        <f t="shared" si="8"/>
        <v>2.7876255448013448E-2</v>
      </c>
      <c r="L31" s="7">
        <f t="shared" si="9"/>
        <v>2.3876255448013445E-2</v>
      </c>
    </row>
    <row r="32" spans="1:32" x14ac:dyDescent="0.25">
      <c r="A32" s="90">
        <v>24</v>
      </c>
      <c r="B32" s="90">
        <v>97.109846025413532</v>
      </c>
      <c r="C32" s="10"/>
      <c r="D32" s="10"/>
      <c r="E32" s="10"/>
      <c r="F32">
        <v>24</v>
      </c>
      <c r="G32" s="90">
        <v>81.885465471362167</v>
      </c>
      <c r="H32" s="8">
        <f t="shared" si="0"/>
        <v>-1.5136563228586186</v>
      </c>
      <c r="I32" s="7">
        <f t="shared" si="1"/>
        <v>9.6000000000000002E-2</v>
      </c>
      <c r="J32" s="7">
        <f t="shared" si="2"/>
        <v>6.5056514040258931E-2</v>
      </c>
      <c r="K32" s="7">
        <f t="shared" si="8"/>
        <v>3.0943485959741071E-2</v>
      </c>
      <c r="L32" s="7">
        <f t="shared" si="9"/>
        <v>2.6943485959741068E-2</v>
      </c>
    </row>
    <row r="33" spans="1:12" x14ac:dyDescent="0.25">
      <c r="A33" s="90">
        <v>25</v>
      </c>
      <c r="B33" s="90">
        <v>211.93010249506091</v>
      </c>
      <c r="C33" s="10"/>
      <c r="D33" s="10"/>
      <c r="E33" s="10"/>
      <c r="F33">
        <v>25</v>
      </c>
      <c r="G33" s="90">
        <v>83.377219188845956</v>
      </c>
      <c r="H33" s="8">
        <f t="shared" si="0"/>
        <v>-1.4805062402478677</v>
      </c>
      <c r="I33" s="7">
        <f t="shared" si="1"/>
        <v>0.1</v>
      </c>
      <c r="J33" s="7">
        <f t="shared" si="2"/>
        <v>6.936909831410179E-2</v>
      </c>
      <c r="K33" s="7">
        <f t="shared" si="8"/>
        <v>3.0630901685898215E-2</v>
      </c>
      <c r="L33" s="7">
        <f t="shared" si="9"/>
        <v>2.6630901685898212E-2</v>
      </c>
    </row>
    <row r="34" spans="1:12" x14ac:dyDescent="0.25">
      <c r="A34" s="90">
        <v>26</v>
      </c>
      <c r="B34" s="90">
        <v>85.809412664836501</v>
      </c>
      <c r="C34" s="10"/>
      <c r="D34" s="10"/>
      <c r="E34" s="10"/>
      <c r="F34">
        <v>26</v>
      </c>
      <c r="G34" s="90">
        <v>83.559225922571628</v>
      </c>
      <c r="H34" s="8">
        <f t="shared" si="0"/>
        <v>-1.476461646165075</v>
      </c>
      <c r="I34" s="7">
        <f t="shared" si="1"/>
        <v>0.104</v>
      </c>
      <c r="J34" s="7">
        <f t="shared" si="2"/>
        <v>6.9910002070768348E-2</v>
      </c>
      <c r="K34" s="7">
        <f t="shared" si="8"/>
        <v>3.4089997929231647E-2</v>
      </c>
      <c r="L34" s="7">
        <f t="shared" si="9"/>
        <v>3.0089997929231657E-2</v>
      </c>
    </row>
    <row r="35" spans="1:12" x14ac:dyDescent="0.25">
      <c r="A35" s="90">
        <v>27</v>
      </c>
      <c r="B35" s="90">
        <v>168.34818719855295</v>
      </c>
      <c r="C35" s="10"/>
      <c r="D35" s="10"/>
      <c r="E35" s="10"/>
      <c r="F35">
        <v>27</v>
      </c>
      <c r="G35" s="90">
        <v>85.809412664836501</v>
      </c>
      <c r="H35" s="8">
        <f t="shared" si="0"/>
        <v>-1.4264574963369667</v>
      </c>
      <c r="I35" s="7">
        <f t="shared" si="1"/>
        <v>0.108</v>
      </c>
      <c r="J35" s="7">
        <f t="shared" si="2"/>
        <v>7.6868163676103385E-2</v>
      </c>
      <c r="K35" s="7">
        <f t="shared" si="8"/>
        <v>3.1131836323896614E-2</v>
      </c>
      <c r="L35" s="7">
        <f t="shared" si="9"/>
        <v>2.713183632389661E-2</v>
      </c>
    </row>
    <row r="36" spans="1:12" x14ac:dyDescent="0.25">
      <c r="A36" s="90">
        <v>28</v>
      </c>
      <c r="B36" s="90">
        <v>122.4841447347622</v>
      </c>
      <c r="C36" s="10"/>
      <c r="D36" s="10"/>
      <c r="E36" s="10"/>
      <c r="F36">
        <v>28</v>
      </c>
      <c r="G36" s="90">
        <v>86.532103997904159</v>
      </c>
      <c r="H36" s="8">
        <f t="shared" si="0"/>
        <v>-1.4103976889354632</v>
      </c>
      <c r="I36" s="7">
        <f t="shared" si="1"/>
        <v>0.112</v>
      </c>
      <c r="J36" s="7">
        <f t="shared" si="2"/>
        <v>7.9211143714090146E-2</v>
      </c>
      <c r="K36" s="7">
        <f t="shared" si="8"/>
        <v>3.2788856285909856E-2</v>
      </c>
      <c r="L36" s="7">
        <f t="shared" si="9"/>
        <v>2.8788856285909853E-2</v>
      </c>
    </row>
    <row r="37" spans="1:12" x14ac:dyDescent="0.25">
      <c r="A37" s="90">
        <v>29</v>
      </c>
      <c r="B37" s="90">
        <v>134.17656103301351</v>
      </c>
      <c r="C37" s="10"/>
      <c r="D37" s="10"/>
      <c r="E37" s="10"/>
      <c r="F37">
        <v>29</v>
      </c>
      <c r="G37" s="90">
        <v>87.683372945799618</v>
      </c>
      <c r="H37" s="8">
        <f t="shared" si="0"/>
        <v>-1.3848139345377863</v>
      </c>
      <c r="I37" s="7">
        <f t="shared" si="1"/>
        <v>0.11600000000000001</v>
      </c>
      <c r="J37" s="7">
        <f t="shared" si="2"/>
        <v>8.305468448512679E-2</v>
      </c>
      <c r="K37" s="7">
        <f t="shared" si="8"/>
        <v>3.2945315514873216E-2</v>
      </c>
      <c r="L37" s="7">
        <f t="shared" si="9"/>
        <v>2.8945315514873213E-2</v>
      </c>
    </row>
    <row r="38" spans="1:12" x14ac:dyDescent="0.25">
      <c r="A38" s="90">
        <v>30</v>
      </c>
      <c r="B38" s="90">
        <v>81.885465471362167</v>
      </c>
      <c r="C38" s="10"/>
      <c r="D38" s="10"/>
      <c r="E38" s="10"/>
      <c r="F38">
        <v>30</v>
      </c>
      <c r="G38" s="90">
        <v>87.942459520238316</v>
      </c>
      <c r="H38" s="8">
        <f t="shared" si="0"/>
        <v>-1.3790564551058151</v>
      </c>
      <c r="I38" s="7">
        <f t="shared" si="1"/>
        <v>0.12</v>
      </c>
      <c r="J38" s="7">
        <f t="shared" si="2"/>
        <v>8.393867412350621E-2</v>
      </c>
      <c r="K38" s="7">
        <f t="shared" si="8"/>
        <v>3.6061325876493786E-2</v>
      </c>
      <c r="L38" s="7">
        <f t="shared" si="9"/>
        <v>3.2061325876493796E-2</v>
      </c>
    </row>
    <row r="39" spans="1:12" x14ac:dyDescent="0.25">
      <c r="A39" s="90">
        <v>31</v>
      </c>
      <c r="B39" s="90">
        <v>221.19875079907757</v>
      </c>
      <c r="C39" s="10"/>
      <c r="D39" s="10"/>
      <c r="E39" s="10"/>
      <c r="F39">
        <v>31</v>
      </c>
      <c r="G39" s="90">
        <v>88.83224285891923</v>
      </c>
      <c r="H39" s="8">
        <f t="shared" si="0"/>
        <v>-1.3592834920240171</v>
      </c>
      <c r="I39" s="7">
        <f t="shared" si="1"/>
        <v>0.124</v>
      </c>
      <c r="J39" s="7">
        <f t="shared" si="2"/>
        <v>8.7028386516039363E-2</v>
      </c>
      <c r="K39" s="7">
        <f t="shared" si="8"/>
        <v>3.6971613483960636E-2</v>
      </c>
      <c r="L39" s="7">
        <f t="shared" si="9"/>
        <v>3.2971613483960632E-2</v>
      </c>
    </row>
    <row r="40" spans="1:12" x14ac:dyDescent="0.25">
      <c r="A40" s="90">
        <v>32</v>
      </c>
      <c r="B40" s="90">
        <v>53.765639021753572</v>
      </c>
      <c r="C40" s="10"/>
      <c r="D40" s="10"/>
      <c r="E40" s="10"/>
      <c r="F40">
        <v>32</v>
      </c>
      <c r="G40" s="90">
        <v>90.282983564250515</v>
      </c>
      <c r="H40" s="8">
        <f t="shared" si="0"/>
        <v>-1.3270448096833218</v>
      </c>
      <c r="I40" s="7">
        <f t="shared" si="1"/>
        <v>0.128</v>
      </c>
      <c r="J40" s="7">
        <f t="shared" si="2"/>
        <v>9.2246930139158551E-2</v>
      </c>
      <c r="K40" s="7">
        <f t="shared" si="8"/>
        <v>3.5753069860841452E-2</v>
      </c>
      <c r="L40" s="7">
        <f t="shared" si="9"/>
        <v>3.1753069860841449E-2</v>
      </c>
    </row>
    <row r="41" spans="1:12" x14ac:dyDescent="0.25">
      <c r="A41" s="90">
        <v>33</v>
      </c>
      <c r="B41" s="90">
        <v>146.56475018230179</v>
      </c>
      <c r="C41" s="10"/>
      <c r="D41" s="10"/>
      <c r="E41" s="10"/>
      <c r="F41">
        <v>33</v>
      </c>
      <c r="G41" s="90">
        <v>92.107602394114451</v>
      </c>
      <c r="H41" s="8">
        <f t="shared" si="0"/>
        <v>-1.2864977245752345</v>
      </c>
      <c r="I41" s="7">
        <f t="shared" si="1"/>
        <v>0.13200000000000001</v>
      </c>
      <c r="J41" s="7">
        <f t="shared" si="2"/>
        <v>9.9134706215563681E-2</v>
      </c>
      <c r="K41" s="7">
        <f t="shared" si="8"/>
        <v>3.2865293784436325E-2</v>
      </c>
      <c r="L41" s="7">
        <f t="shared" si="9"/>
        <v>2.8865293784436322E-2</v>
      </c>
    </row>
    <row r="42" spans="1:12" x14ac:dyDescent="0.25">
      <c r="A42" s="90">
        <v>34</v>
      </c>
      <c r="B42" s="90">
        <v>151.42568218457689</v>
      </c>
      <c r="C42" s="10"/>
      <c r="D42" s="10"/>
      <c r="E42" s="10"/>
      <c r="F42">
        <v>34</v>
      </c>
      <c r="G42" s="90">
        <v>92.903577268901529</v>
      </c>
      <c r="H42" s="8">
        <f t="shared" si="0"/>
        <v>-1.2688093940244105</v>
      </c>
      <c r="I42" s="7">
        <f t="shared" si="1"/>
        <v>0.13600000000000001</v>
      </c>
      <c r="J42" s="7">
        <f t="shared" si="2"/>
        <v>0.10225452691888222</v>
      </c>
      <c r="K42" s="7">
        <f t="shared" si="8"/>
        <v>3.3745473081117791E-2</v>
      </c>
      <c r="L42" s="7">
        <f t="shared" si="9"/>
        <v>2.9745473081117788E-2</v>
      </c>
    </row>
    <row r="43" spans="1:12" x14ac:dyDescent="0.25">
      <c r="A43" s="90">
        <v>35</v>
      </c>
      <c r="B43" s="90">
        <v>226.01853260630611</v>
      </c>
      <c r="C43" s="10"/>
      <c r="D43" s="10"/>
      <c r="E43" s="10"/>
      <c r="F43">
        <v>35</v>
      </c>
      <c r="G43" s="90">
        <v>94.453525590153717</v>
      </c>
      <c r="H43" s="8">
        <f t="shared" si="0"/>
        <v>-1.234366097996584</v>
      </c>
      <c r="I43" s="7">
        <f t="shared" si="1"/>
        <v>0.14000000000000001</v>
      </c>
      <c r="J43" s="7">
        <f t="shared" si="2"/>
        <v>0.10853325798282755</v>
      </c>
      <c r="K43" s="7">
        <f t="shared" si="8"/>
        <v>3.1466742017172464E-2</v>
      </c>
      <c r="L43" s="7">
        <f t="shared" si="9"/>
        <v>2.746674201717246E-2</v>
      </c>
    </row>
    <row r="44" spans="1:12" x14ac:dyDescent="0.25">
      <c r="A44" s="90">
        <v>36</v>
      </c>
      <c r="B44" s="90">
        <v>211.74329282228334</v>
      </c>
      <c r="C44" s="10"/>
      <c r="D44" s="10"/>
      <c r="E44" s="10"/>
      <c r="F44">
        <v>36</v>
      </c>
      <c r="G44" s="90">
        <v>95.424308490121206</v>
      </c>
      <c r="H44" s="8">
        <f t="shared" si="0"/>
        <v>-1.2127931446639733</v>
      </c>
      <c r="I44" s="7">
        <f t="shared" si="1"/>
        <v>0.14399999999999999</v>
      </c>
      <c r="J44" s="7">
        <f t="shared" si="2"/>
        <v>0.11260445853273773</v>
      </c>
      <c r="K44" s="7">
        <f t="shared" si="8"/>
        <v>3.1395541467262256E-2</v>
      </c>
      <c r="L44" s="7">
        <f t="shared" si="9"/>
        <v>2.739554146726228E-2</v>
      </c>
    </row>
    <row r="45" spans="1:12" x14ac:dyDescent="0.25">
      <c r="A45" s="90">
        <v>37</v>
      </c>
      <c r="B45" s="90">
        <v>150.96953693094886</v>
      </c>
      <c r="C45" s="10"/>
      <c r="D45" s="10"/>
      <c r="E45" s="10"/>
      <c r="F45">
        <v>37</v>
      </c>
      <c r="G45" s="90">
        <v>96.523857368744785</v>
      </c>
      <c r="H45" s="8">
        <f t="shared" si="0"/>
        <v>-1.1883587251390049</v>
      </c>
      <c r="I45" s="7">
        <f t="shared" si="1"/>
        <v>0.14799999999999999</v>
      </c>
      <c r="J45" s="7">
        <f t="shared" si="2"/>
        <v>0.11734605522095433</v>
      </c>
      <c r="K45" s="7">
        <f t="shared" si="8"/>
        <v>3.0653944779045664E-2</v>
      </c>
      <c r="L45" s="7">
        <f t="shared" si="9"/>
        <v>2.665394477904566E-2</v>
      </c>
    </row>
    <row r="46" spans="1:12" x14ac:dyDescent="0.25">
      <c r="A46" s="90">
        <v>38</v>
      </c>
      <c r="B46" s="90">
        <v>53.716555099185314</v>
      </c>
      <c r="C46" s="10"/>
      <c r="D46" s="10"/>
      <c r="E46" s="10"/>
      <c r="F46">
        <v>38</v>
      </c>
      <c r="G46" s="90">
        <v>97.109846025413532</v>
      </c>
      <c r="H46" s="8">
        <f t="shared" si="0"/>
        <v>-1.1753367549908105</v>
      </c>
      <c r="I46" s="7">
        <f t="shared" si="1"/>
        <v>0.152</v>
      </c>
      <c r="J46" s="7">
        <f t="shared" si="2"/>
        <v>0.11993000764013821</v>
      </c>
      <c r="K46" s="7">
        <f t="shared" si="8"/>
        <v>3.2069992359861785E-2</v>
      </c>
      <c r="L46" s="7">
        <f t="shared" si="9"/>
        <v>2.8069992359861781E-2</v>
      </c>
    </row>
    <row r="47" spans="1:12" x14ac:dyDescent="0.25">
      <c r="A47" s="90">
        <v>39</v>
      </c>
      <c r="B47" s="90">
        <v>180.11353388817838</v>
      </c>
      <c r="C47" s="10"/>
      <c r="D47" s="10"/>
      <c r="E47" s="10"/>
      <c r="F47">
        <v>39</v>
      </c>
      <c r="G47" s="90">
        <v>99.900321853191969</v>
      </c>
      <c r="H47" s="8">
        <f t="shared" si="0"/>
        <v>-1.1133261810401784</v>
      </c>
      <c r="I47" s="7">
        <f t="shared" si="1"/>
        <v>0.156</v>
      </c>
      <c r="J47" s="7">
        <f t="shared" si="2"/>
        <v>0.13278418304426121</v>
      </c>
      <c r="K47" s="7">
        <f t="shared" si="8"/>
        <v>2.3215816955738794E-2</v>
      </c>
      <c r="L47" s="7">
        <f t="shared" si="9"/>
        <v>1.921581695573879E-2</v>
      </c>
    </row>
    <row r="48" spans="1:12" x14ac:dyDescent="0.25">
      <c r="A48" s="90">
        <v>40</v>
      </c>
      <c r="B48" s="90">
        <v>104.78555419665267</v>
      </c>
      <c r="C48" s="10"/>
      <c r="D48" s="10"/>
      <c r="E48" s="10"/>
      <c r="F48">
        <v>40</v>
      </c>
      <c r="G48" s="90">
        <v>101.6484292580858</v>
      </c>
      <c r="H48" s="8">
        <f t="shared" si="0"/>
        <v>-1.0744793498203156</v>
      </c>
      <c r="I48" s="7">
        <f t="shared" si="1"/>
        <v>0.16</v>
      </c>
      <c r="J48" s="7">
        <f t="shared" si="2"/>
        <v>0.14130394759584991</v>
      </c>
      <c r="K48" s="7">
        <f t="shared" si="8"/>
        <v>1.8696052404150093E-2</v>
      </c>
      <c r="L48" s="7">
        <f t="shared" si="9"/>
        <v>1.469605240415009E-2</v>
      </c>
    </row>
    <row r="49" spans="1:12" x14ac:dyDescent="0.25">
      <c r="A49" s="90">
        <v>41</v>
      </c>
      <c r="B49" s="90">
        <v>113.70753421836096</v>
      </c>
      <c r="C49" s="10"/>
      <c r="D49" s="10"/>
      <c r="E49" s="10"/>
      <c r="F49">
        <v>41</v>
      </c>
      <c r="G49" s="90">
        <v>101.66358178385099</v>
      </c>
      <c r="H49" s="8">
        <f t="shared" si="0"/>
        <v>-1.0741426270255336</v>
      </c>
      <c r="I49" s="7">
        <f t="shared" si="1"/>
        <v>0.16400000000000001</v>
      </c>
      <c r="J49" s="7">
        <f t="shared" si="2"/>
        <v>0.14137938094261596</v>
      </c>
      <c r="K49" s="7">
        <f t="shared" si="8"/>
        <v>2.262061905738405E-2</v>
      </c>
      <c r="L49" s="7">
        <f t="shared" si="9"/>
        <v>1.8620619057384047E-2</v>
      </c>
    </row>
    <row r="50" spans="1:12" x14ac:dyDescent="0.25">
      <c r="A50" s="90">
        <v>42</v>
      </c>
      <c r="B50" s="90">
        <v>219.15343150464213</v>
      </c>
      <c r="C50" s="10"/>
      <c r="D50" s="10"/>
      <c r="E50" s="10"/>
      <c r="F50">
        <v>42</v>
      </c>
      <c r="G50" s="90">
        <v>101.73524769408982</v>
      </c>
      <c r="H50" s="8">
        <f t="shared" si="0"/>
        <v>-1.0725500512424484</v>
      </c>
      <c r="I50" s="7">
        <f t="shared" si="1"/>
        <v>0.16800000000000001</v>
      </c>
      <c r="J50" s="7">
        <f t="shared" si="2"/>
        <v>0.14173652287583427</v>
      </c>
      <c r="K50" s="7">
        <f t="shared" si="8"/>
        <v>2.6263477124165741E-2</v>
      </c>
      <c r="L50" s="7">
        <f t="shared" si="9"/>
        <v>2.2263477124165737E-2</v>
      </c>
    </row>
    <row r="51" spans="1:12" x14ac:dyDescent="0.25">
      <c r="A51" s="90">
        <v>43</v>
      </c>
      <c r="B51" s="90">
        <v>139.25237882126018</v>
      </c>
      <c r="C51" s="10"/>
      <c r="D51" s="10"/>
      <c r="E51" s="10"/>
      <c r="F51">
        <v>43</v>
      </c>
      <c r="G51" s="90">
        <v>101.95040846798798</v>
      </c>
      <c r="H51" s="8">
        <f t="shared" si="0"/>
        <v>-1.0677687007113781</v>
      </c>
      <c r="I51" s="7">
        <f t="shared" si="1"/>
        <v>0.17199999999999999</v>
      </c>
      <c r="J51" s="7">
        <f t="shared" si="2"/>
        <v>0.14281242995959309</v>
      </c>
      <c r="K51" s="7">
        <f t="shared" si="8"/>
        <v>2.9187570040406896E-2</v>
      </c>
      <c r="L51" s="7">
        <f t="shared" si="9"/>
        <v>2.518757004040692E-2</v>
      </c>
    </row>
    <row r="52" spans="1:12" x14ac:dyDescent="0.25">
      <c r="A52" s="90">
        <v>44</v>
      </c>
      <c r="B52" s="90">
        <v>202.98934187870887</v>
      </c>
      <c r="C52" s="10"/>
      <c r="D52" s="10"/>
      <c r="E52" s="10"/>
      <c r="F52">
        <v>44</v>
      </c>
      <c r="G52" s="90">
        <v>102.29867361082302</v>
      </c>
      <c r="H52" s="8">
        <f t="shared" si="0"/>
        <v>-1.0600294753150441</v>
      </c>
      <c r="I52" s="7">
        <f t="shared" si="1"/>
        <v>0.17599999999999999</v>
      </c>
      <c r="J52" s="7">
        <f t="shared" si="2"/>
        <v>0.14456559502957073</v>
      </c>
      <c r="K52" s="7">
        <f t="shared" si="8"/>
        <v>3.1434404970429264E-2</v>
      </c>
      <c r="L52" s="7">
        <f t="shared" si="9"/>
        <v>2.743440497042926E-2</v>
      </c>
    </row>
    <row r="53" spans="1:12" x14ac:dyDescent="0.25">
      <c r="A53" s="90">
        <v>45</v>
      </c>
      <c r="B53" s="90">
        <v>203.06039021595757</v>
      </c>
      <c r="C53" s="10"/>
      <c r="D53" s="10"/>
      <c r="E53" s="10"/>
      <c r="F53">
        <v>45</v>
      </c>
      <c r="G53" s="90">
        <v>102.87119221935338</v>
      </c>
      <c r="H53" s="8">
        <f t="shared" si="0"/>
        <v>-1.047306839569925</v>
      </c>
      <c r="I53" s="7">
        <f t="shared" si="1"/>
        <v>0.18</v>
      </c>
      <c r="J53" s="7">
        <f t="shared" si="2"/>
        <v>0.14747904130108769</v>
      </c>
      <c r="K53" s="7">
        <f t="shared" si="8"/>
        <v>3.2520958698912306E-2</v>
      </c>
      <c r="L53" s="7">
        <f t="shared" si="9"/>
        <v>2.8520958698912302E-2</v>
      </c>
    </row>
    <row r="54" spans="1:12" x14ac:dyDescent="0.25">
      <c r="A54" s="90">
        <v>46</v>
      </c>
      <c r="B54" s="90">
        <v>116.59328499920585</v>
      </c>
      <c r="C54" s="10"/>
      <c r="D54" s="10"/>
      <c r="E54" s="10"/>
      <c r="F54">
        <v>46</v>
      </c>
      <c r="G54" s="90">
        <v>104.11015059038434</v>
      </c>
      <c r="H54" s="8">
        <f t="shared" si="0"/>
        <v>-1.0197744313247925</v>
      </c>
      <c r="I54" s="7">
        <f t="shared" si="1"/>
        <v>0.184</v>
      </c>
      <c r="J54" s="7">
        <f t="shared" si="2"/>
        <v>0.15391772606645748</v>
      </c>
      <c r="K54" s="7">
        <f t="shared" si="8"/>
        <v>3.0082273933542514E-2</v>
      </c>
      <c r="L54" s="7">
        <f t="shared" si="9"/>
        <v>2.608227393354251E-2</v>
      </c>
    </row>
    <row r="55" spans="1:12" x14ac:dyDescent="0.25">
      <c r="A55" s="90">
        <v>47</v>
      </c>
      <c r="B55" s="90">
        <v>202.37844030998744</v>
      </c>
      <c r="C55" s="10"/>
      <c r="D55" s="10"/>
      <c r="E55" s="10"/>
      <c r="F55">
        <v>47</v>
      </c>
      <c r="G55" s="90">
        <v>104.42517767134493</v>
      </c>
      <c r="H55" s="8">
        <f t="shared" si="0"/>
        <v>-1.0127738295256683</v>
      </c>
      <c r="I55" s="7">
        <f t="shared" si="1"/>
        <v>0.188</v>
      </c>
      <c r="J55" s="7">
        <f t="shared" si="2"/>
        <v>0.15558410187952137</v>
      </c>
      <c r="K55" s="7">
        <f t="shared" si="8"/>
        <v>3.2415898120478626E-2</v>
      </c>
      <c r="L55" s="7">
        <f t="shared" si="9"/>
        <v>2.8415898120478622E-2</v>
      </c>
    </row>
    <row r="56" spans="1:12" x14ac:dyDescent="0.25">
      <c r="A56" s="90">
        <v>48</v>
      </c>
      <c r="B56" s="90">
        <v>138.82263543377684</v>
      </c>
      <c r="C56" s="10"/>
      <c r="D56" s="10"/>
      <c r="E56" s="10"/>
      <c r="F56">
        <v>48</v>
      </c>
      <c r="G56" s="90">
        <v>104.7501974574526</v>
      </c>
      <c r="H56" s="8">
        <f t="shared" si="0"/>
        <v>-1.0055511676121645</v>
      </c>
      <c r="I56" s="7">
        <f t="shared" si="1"/>
        <v>0.192</v>
      </c>
      <c r="J56" s="7">
        <f t="shared" si="2"/>
        <v>0.15731576208310402</v>
      </c>
      <c r="K56" s="7">
        <f t="shared" si="8"/>
        <v>3.4684237916895982E-2</v>
      </c>
      <c r="L56" s="7">
        <f t="shared" si="9"/>
        <v>3.0684237916895979E-2</v>
      </c>
    </row>
    <row r="57" spans="1:12" x14ac:dyDescent="0.25">
      <c r="A57" s="90">
        <v>49</v>
      </c>
      <c r="B57" s="90">
        <v>144.26960776604838</v>
      </c>
      <c r="C57" s="10"/>
      <c r="D57" s="10"/>
      <c r="E57" s="10"/>
      <c r="F57">
        <v>49</v>
      </c>
      <c r="G57" s="90">
        <v>104.78555419665267</v>
      </c>
      <c r="H57" s="8">
        <f t="shared" si="0"/>
        <v>-1.0047654622966073</v>
      </c>
      <c r="I57" s="7">
        <f t="shared" si="1"/>
        <v>0.19600000000000001</v>
      </c>
      <c r="J57" s="7">
        <f t="shared" si="2"/>
        <v>0.15750489908941023</v>
      </c>
      <c r="K57" s="7">
        <f t="shared" si="8"/>
        <v>3.8495100910589775E-2</v>
      </c>
      <c r="L57" s="7">
        <f t="shared" si="9"/>
        <v>3.4495100910589771E-2</v>
      </c>
    </row>
    <row r="58" spans="1:12" x14ac:dyDescent="0.25">
      <c r="A58" s="90">
        <v>50</v>
      </c>
      <c r="B58" s="90">
        <v>144.22097879865245</v>
      </c>
      <c r="C58" s="10"/>
      <c r="D58" s="10"/>
      <c r="E58" s="10"/>
      <c r="F58">
        <v>50</v>
      </c>
      <c r="G58" s="90">
        <v>106.27505877931435</v>
      </c>
      <c r="H58" s="8">
        <f t="shared" si="0"/>
        <v>-0.9716653604596811</v>
      </c>
      <c r="I58" s="7">
        <f t="shared" si="1"/>
        <v>0.2</v>
      </c>
      <c r="J58" s="7">
        <f t="shared" si="2"/>
        <v>0.16560852743574794</v>
      </c>
      <c r="K58" s="7">
        <f t="shared" si="8"/>
        <v>3.4391472564252068E-2</v>
      </c>
      <c r="L58" s="7">
        <f t="shared" si="9"/>
        <v>3.0391472564252064E-2</v>
      </c>
    </row>
    <row r="59" spans="1:12" x14ac:dyDescent="0.25">
      <c r="A59" s="90">
        <v>51</v>
      </c>
      <c r="B59" s="90">
        <v>156.17922469638768</v>
      </c>
      <c r="C59" s="10"/>
      <c r="D59" s="10"/>
      <c r="E59" s="10"/>
      <c r="F59">
        <v>51</v>
      </c>
      <c r="G59" s="90">
        <v>107.70250871969705</v>
      </c>
      <c r="H59" s="8">
        <f t="shared" si="0"/>
        <v>-0.93994425067339893</v>
      </c>
      <c r="I59" s="7">
        <f t="shared" si="1"/>
        <v>0.20399999999999999</v>
      </c>
      <c r="J59" s="7">
        <f t="shared" si="2"/>
        <v>0.1736230788152219</v>
      </c>
      <c r="K59" s="7">
        <f t="shared" si="8"/>
        <v>3.0376921184778083E-2</v>
      </c>
      <c r="L59" s="7">
        <f t="shared" si="9"/>
        <v>2.6376921184778107E-2</v>
      </c>
    </row>
    <row r="60" spans="1:12" x14ac:dyDescent="0.25">
      <c r="A60" s="90">
        <v>52</v>
      </c>
      <c r="B60" s="90">
        <v>199.45276152491374</v>
      </c>
      <c r="C60" s="10"/>
      <c r="D60" s="10"/>
      <c r="E60" s="10"/>
      <c r="F60">
        <v>52</v>
      </c>
      <c r="G60" s="90">
        <v>108.32270213644041</v>
      </c>
      <c r="H60" s="8">
        <f t="shared" si="0"/>
        <v>-0.92616217474576856</v>
      </c>
      <c r="I60" s="7">
        <f t="shared" si="1"/>
        <v>0.20799999999999999</v>
      </c>
      <c r="J60" s="7">
        <f t="shared" si="2"/>
        <v>0.17718085326844626</v>
      </c>
      <c r="K60" s="7">
        <f t="shared" si="8"/>
        <v>3.0819146731553726E-2</v>
      </c>
      <c r="L60" s="7">
        <f t="shared" si="9"/>
        <v>2.6819146731553722E-2</v>
      </c>
    </row>
    <row r="61" spans="1:12" x14ac:dyDescent="0.25">
      <c r="A61" s="90">
        <v>53</v>
      </c>
      <c r="B61" s="90">
        <v>196.69736794806707</v>
      </c>
      <c r="C61" s="10"/>
      <c r="D61" s="10"/>
      <c r="E61" s="10"/>
      <c r="F61">
        <v>53</v>
      </c>
      <c r="G61" s="90">
        <v>108.39705681630127</v>
      </c>
      <c r="H61" s="8">
        <f t="shared" si="0"/>
        <v>-0.92450984852663842</v>
      </c>
      <c r="I61" s="7">
        <f t="shared" si="1"/>
        <v>0.21199999999999999</v>
      </c>
      <c r="J61" s="7">
        <f t="shared" si="2"/>
        <v>0.17761046312522694</v>
      </c>
      <c r="K61" s="7">
        <f t="shared" si="8"/>
        <v>3.4389536874773058E-2</v>
      </c>
      <c r="L61" s="7">
        <f t="shared" si="9"/>
        <v>3.0389536874773054E-2</v>
      </c>
    </row>
    <row r="62" spans="1:12" x14ac:dyDescent="0.25">
      <c r="A62" s="90">
        <v>54</v>
      </c>
      <c r="B62" s="90">
        <v>62.978788816531534</v>
      </c>
      <c r="C62" s="10"/>
      <c r="D62" s="10"/>
      <c r="E62" s="10"/>
      <c r="F62">
        <v>54</v>
      </c>
      <c r="G62" s="90">
        <v>108.76557118264913</v>
      </c>
      <c r="H62" s="8">
        <f t="shared" si="0"/>
        <v>-0.91632064038557504</v>
      </c>
      <c r="I62" s="7">
        <f t="shared" si="1"/>
        <v>0.216</v>
      </c>
      <c r="J62" s="7">
        <f t="shared" si="2"/>
        <v>0.17974937265947691</v>
      </c>
      <c r="K62" s="7">
        <f t="shared" si="8"/>
        <v>3.6250627340523089E-2</v>
      </c>
      <c r="L62" s="7">
        <f t="shared" si="9"/>
        <v>3.2250627340523086E-2</v>
      </c>
    </row>
    <row r="63" spans="1:12" x14ac:dyDescent="0.25">
      <c r="A63" s="90">
        <v>55</v>
      </c>
      <c r="B63" s="90">
        <v>175.45933535950365</v>
      </c>
      <c r="C63" s="10"/>
      <c r="D63" s="10"/>
      <c r="E63" s="10"/>
      <c r="F63">
        <v>55</v>
      </c>
      <c r="G63" s="90">
        <v>108.92152510550024</v>
      </c>
      <c r="H63" s="8">
        <f t="shared" si="0"/>
        <v>-0.91285499765555034</v>
      </c>
      <c r="I63" s="7">
        <f t="shared" si="1"/>
        <v>0.22</v>
      </c>
      <c r="J63" s="7">
        <f t="shared" si="2"/>
        <v>0.18065940426668248</v>
      </c>
      <c r="K63" s="7">
        <f t="shared" si="8"/>
        <v>3.9340595733317524E-2</v>
      </c>
      <c r="L63" s="7">
        <f t="shared" si="9"/>
        <v>3.534059573331752E-2</v>
      </c>
    </row>
    <row r="64" spans="1:12" x14ac:dyDescent="0.25">
      <c r="A64" s="90">
        <v>56</v>
      </c>
      <c r="B64" s="90">
        <v>178.56997286079726</v>
      </c>
      <c r="C64" s="10"/>
      <c r="D64" s="10"/>
      <c r="E64" s="10"/>
      <c r="F64">
        <v>56</v>
      </c>
      <c r="G64" s="90">
        <v>110.59270632385129</v>
      </c>
      <c r="H64" s="8">
        <f t="shared" si="0"/>
        <v>-0.87571763724774909</v>
      </c>
      <c r="I64" s="7">
        <f t="shared" si="1"/>
        <v>0.224</v>
      </c>
      <c r="J64" s="7">
        <f t="shared" si="2"/>
        <v>0.19059177735393462</v>
      </c>
      <c r="K64" s="7">
        <f t="shared" si="8"/>
        <v>3.3408222646065383E-2</v>
      </c>
      <c r="L64" s="7">
        <f t="shared" si="9"/>
        <v>2.940822264606538E-2</v>
      </c>
    </row>
    <row r="65" spans="1:12" x14ac:dyDescent="0.25">
      <c r="A65" s="90">
        <v>57</v>
      </c>
      <c r="B65" s="90">
        <v>155.35726013646504</v>
      </c>
      <c r="C65" s="10"/>
      <c r="D65" s="10"/>
      <c r="E65" s="10"/>
      <c r="F65">
        <v>57</v>
      </c>
      <c r="G65" s="90">
        <v>112.597724656138</v>
      </c>
      <c r="H65" s="8">
        <f t="shared" si="0"/>
        <v>-0.83116167430804444</v>
      </c>
      <c r="I65" s="7">
        <f t="shared" si="1"/>
        <v>0.22800000000000001</v>
      </c>
      <c r="J65" s="7">
        <f t="shared" si="2"/>
        <v>0.20294115125359943</v>
      </c>
      <c r="K65" s="7">
        <f t="shared" si="8"/>
        <v>2.5058848746400575E-2</v>
      </c>
      <c r="L65" s="7">
        <f t="shared" si="9"/>
        <v>2.1058848746400571E-2</v>
      </c>
    </row>
    <row r="66" spans="1:12" x14ac:dyDescent="0.25">
      <c r="A66" s="90">
        <v>58</v>
      </c>
      <c r="B66" s="90">
        <v>118.87373054171695</v>
      </c>
      <c r="C66" s="10"/>
      <c r="D66" s="10"/>
      <c r="E66" s="10"/>
      <c r="F66">
        <v>58</v>
      </c>
      <c r="G66" s="90">
        <v>112.63503825543643</v>
      </c>
      <c r="H66" s="8">
        <f t="shared" si="0"/>
        <v>-0.83033248321252384</v>
      </c>
      <c r="I66" s="7">
        <f t="shared" si="1"/>
        <v>0.23200000000000001</v>
      </c>
      <c r="J66" s="7">
        <f t="shared" si="2"/>
        <v>0.20317541362800232</v>
      </c>
      <c r="K66" s="7">
        <f t="shared" si="8"/>
        <v>2.8824586371997696E-2</v>
      </c>
      <c r="L66" s="7">
        <f t="shared" si="9"/>
        <v>2.4824586371997692E-2</v>
      </c>
    </row>
    <row r="67" spans="1:12" x14ac:dyDescent="0.25">
      <c r="A67" s="90">
        <v>59</v>
      </c>
      <c r="B67" s="90">
        <v>181.45404876748825</v>
      </c>
      <c r="C67" s="10"/>
      <c r="D67" s="10"/>
      <c r="E67" s="10"/>
      <c r="F67">
        <v>59</v>
      </c>
      <c r="G67" s="90">
        <v>112.92339773017588</v>
      </c>
      <c r="H67" s="8">
        <f t="shared" si="0"/>
        <v>-0.82392449488498043</v>
      </c>
      <c r="I67" s="7">
        <f t="shared" si="1"/>
        <v>0.23599999999999999</v>
      </c>
      <c r="J67" s="7">
        <f t="shared" si="2"/>
        <v>0.20499123070377392</v>
      </c>
      <c r="K67" s="7">
        <f t="shared" si="8"/>
        <v>3.1008769296226063E-2</v>
      </c>
      <c r="L67" s="7">
        <f t="shared" si="9"/>
        <v>2.7008769296226087E-2</v>
      </c>
    </row>
    <row r="68" spans="1:12" x14ac:dyDescent="0.25">
      <c r="A68" s="90">
        <v>60</v>
      </c>
      <c r="B68" s="90">
        <v>87.683372945799618</v>
      </c>
      <c r="C68" s="10"/>
      <c r="D68" s="10"/>
      <c r="E68" s="10"/>
      <c r="F68">
        <v>60</v>
      </c>
      <c r="G68" s="90">
        <v>113.0642423811901</v>
      </c>
      <c r="H68" s="8">
        <f t="shared" si="0"/>
        <v>-0.82079461375133111</v>
      </c>
      <c r="I68" s="7">
        <f t="shared" si="1"/>
        <v>0.24</v>
      </c>
      <c r="J68" s="7">
        <f t="shared" si="2"/>
        <v>0.20588163357331712</v>
      </c>
      <c r="K68" s="7">
        <f t="shared" si="8"/>
        <v>3.4118366426682867E-2</v>
      </c>
      <c r="L68" s="7">
        <f t="shared" si="9"/>
        <v>3.0118366426682863E-2</v>
      </c>
    </row>
    <row r="69" spans="1:12" x14ac:dyDescent="0.25">
      <c r="A69" s="90">
        <v>61</v>
      </c>
      <c r="B69" s="90">
        <v>161.92761724474963</v>
      </c>
      <c r="C69" s="10"/>
      <c r="D69" s="10"/>
      <c r="E69" s="10"/>
      <c r="F69">
        <v>61</v>
      </c>
      <c r="G69" s="90">
        <v>113.70753421836096</v>
      </c>
      <c r="H69" s="8">
        <f t="shared" si="0"/>
        <v>-0.80649923959197867</v>
      </c>
      <c r="I69" s="7">
        <f t="shared" si="1"/>
        <v>0.24399999999999999</v>
      </c>
      <c r="J69" s="7">
        <f t="shared" si="2"/>
        <v>0.20997752314712939</v>
      </c>
      <c r="K69" s="7">
        <f t="shared" si="8"/>
        <v>3.4022476852870603E-2</v>
      </c>
      <c r="L69" s="7">
        <f t="shared" si="9"/>
        <v>3.00224768528706E-2</v>
      </c>
    </row>
    <row r="70" spans="1:12" x14ac:dyDescent="0.25">
      <c r="A70" s="90">
        <v>62</v>
      </c>
      <c r="B70" s="90">
        <v>182.3060244722478</v>
      </c>
      <c r="C70" s="10"/>
      <c r="D70" s="10"/>
      <c r="E70" s="10"/>
      <c r="F70">
        <v>62</v>
      </c>
      <c r="G70" s="90">
        <v>116.55139256503121</v>
      </c>
      <c r="H70" s="8">
        <f t="shared" si="0"/>
        <v>-0.74330238744375099</v>
      </c>
      <c r="I70" s="7">
        <f t="shared" si="1"/>
        <v>0.248</v>
      </c>
      <c r="J70" s="7">
        <f t="shared" si="2"/>
        <v>0.22864931324056303</v>
      </c>
      <c r="K70" s="7">
        <f t="shared" si="8"/>
        <v>1.9350686759436964E-2</v>
      </c>
      <c r="L70" s="7">
        <f t="shared" si="9"/>
        <v>1.535068675943696E-2</v>
      </c>
    </row>
    <row r="71" spans="1:12" x14ac:dyDescent="0.25">
      <c r="A71" s="90">
        <v>63</v>
      </c>
      <c r="B71" s="90">
        <v>77.140301505707583</v>
      </c>
      <c r="C71" s="10"/>
      <c r="D71" s="10"/>
      <c r="E71" s="10"/>
      <c r="F71">
        <v>63</v>
      </c>
      <c r="G71" s="90">
        <v>116.59328499920585</v>
      </c>
      <c r="H71" s="8">
        <f t="shared" si="0"/>
        <v>-0.74237144446209224</v>
      </c>
      <c r="I71" s="7">
        <f t="shared" si="1"/>
        <v>0.252</v>
      </c>
      <c r="J71" s="7">
        <f t="shared" si="2"/>
        <v>0.22893115792081939</v>
      </c>
      <c r="K71" s="7">
        <f t="shared" si="8"/>
        <v>2.3068842079180613E-2</v>
      </c>
      <c r="L71" s="7">
        <f t="shared" si="9"/>
        <v>1.9068842079180609E-2</v>
      </c>
    </row>
    <row r="72" spans="1:12" x14ac:dyDescent="0.25">
      <c r="A72" s="90">
        <v>64</v>
      </c>
      <c r="B72" s="90">
        <v>88.83224285891923</v>
      </c>
      <c r="C72" s="10"/>
      <c r="D72" s="10"/>
      <c r="E72" s="10"/>
      <c r="F72">
        <v>64</v>
      </c>
      <c r="G72" s="90">
        <v>117.21899981789709</v>
      </c>
      <c r="H72" s="8">
        <f t="shared" si="0"/>
        <v>-0.7284666707133981</v>
      </c>
      <c r="I72" s="7">
        <f t="shared" si="1"/>
        <v>0.25600000000000001</v>
      </c>
      <c r="J72" s="7">
        <f t="shared" si="2"/>
        <v>0.23316398194805935</v>
      </c>
      <c r="K72" s="7">
        <f t="shared" si="8"/>
        <v>2.283601805194066E-2</v>
      </c>
      <c r="L72" s="7">
        <f t="shared" si="9"/>
        <v>1.8836018051940656E-2</v>
      </c>
    </row>
    <row r="73" spans="1:12" x14ac:dyDescent="0.25">
      <c r="A73" s="90">
        <v>65</v>
      </c>
      <c r="B73" s="90">
        <v>211.55768421727834</v>
      </c>
      <c r="C73" s="10"/>
      <c r="D73" s="10"/>
      <c r="E73" s="10"/>
      <c r="F73">
        <v>65</v>
      </c>
      <c r="G73" s="90">
        <v>117.29467899894345</v>
      </c>
      <c r="H73" s="8">
        <f t="shared" si="0"/>
        <v>-0.72678491113458987</v>
      </c>
      <c r="I73" s="7">
        <f t="shared" si="1"/>
        <v>0.26</v>
      </c>
      <c r="J73" s="7">
        <f t="shared" si="2"/>
        <v>0.23367886390170134</v>
      </c>
      <c r="K73" s="7">
        <f t="shared" si="8"/>
        <v>2.632113609829867E-2</v>
      </c>
      <c r="L73" s="7">
        <f t="shared" si="9"/>
        <v>2.2321136098298666E-2</v>
      </c>
    </row>
    <row r="74" spans="1:12" x14ac:dyDescent="0.25">
      <c r="A74" s="90">
        <v>66</v>
      </c>
      <c r="B74" s="90">
        <v>148.74198907371198</v>
      </c>
      <c r="C74" s="10"/>
      <c r="D74" s="10"/>
      <c r="E74" s="10"/>
      <c r="F74">
        <v>66</v>
      </c>
      <c r="G74" s="90">
        <v>118.14417492763835</v>
      </c>
      <c r="H74" s="8">
        <f t="shared" ref="H74:H137" si="11">(G74-$G$1)/$G$2</f>
        <v>-0.70790722383025895</v>
      </c>
      <c r="I74" s="7">
        <f t="shared" ref="I74:I137" si="12">F74/250</f>
        <v>0.26400000000000001</v>
      </c>
      <c r="J74" s="7">
        <f t="shared" ref="J74:J137" si="13">NORMSDIST(H74)</f>
        <v>0.23950143671099097</v>
      </c>
      <c r="K74" s="7">
        <f t="shared" si="8"/>
        <v>2.449856328900904E-2</v>
      </c>
      <c r="L74" s="7">
        <f t="shared" si="9"/>
        <v>2.0498563289009036E-2</v>
      </c>
    </row>
    <row r="75" spans="1:12" x14ac:dyDescent="0.25">
      <c r="A75" s="90">
        <v>67</v>
      </c>
      <c r="B75" s="90">
        <v>144.89658817640645</v>
      </c>
      <c r="C75" s="10"/>
      <c r="D75" s="10"/>
      <c r="E75" s="10"/>
      <c r="F75">
        <v>67</v>
      </c>
      <c r="G75" s="90">
        <v>118.7252207984702</v>
      </c>
      <c r="H75" s="8">
        <f t="shared" si="11"/>
        <v>-0.69499509336732879</v>
      </c>
      <c r="I75" s="7">
        <f t="shared" si="12"/>
        <v>0.26800000000000002</v>
      </c>
      <c r="J75" s="7">
        <f t="shared" si="13"/>
        <v>0.24352918825039399</v>
      </c>
      <c r="K75" s="7">
        <f t="shared" ref="K75:K138" si="14">I75-J75</f>
        <v>2.4470811749606025E-2</v>
      </c>
      <c r="L75" s="7">
        <f t="shared" ref="L75:L138" si="15">I74-J75</f>
        <v>2.0470811749606022E-2</v>
      </c>
    </row>
    <row r="76" spans="1:12" x14ac:dyDescent="0.25">
      <c r="A76" s="90">
        <v>68</v>
      </c>
      <c r="B76" s="90">
        <v>147.60690341457763</v>
      </c>
      <c r="C76" s="10"/>
      <c r="D76" s="10"/>
      <c r="E76" s="10"/>
      <c r="F76">
        <v>68</v>
      </c>
      <c r="G76" s="90">
        <v>118.87373054171695</v>
      </c>
      <c r="H76" s="8">
        <f t="shared" si="11"/>
        <v>-0.69169487685073439</v>
      </c>
      <c r="I76" s="7">
        <f t="shared" si="12"/>
        <v>0.27200000000000002</v>
      </c>
      <c r="J76" s="7">
        <f t="shared" si="13"/>
        <v>0.24456448248852647</v>
      </c>
      <c r="K76" s="7">
        <f t="shared" si="14"/>
        <v>2.7435517511473551E-2</v>
      </c>
      <c r="L76" s="7">
        <f t="shared" si="15"/>
        <v>2.3435517511473547E-2</v>
      </c>
    </row>
    <row r="77" spans="1:12" x14ac:dyDescent="0.25">
      <c r="A77" s="90">
        <v>69</v>
      </c>
      <c r="B77" s="90">
        <v>187.3659337756205</v>
      </c>
      <c r="C77" s="10"/>
      <c r="D77" s="10"/>
      <c r="E77" s="10"/>
      <c r="F77">
        <v>69</v>
      </c>
      <c r="G77" s="90">
        <v>119.21679271971541</v>
      </c>
      <c r="H77" s="8">
        <f t="shared" si="11"/>
        <v>-0.68407127289521297</v>
      </c>
      <c r="I77" s="7">
        <f t="shared" si="12"/>
        <v>0.27600000000000002</v>
      </c>
      <c r="J77" s="7">
        <f t="shared" si="13"/>
        <v>0.24696508042523035</v>
      </c>
      <c r="K77" s="7">
        <f t="shared" si="14"/>
        <v>2.9034919574769669E-2</v>
      </c>
      <c r="L77" s="7">
        <f t="shared" si="15"/>
        <v>2.5034919574769665E-2</v>
      </c>
    </row>
    <row r="78" spans="1:12" x14ac:dyDescent="0.25">
      <c r="A78" s="90">
        <v>70</v>
      </c>
      <c r="B78" s="90">
        <v>165.15135964619444</v>
      </c>
      <c r="C78" s="10"/>
      <c r="D78" s="10"/>
      <c r="E78" s="10"/>
      <c r="F78">
        <v>70</v>
      </c>
      <c r="G78" s="90">
        <v>119.6223231874994</v>
      </c>
      <c r="H78" s="8">
        <f t="shared" si="11"/>
        <v>-0.67505948472223543</v>
      </c>
      <c r="I78" s="7">
        <f t="shared" si="12"/>
        <v>0.28000000000000003</v>
      </c>
      <c r="J78" s="7">
        <f t="shared" si="13"/>
        <v>0.24981898650690171</v>
      </c>
      <c r="K78" s="7">
        <f t="shared" si="14"/>
        <v>3.0181013493098319E-2</v>
      </c>
      <c r="L78" s="7">
        <f t="shared" si="15"/>
        <v>2.6181013493098315E-2</v>
      </c>
    </row>
    <row r="79" spans="1:12" x14ac:dyDescent="0.25">
      <c r="A79" s="90">
        <v>71</v>
      </c>
      <c r="B79" s="90">
        <v>190.45596104311926</v>
      </c>
      <c r="C79" s="10"/>
      <c r="D79" s="10"/>
      <c r="E79" s="10"/>
      <c r="F79">
        <v>71</v>
      </c>
      <c r="G79" s="90">
        <v>119.79450873572155</v>
      </c>
      <c r="H79" s="8">
        <f t="shared" si="11"/>
        <v>-0.67123313920618777</v>
      </c>
      <c r="I79" s="7">
        <f t="shared" si="12"/>
        <v>0.28399999999999997</v>
      </c>
      <c r="J79" s="7">
        <f t="shared" si="13"/>
        <v>0.25103601025669853</v>
      </c>
      <c r="K79" s="7">
        <f t="shared" si="14"/>
        <v>3.2963989743301447E-2</v>
      </c>
      <c r="L79" s="7">
        <f t="shared" si="15"/>
        <v>2.8963989743301499E-2</v>
      </c>
    </row>
    <row r="80" spans="1:12" x14ac:dyDescent="0.25">
      <c r="A80" s="90">
        <v>72</v>
      </c>
      <c r="B80" s="90">
        <v>186.27414611754912</v>
      </c>
      <c r="C80" s="10"/>
      <c r="D80" s="10"/>
      <c r="E80" s="10"/>
      <c r="F80">
        <v>72</v>
      </c>
      <c r="G80" s="90">
        <v>120.05821530365208</v>
      </c>
      <c r="H80" s="8">
        <f t="shared" si="11"/>
        <v>-0.66537299325217603</v>
      </c>
      <c r="I80" s="7">
        <f t="shared" si="12"/>
        <v>0.28799999999999998</v>
      </c>
      <c r="J80" s="7">
        <f t="shared" si="13"/>
        <v>0.2529059770833012</v>
      </c>
      <c r="K80" s="7">
        <f t="shared" si="14"/>
        <v>3.5094022916698775E-2</v>
      </c>
      <c r="L80" s="7">
        <f t="shared" si="15"/>
        <v>3.1094022916698771E-2</v>
      </c>
    </row>
    <row r="81" spans="1:12" x14ac:dyDescent="0.25">
      <c r="A81" s="90">
        <v>73</v>
      </c>
      <c r="B81" s="90">
        <v>210.49781287427683</v>
      </c>
      <c r="C81" s="10"/>
      <c r="D81" s="10"/>
      <c r="E81" s="10"/>
      <c r="F81">
        <v>73</v>
      </c>
      <c r="G81" s="90">
        <v>122.18442594598162</v>
      </c>
      <c r="H81" s="8">
        <f t="shared" si="11"/>
        <v>-0.61812386786707518</v>
      </c>
      <c r="I81" s="7">
        <f t="shared" si="12"/>
        <v>0.29199999999999998</v>
      </c>
      <c r="J81" s="7">
        <f t="shared" si="13"/>
        <v>0.26824684504456986</v>
      </c>
      <c r="K81" s="7">
        <f t="shared" si="14"/>
        <v>2.3753154955430122E-2</v>
      </c>
      <c r="L81" s="7">
        <f t="shared" si="15"/>
        <v>1.9753154955430119E-2</v>
      </c>
    </row>
    <row r="82" spans="1:12" x14ac:dyDescent="0.25">
      <c r="A82" s="90">
        <v>74</v>
      </c>
      <c r="B82" s="90">
        <v>160.16440737488608</v>
      </c>
      <c r="C82" s="10"/>
      <c r="D82" s="10"/>
      <c r="E82" s="10"/>
      <c r="F82">
        <v>74</v>
      </c>
      <c r="G82" s="90">
        <v>122.4841447347622</v>
      </c>
      <c r="H82" s="8">
        <f t="shared" si="11"/>
        <v>-0.61146345033861782</v>
      </c>
      <c r="I82" s="7">
        <f t="shared" si="12"/>
        <v>0.29599999999999999</v>
      </c>
      <c r="J82" s="7">
        <f t="shared" si="13"/>
        <v>0.27044640400989406</v>
      </c>
      <c r="K82" s="7">
        <f t="shared" si="14"/>
        <v>2.5553595990105926E-2</v>
      </c>
      <c r="L82" s="7">
        <f t="shared" si="15"/>
        <v>2.1553595990105923E-2</v>
      </c>
    </row>
    <row r="83" spans="1:12" x14ac:dyDescent="0.25">
      <c r="A83" s="90">
        <v>75</v>
      </c>
      <c r="B83" s="90">
        <v>183.61015636260288</v>
      </c>
      <c r="C83" s="10"/>
      <c r="D83" s="10"/>
      <c r="E83" s="10"/>
      <c r="F83">
        <v>75</v>
      </c>
      <c r="G83" s="90">
        <v>123.20240586687191</v>
      </c>
      <c r="H83" s="8">
        <f t="shared" si="11"/>
        <v>-0.59550209184729086</v>
      </c>
      <c r="I83" s="7">
        <f t="shared" si="12"/>
        <v>0.3</v>
      </c>
      <c r="J83" s="7">
        <f t="shared" si="13"/>
        <v>0.27575395062253039</v>
      </c>
      <c r="K83" s="7">
        <f t="shared" si="14"/>
        <v>2.4246049377469603E-2</v>
      </c>
      <c r="L83" s="7">
        <f t="shared" si="15"/>
        <v>2.0246049377469599E-2</v>
      </c>
    </row>
    <row r="84" spans="1:12" x14ac:dyDescent="0.25">
      <c r="A84" s="90">
        <v>76</v>
      </c>
      <c r="B84" s="90">
        <v>194.09855801152028</v>
      </c>
      <c r="C84" s="10"/>
      <c r="D84" s="10"/>
      <c r="E84" s="10"/>
      <c r="F84">
        <v>76</v>
      </c>
      <c r="G84" s="90">
        <v>123.32075425410051</v>
      </c>
      <c r="H84" s="8">
        <f t="shared" si="11"/>
        <v>-0.59287212768665543</v>
      </c>
      <c r="I84" s="7">
        <f t="shared" si="12"/>
        <v>0.30399999999999999</v>
      </c>
      <c r="J84" s="7">
        <f t="shared" si="13"/>
        <v>0.27663336624155171</v>
      </c>
      <c r="K84" s="7">
        <f t="shared" si="14"/>
        <v>2.7366633758448278E-2</v>
      </c>
      <c r="L84" s="7">
        <f t="shared" si="15"/>
        <v>2.3366633758448274E-2</v>
      </c>
    </row>
    <row r="85" spans="1:12" x14ac:dyDescent="0.25">
      <c r="A85" s="90">
        <v>77</v>
      </c>
      <c r="B85" s="90">
        <v>132.26185412322749</v>
      </c>
      <c r="C85" s="10"/>
      <c r="D85" s="10"/>
      <c r="E85" s="10"/>
      <c r="F85">
        <v>77</v>
      </c>
      <c r="G85" s="90">
        <v>123.75305584072356</v>
      </c>
      <c r="H85" s="8">
        <f t="shared" si="11"/>
        <v>-0.5832654257616986</v>
      </c>
      <c r="I85" s="7">
        <f t="shared" si="12"/>
        <v>0.308</v>
      </c>
      <c r="J85" s="7">
        <f t="shared" si="13"/>
        <v>0.27985731677164627</v>
      </c>
      <c r="K85" s="7">
        <f t="shared" si="14"/>
        <v>2.8142683228353726E-2</v>
      </c>
      <c r="L85" s="7">
        <f t="shared" si="15"/>
        <v>2.4142683228353723E-2</v>
      </c>
    </row>
    <row r="86" spans="1:12" x14ac:dyDescent="0.25">
      <c r="A86" s="90">
        <v>78</v>
      </c>
      <c r="B86" s="90">
        <v>159.18856293983484</v>
      </c>
      <c r="C86" s="10"/>
      <c r="D86" s="10"/>
      <c r="E86" s="10"/>
      <c r="F86">
        <v>78</v>
      </c>
      <c r="G86" s="90">
        <v>124.23436431113674</v>
      </c>
      <c r="H86" s="8">
        <f t="shared" si="11"/>
        <v>-0.57256968197473901</v>
      </c>
      <c r="I86" s="7">
        <f t="shared" si="12"/>
        <v>0.312</v>
      </c>
      <c r="J86" s="7">
        <f t="shared" si="13"/>
        <v>0.28346804626644961</v>
      </c>
      <c r="K86" s="7">
        <f t="shared" si="14"/>
        <v>2.8531953733550386E-2</v>
      </c>
      <c r="L86" s="7">
        <f t="shared" si="15"/>
        <v>2.4531953733550382E-2</v>
      </c>
    </row>
    <row r="87" spans="1:12" x14ac:dyDescent="0.25">
      <c r="A87" s="90">
        <v>79</v>
      </c>
      <c r="B87" s="90">
        <v>149.71931035509118</v>
      </c>
      <c r="C87" s="10"/>
      <c r="D87" s="10"/>
      <c r="E87" s="10"/>
      <c r="F87">
        <v>79</v>
      </c>
      <c r="G87" s="90">
        <v>124.24719855608473</v>
      </c>
      <c r="H87" s="8">
        <f t="shared" si="11"/>
        <v>-0.57228447653145054</v>
      </c>
      <c r="I87" s="7">
        <f t="shared" si="12"/>
        <v>0.316</v>
      </c>
      <c r="J87" s="7">
        <f t="shared" si="13"/>
        <v>0.28356463236835061</v>
      </c>
      <c r="K87" s="7">
        <f t="shared" si="14"/>
        <v>3.2435367631649392E-2</v>
      </c>
      <c r="L87" s="7">
        <f t="shared" si="15"/>
        <v>2.8435367631649389E-2</v>
      </c>
    </row>
    <row r="88" spans="1:12" x14ac:dyDescent="0.25">
      <c r="A88" s="90">
        <v>80</v>
      </c>
      <c r="B88" s="90">
        <v>102.87119221935338</v>
      </c>
      <c r="C88" s="10"/>
      <c r="D88" s="10"/>
      <c r="E88" s="10"/>
      <c r="F88">
        <v>80</v>
      </c>
      <c r="G88" s="90">
        <v>124.69231693962278</v>
      </c>
      <c r="H88" s="8">
        <f t="shared" si="11"/>
        <v>-0.56239295689727142</v>
      </c>
      <c r="I88" s="7">
        <f t="shared" si="12"/>
        <v>0.32</v>
      </c>
      <c r="J88" s="7">
        <f t="shared" si="13"/>
        <v>0.28692415832582441</v>
      </c>
      <c r="K88" s="7">
        <f t="shared" si="14"/>
        <v>3.3075841674175599E-2</v>
      </c>
      <c r="L88" s="7">
        <f t="shared" si="15"/>
        <v>2.9075841674175595E-2</v>
      </c>
    </row>
    <row r="89" spans="1:12" x14ac:dyDescent="0.25">
      <c r="A89" s="90">
        <v>81</v>
      </c>
      <c r="B89" s="90">
        <v>123.75305584072356</v>
      </c>
      <c r="C89" s="10"/>
      <c r="D89" s="10"/>
      <c r="E89" s="10"/>
      <c r="F89">
        <v>81</v>
      </c>
      <c r="G89" s="90">
        <v>124.9274410916701</v>
      </c>
      <c r="H89" s="8">
        <f t="shared" si="11"/>
        <v>-0.55716797574066435</v>
      </c>
      <c r="I89" s="7">
        <f t="shared" si="12"/>
        <v>0.32400000000000001</v>
      </c>
      <c r="J89" s="7">
        <f t="shared" si="13"/>
        <v>0.28870633379533683</v>
      </c>
      <c r="K89" s="7">
        <f t="shared" si="14"/>
        <v>3.5293666204663177E-2</v>
      </c>
      <c r="L89" s="7">
        <f t="shared" si="15"/>
        <v>3.1293666204663173E-2</v>
      </c>
    </row>
    <row r="90" spans="1:12" x14ac:dyDescent="0.25">
      <c r="A90" s="90">
        <v>82</v>
      </c>
      <c r="B90" s="90">
        <v>95.424308490121206</v>
      </c>
      <c r="C90" s="10"/>
      <c r="D90" s="10"/>
      <c r="E90" s="10"/>
      <c r="F90">
        <v>82</v>
      </c>
      <c r="G90" s="90">
        <v>125.19394298721517</v>
      </c>
      <c r="H90" s="8">
        <f t="shared" si="11"/>
        <v>-0.5512457113952185</v>
      </c>
      <c r="I90" s="7">
        <f t="shared" si="12"/>
        <v>0.32800000000000001</v>
      </c>
      <c r="J90" s="7">
        <f t="shared" si="13"/>
        <v>0.29073262414652556</v>
      </c>
      <c r="K90" s="7">
        <f t="shared" si="14"/>
        <v>3.7267375853474449E-2</v>
      </c>
      <c r="L90" s="7">
        <f t="shared" si="15"/>
        <v>3.3267375853474446E-2</v>
      </c>
    </row>
    <row r="91" spans="1:12" x14ac:dyDescent="0.25">
      <c r="A91" s="90">
        <v>83</v>
      </c>
      <c r="B91" s="90">
        <v>151.42895071338685</v>
      </c>
      <c r="C91" s="10"/>
      <c r="D91" s="10"/>
      <c r="E91" s="10"/>
      <c r="F91">
        <v>83</v>
      </c>
      <c r="G91" s="90">
        <v>125.31754683932908</v>
      </c>
      <c r="H91" s="8">
        <f t="shared" si="11"/>
        <v>-0.54849895912602042</v>
      </c>
      <c r="I91" s="7">
        <f t="shared" si="12"/>
        <v>0.33200000000000002</v>
      </c>
      <c r="J91" s="7">
        <f t="shared" si="13"/>
        <v>0.29167467188837637</v>
      </c>
      <c r="K91" s="7">
        <f t="shared" si="14"/>
        <v>4.0325328111623648E-2</v>
      </c>
      <c r="L91" s="7">
        <f t="shared" si="15"/>
        <v>3.6325328111623645E-2</v>
      </c>
    </row>
    <row r="92" spans="1:12" x14ac:dyDescent="0.25">
      <c r="A92" s="90">
        <v>84</v>
      </c>
      <c r="B92" s="90">
        <v>101.6484292580858</v>
      </c>
      <c r="C92" s="10"/>
      <c r="D92" s="10"/>
      <c r="E92" s="10"/>
      <c r="F92">
        <v>84</v>
      </c>
      <c r="G92" s="90">
        <v>125.69798782493251</v>
      </c>
      <c r="H92" s="8">
        <f t="shared" si="11"/>
        <v>-0.54004471500149975</v>
      </c>
      <c r="I92" s="7">
        <f t="shared" si="12"/>
        <v>0.33600000000000002</v>
      </c>
      <c r="J92" s="7">
        <f t="shared" si="13"/>
        <v>0.29458309786439896</v>
      </c>
      <c r="K92" s="7">
        <f t="shared" si="14"/>
        <v>4.1416902135601064E-2</v>
      </c>
      <c r="L92" s="7">
        <f t="shared" si="15"/>
        <v>3.741690213560106E-2</v>
      </c>
    </row>
    <row r="93" spans="1:12" x14ac:dyDescent="0.25">
      <c r="A93" s="90">
        <v>85</v>
      </c>
      <c r="B93" s="90">
        <v>227.65526292797156</v>
      </c>
      <c r="C93" s="10"/>
      <c r="D93" s="10"/>
      <c r="E93" s="10"/>
      <c r="F93">
        <v>85</v>
      </c>
      <c r="G93" s="90">
        <v>125.85429793641387</v>
      </c>
      <c r="H93" s="8">
        <f t="shared" si="11"/>
        <v>-0.5365711569685806</v>
      </c>
      <c r="I93" s="7">
        <f t="shared" si="12"/>
        <v>0.34</v>
      </c>
      <c r="J93" s="7">
        <f t="shared" si="13"/>
        <v>0.29578193595645774</v>
      </c>
      <c r="K93" s="7">
        <f t="shared" si="14"/>
        <v>4.4218064043542282E-2</v>
      </c>
      <c r="L93" s="7">
        <f t="shared" si="15"/>
        <v>4.0218064043542279E-2</v>
      </c>
    </row>
    <row r="94" spans="1:12" x14ac:dyDescent="0.25">
      <c r="A94" s="90">
        <v>86</v>
      </c>
      <c r="B94" s="90">
        <v>125.31754683932908</v>
      </c>
      <c r="C94" s="10"/>
      <c r="D94" s="10"/>
      <c r="E94" s="10"/>
      <c r="F94">
        <v>86</v>
      </c>
      <c r="G94" s="90">
        <v>126.70373637193936</v>
      </c>
      <c r="H94" s="8">
        <f t="shared" si="11"/>
        <v>-0.51769474729023657</v>
      </c>
      <c r="I94" s="7">
        <f t="shared" si="12"/>
        <v>0.34399999999999997</v>
      </c>
      <c r="J94" s="7">
        <f t="shared" si="13"/>
        <v>0.30233563184503243</v>
      </c>
      <c r="K94" s="7">
        <f t="shared" si="14"/>
        <v>4.1664368154967546E-2</v>
      </c>
      <c r="L94" s="7">
        <f t="shared" si="15"/>
        <v>3.7664368154967598E-2</v>
      </c>
    </row>
    <row r="95" spans="1:12" x14ac:dyDescent="0.25">
      <c r="A95" s="90">
        <v>87</v>
      </c>
      <c r="B95" s="90">
        <v>132.8664461489553</v>
      </c>
      <c r="C95" s="10"/>
      <c r="D95" s="10"/>
      <c r="E95" s="10"/>
      <c r="F95">
        <v>87</v>
      </c>
      <c r="G95" s="90">
        <v>127.31721902904663</v>
      </c>
      <c r="H95" s="8">
        <f t="shared" si="11"/>
        <v>-0.50406179935451945</v>
      </c>
      <c r="I95" s="7">
        <f t="shared" si="12"/>
        <v>0.34799999999999998</v>
      </c>
      <c r="J95" s="7">
        <f t="shared" si="13"/>
        <v>0.30710897506486146</v>
      </c>
      <c r="K95" s="7">
        <f t="shared" si="14"/>
        <v>4.089102493513852E-2</v>
      </c>
      <c r="L95" s="7">
        <f t="shared" si="15"/>
        <v>3.6891024935138517E-2</v>
      </c>
    </row>
    <row r="96" spans="1:12" x14ac:dyDescent="0.25">
      <c r="A96" s="90">
        <v>88</v>
      </c>
      <c r="B96" s="90">
        <v>102.29867361082302</v>
      </c>
      <c r="C96" s="10"/>
      <c r="D96" s="10"/>
      <c r="E96" s="10"/>
      <c r="F96">
        <v>88</v>
      </c>
      <c r="G96" s="90">
        <v>127.52226897953813</v>
      </c>
      <c r="H96" s="8">
        <f t="shared" si="11"/>
        <v>-0.49950513378804168</v>
      </c>
      <c r="I96" s="7">
        <f t="shared" si="12"/>
        <v>0.35199999999999998</v>
      </c>
      <c r="J96" s="7">
        <f t="shared" si="13"/>
        <v>0.30871178550981554</v>
      </c>
      <c r="K96" s="7">
        <f t="shared" si="14"/>
        <v>4.328821449018444E-2</v>
      </c>
      <c r="L96" s="7">
        <f t="shared" si="15"/>
        <v>3.9288214490184437E-2</v>
      </c>
    </row>
    <row r="97" spans="1:12" x14ac:dyDescent="0.25">
      <c r="A97" s="90">
        <v>89</v>
      </c>
      <c r="B97" s="90">
        <v>146.90055663308067</v>
      </c>
      <c r="C97" s="10"/>
      <c r="D97" s="10"/>
      <c r="E97" s="10"/>
      <c r="F97">
        <v>89</v>
      </c>
      <c r="G97" s="90">
        <v>128.37938536958131</v>
      </c>
      <c r="H97" s="8">
        <f t="shared" si="11"/>
        <v>-0.48045810289819302</v>
      </c>
      <c r="I97" s="7">
        <f t="shared" si="12"/>
        <v>0.35599999999999998</v>
      </c>
      <c r="J97" s="7">
        <f t="shared" si="13"/>
        <v>0.31545084394564088</v>
      </c>
      <c r="K97" s="7">
        <f t="shared" si="14"/>
        <v>4.0549156054359103E-2</v>
      </c>
      <c r="L97" s="7">
        <f t="shared" si="15"/>
        <v>3.65491560543591E-2</v>
      </c>
    </row>
    <row r="98" spans="1:12" x14ac:dyDescent="0.25">
      <c r="A98" s="90">
        <v>90</v>
      </c>
      <c r="B98" s="90">
        <v>107.70250871969705</v>
      </c>
      <c r="C98" s="10"/>
      <c r="D98" s="10"/>
      <c r="E98" s="10"/>
      <c r="F98">
        <v>90</v>
      </c>
      <c r="G98" s="90">
        <v>128.44295711328556</v>
      </c>
      <c r="H98" s="8">
        <f t="shared" si="11"/>
        <v>-0.47904539748254316</v>
      </c>
      <c r="I98" s="7">
        <f t="shared" si="12"/>
        <v>0.36</v>
      </c>
      <c r="J98" s="7">
        <f t="shared" si="13"/>
        <v>0.31595316647961236</v>
      </c>
      <c r="K98" s="7">
        <f t="shared" si="14"/>
        <v>4.4046833520387629E-2</v>
      </c>
      <c r="L98" s="7">
        <f t="shared" si="15"/>
        <v>4.0046833520387626E-2</v>
      </c>
    </row>
    <row r="99" spans="1:12" x14ac:dyDescent="0.25">
      <c r="A99" s="90">
        <v>91</v>
      </c>
      <c r="B99" s="90">
        <v>113.0642423811901</v>
      </c>
      <c r="C99" s="10"/>
      <c r="D99" s="10"/>
      <c r="E99" s="10"/>
      <c r="F99">
        <v>91</v>
      </c>
      <c r="G99" s="90">
        <v>128.64805573472566</v>
      </c>
      <c r="H99" s="8">
        <f t="shared" si="11"/>
        <v>-0.4744876503394298</v>
      </c>
      <c r="I99" s="7">
        <f t="shared" si="12"/>
        <v>0.36399999999999999</v>
      </c>
      <c r="J99" s="7">
        <f t="shared" si="13"/>
        <v>0.31757610124311275</v>
      </c>
      <c r="K99" s="7">
        <f t="shared" si="14"/>
        <v>4.6423898756887239E-2</v>
      </c>
      <c r="L99" s="7">
        <f t="shared" si="15"/>
        <v>4.2423898756887235E-2</v>
      </c>
    </row>
    <row r="100" spans="1:12" x14ac:dyDescent="0.25">
      <c r="A100" s="90">
        <v>92</v>
      </c>
      <c r="B100" s="90">
        <v>67.908797123545085</v>
      </c>
      <c r="C100" s="10"/>
      <c r="D100" s="10"/>
      <c r="E100" s="10"/>
      <c r="F100">
        <v>92</v>
      </c>
      <c r="G100" s="90">
        <v>129.00656853263291</v>
      </c>
      <c r="H100" s="8">
        <f t="shared" si="11"/>
        <v>-0.4665206992748242</v>
      </c>
      <c r="I100" s="7">
        <f t="shared" si="12"/>
        <v>0.36799999999999999</v>
      </c>
      <c r="J100" s="7">
        <f t="shared" si="13"/>
        <v>0.32042141739384999</v>
      </c>
      <c r="K100" s="7">
        <f t="shared" si="14"/>
        <v>4.7578582606149999E-2</v>
      </c>
      <c r="L100" s="7">
        <f t="shared" si="15"/>
        <v>4.3578582606149996E-2</v>
      </c>
    </row>
    <row r="101" spans="1:12" x14ac:dyDescent="0.25">
      <c r="A101" s="90">
        <v>93</v>
      </c>
      <c r="B101" s="90">
        <v>119.6223231874994</v>
      </c>
      <c r="C101" s="10"/>
      <c r="D101" s="10"/>
      <c r="E101" s="10"/>
      <c r="F101">
        <v>93</v>
      </c>
      <c r="G101" s="90">
        <v>129.38044483201517</v>
      </c>
      <c r="H101" s="8">
        <f t="shared" si="11"/>
        <v>-0.45821233706632952</v>
      </c>
      <c r="I101" s="7">
        <f t="shared" si="12"/>
        <v>0.372</v>
      </c>
      <c r="J101" s="7">
        <f t="shared" si="13"/>
        <v>0.32339994864278809</v>
      </c>
      <c r="K101" s="7">
        <f t="shared" si="14"/>
        <v>4.8600051357211904E-2</v>
      </c>
      <c r="L101" s="7">
        <f t="shared" si="15"/>
        <v>4.4600051357211901E-2</v>
      </c>
    </row>
    <row r="102" spans="1:12" x14ac:dyDescent="0.25">
      <c r="A102" s="90">
        <v>94</v>
      </c>
      <c r="B102" s="90">
        <v>179.13281319657864</v>
      </c>
      <c r="C102" s="10"/>
      <c r="D102" s="10"/>
      <c r="E102" s="10"/>
      <c r="F102">
        <v>94</v>
      </c>
      <c r="G102" s="90">
        <v>129.87305465256375</v>
      </c>
      <c r="H102" s="8">
        <f t="shared" si="11"/>
        <v>-0.44726545216524993</v>
      </c>
      <c r="I102" s="7">
        <f t="shared" si="12"/>
        <v>0.376</v>
      </c>
      <c r="J102" s="7">
        <f t="shared" si="13"/>
        <v>0.32734170411606195</v>
      </c>
      <c r="K102" s="7">
        <f t="shared" si="14"/>
        <v>4.8658295883938052E-2</v>
      </c>
      <c r="L102" s="7">
        <f t="shared" si="15"/>
        <v>4.4658295883938048E-2</v>
      </c>
    </row>
    <row r="103" spans="1:12" x14ac:dyDescent="0.25">
      <c r="A103" s="90">
        <v>95</v>
      </c>
      <c r="B103" s="90">
        <v>147.63845435824476</v>
      </c>
      <c r="C103" s="10"/>
      <c r="D103" s="10"/>
      <c r="E103" s="10"/>
      <c r="F103">
        <v>95</v>
      </c>
      <c r="G103" s="90">
        <v>130.76081216825997</v>
      </c>
      <c r="H103" s="8">
        <f t="shared" si="11"/>
        <v>-0.42753750737200058</v>
      </c>
      <c r="I103" s="7">
        <f t="shared" si="12"/>
        <v>0.38</v>
      </c>
      <c r="J103" s="7">
        <f t="shared" si="13"/>
        <v>0.33449393610167133</v>
      </c>
      <c r="K103" s="7">
        <f t="shared" si="14"/>
        <v>4.5506063898328675E-2</v>
      </c>
      <c r="L103" s="7">
        <f t="shared" si="15"/>
        <v>4.1506063898328671E-2</v>
      </c>
    </row>
    <row r="104" spans="1:12" x14ac:dyDescent="0.25">
      <c r="A104" s="90">
        <v>96</v>
      </c>
      <c r="B104" s="90">
        <v>177.4628186795764</v>
      </c>
      <c r="C104" s="10"/>
      <c r="D104" s="10"/>
      <c r="E104" s="10"/>
      <c r="F104">
        <v>96</v>
      </c>
      <c r="G104" s="90">
        <v>131.87125588522457</v>
      </c>
      <c r="H104" s="8">
        <f t="shared" si="11"/>
        <v>-0.40286098032834289</v>
      </c>
      <c r="I104" s="7">
        <f t="shared" si="12"/>
        <v>0.38400000000000001</v>
      </c>
      <c r="J104" s="7">
        <f t="shared" si="13"/>
        <v>0.34352524884252145</v>
      </c>
      <c r="K104" s="7">
        <f t="shared" si="14"/>
        <v>4.0474751157478561E-2</v>
      </c>
      <c r="L104" s="7">
        <f t="shared" si="15"/>
        <v>3.6474751157478558E-2</v>
      </c>
    </row>
    <row r="105" spans="1:12" x14ac:dyDescent="0.25">
      <c r="A105" s="90">
        <v>97</v>
      </c>
      <c r="B105" s="90">
        <v>70.712099578431463</v>
      </c>
      <c r="C105" s="10"/>
      <c r="D105" s="10"/>
      <c r="E105" s="10"/>
      <c r="F105">
        <v>97</v>
      </c>
      <c r="G105" s="90">
        <v>132.26185412322749</v>
      </c>
      <c r="H105" s="8">
        <f t="shared" si="11"/>
        <v>-0.39418101948383349</v>
      </c>
      <c r="I105" s="7">
        <f t="shared" si="12"/>
        <v>0.38800000000000001</v>
      </c>
      <c r="J105" s="7">
        <f t="shared" si="13"/>
        <v>0.34672369894695043</v>
      </c>
      <c r="K105" s="7">
        <f t="shared" si="14"/>
        <v>4.127630105304958E-2</v>
      </c>
      <c r="L105" s="7">
        <f t="shared" si="15"/>
        <v>3.7276301053049576E-2</v>
      </c>
    </row>
    <row r="106" spans="1:12" x14ac:dyDescent="0.25">
      <c r="A106" s="90">
        <v>98</v>
      </c>
      <c r="B106" s="90">
        <v>175.6295433271307</v>
      </c>
      <c r="C106" s="10"/>
      <c r="D106" s="10"/>
      <c r="E106" s="10"/>
      <c r="F106">
        <v>98</v>
      </c>
      <c r="G106" s="90">
        <v>132.8664461489553</v>
      </c>
      <c r="H106" s="8">
        <f t="shared" si="11"/>
        <v>-0.38074564113432657</v>
      </c>
      <c r="I106" s="7">
        <f t="shared" si="12"/>
        <v>0.39200000000000002</v>
      </c>
      <c r="J106" s="7">
        <f t="shared" si="13"/>
        <v>0.35169599920549288</v>
      </c>
      <c r="K106" s="7">
        <f t="shared" si="14"/>
        <v>4.0304000794507133E-2</v>
      </c>
      <c r="L106" s="7">
        <f t="shared" si="15"/>
        <v>3.630400079450713E-2</v>
      </c>
    </row>
    <row r="107" spans="1:12" x14ac:dyDescent="0.25">
      <c r="A107" s="90">
        <v>99</v>
      </c>
      <c r="B107" s="90">
        <v>87.942459520238316</v>
      </c>
      <c r="C107" s="10"/>
      <c r="D107" s="10"/>
      <c r="E107" s="10"/>
      <c r="F107">
        <v>99</v>
      </c>
      <c r="G107" s="90">
        <v>133.15489351107848</v>
      </c>
      <c r="H107" s="8">
        <f t="shared" si="11"/>
        <v>-0.37433569975381148</v>
      </c>
      <c r="I107" s="7">
        <f t="shared" si="12"/>
        <v>0.39600000000000002</v>
      </c>
      <c r="J107" s="7">
        <f t="shared" si="13"/>
        <v>0.35407728751038725</v>
      </c>
      <c r="K107" s="7">
        <f t="shared" si="14"/>
        <v>4.1922712489612768E-2</v>
      </c>
      <c r="L107" s="7">
        <f t="shared" si="15"/>
        <v>3.7922712489612764E-2</v>
      </c>
    </row>
    <row r="108" spans="1:12" x14ac:dyDescent="0.25">
      <c r="A108" s="90">
        <v>100</v>
      </c>
      <c r="B108" s="90">
        <v>200.71886983405778</v>
      </c>
      <c r="C108" s="10"/>
      <c r="D108" s="10"/>
      <c r="E108" s="10"/>
      <c r="F108">
        <v>100</v>
      </c>
      <c r="G108" s="90">
        <v>133.17368302498224</v>
      </c>
      <c r="H108" s="8">
        <f t="shared" si="11"/>
        <v>-0.37391815500039471</v>
      </c>
      <c r="I108" s="7">
        <f t="shared" si="12"/>
        <v>0.4</v>
      </c>
      <c r="J108" s="7">
        <f t="shared" si="13"/>
        <v>0.35423260443650262</v>
      </c>
      <c r="K108" s="7">
        <f t="shared" si="14"/>
        <v>4.5767395563497404E-2</v>
      </c>
      <c r="L108" s="7">
        <f t="shared" si="15"/>
        <v>4.17673955634974E-2</v>
      </c>
    </row>
    <row r="109" spans="1:12" x14ac:dyDescent="0.25">
      <c r="A109" s="90">
        <v>101</v>
      </c>
      <c r="B109" s="90">
        <v>123.32075425410051</v>
      </c>
      <c r="C109" s="10"/>
      <c r="D109" s="10"/>
      <c r="E109" s="10"/>
      <c r="F109">
        <v>101</v>
      </c>
      <c r="G109" s="90">
        <v>134.17656103301351</v>
      </c>
      <c r="H109" s="8">
        <f t="shared" si="11"/>
        <v>-0.35163197704414417</v>
      </c>
      <c r="I109" s="7">
        <f t="shared" si="12"/>
        <v>0.40400000000000003</v>
      </c>
      <c r="J109" s="7">
        <f t="shared" si="13"/>
        <v>0.36255714032490172</v>
      </c>
      <c r="K109" s="7">
        <f t="shared" si="14"/>
        <v>4.1442859675098309E-2</v>
      </c>
      <c r="L109" s="7">
        <f t="shared" si="15"/>
        <v>3.7442859675098306E-2</v>
      </c>
    </row>
    <row r="110" spans="1:12" x14ac:dyDescent="0.25">
      <c r="A110" s="90">
        <v>102</v>
      </c>
      <c r="B110" s="90">
        <v>234.12282230435386</v>
      </c>
      <c r="C110" s="10"/>
      <c r="D110" s="10"/>
      <c r="E110" s="10"/>
      <c r="F110">
        <v>102</v>
      </c>
      <c r="G110" s="90">
        <v>134.22815053963552</v>
      </c>
      <c r="H110" s="8">
        <f t="shared" si="11"/>
        <v>-0.35048554356365508</v>
      </c>
      <c r="I110" s="7">
        <f t="shared" si="12"/>
        <v>0.40799999999999997</v>
      </c>
      <c r="J110" s="7">
        <f t="shared" si="13"/>
        <v>0.36298716877656989</v>
      </c>
      <c r="K110" s="7">
        <f t="shared" si="14"/>
        <v>4.5012831223430083E-2</v>
      </c>
      <c r="L110" s="7">
        <f t="shared" si="15"/>
        <v>4.1012831223430135E-2</v>
      </c>
    </row>
    <row r="111" spans="1:12" x14ac:dyDescent="0.25">
      <c r="A111" s="90">
        <v>103</v>
      </c>
      <c r="B111" s="90">
        <v>161.76327112712568</v>
      </c>
      <c r="C111" s="10"/>
      <c r="D111" s="10"/>
      <c r="E111" s="10"/>
      <c r="F111">
        <v>103</v>
      </c>
      <c r="G111" s="90">
        <v>134.52463336135671</v>
      </c>
      <c r="H111" s="8">
        <f t="shared" si="11"/>
        <v>-0.34389703641429542</v>
      </c>
      <c r="I111" s="7">
        <f t="shared" si="12"/>
        <v>0.41199999999999998</v>
      </c>
      <c r="J111" s="7">
        <f t="shared" si="13"/>
        <v>0.36546186034723338</v>
      </c>
      <c r="K111" s="7">
        <f t="shared" si="14"/>
        <v>4.6538139652766597E-2</v>
      </c>
      <c r="L111" s="7">
        <f t="shared" si="15"/>
        <v>4.2538139652766593E-2</v>
      </c>
    </row>
    <row r="112" spans="1:12" x14ac:dyDescent="0.25">
      <c r="A112" s="90">
        <v>104</v>
      </c>
      <c r="B112" s="90">
        <v>171.9302833211043</v>
      </c>
      <c r="C112" s="10"/>
      <c r="D112" s="10"/>
      <c r="E112" s="10"/>
      <c r="F112">
        <v>104</v>
      </c>
      <c r="G112" s="90">
        <v>134.68504871221174</v>
      </c>
      <c r="H112" s="8">
        <f t="shared" si="11"/>
        <v>-0.34033225083973917</v>
      </c>
      <c r="I112" s="7">
        <f t="shared" si="12"/>
        <v>0.41599999999999998</v>
      </c>
      <c r="J112" s="7">
        <f t="shared" si="13"/>
        <v>0.3668031662440443</v>
      </c>
      <c r="K112" s="7">
        <f t="shared" si="14"/>
        <v>4.9196833755955682E-2</v>
      </c>
      <c r="L112" s="7">
        <f t="shared" si="15"/>
        <v>4.5196833755955679E-2</v>
      </c>
    </row>
    <row r="113" spans="1:12" x14ac:dyDescent="0.25">
      <c r="A113" s="90">
        <v>105</v>
      </c>
      <c r="B113" s="90">
        <v>215.53654696792881</v>
      </c>
      <c r="C113" s="10"/>
      <c r="D113" s="10"/>
      <c r="E113" s="10"/>
      <c r="F113">
        <v>105</v>
      </c>
      <c r="G113" s="90">
        <v>134.69660160908595</v>
      </c>
      <c r="H113" s="8">
        <f t="shared" si="11"/>
        <v>-0.34007551979809009</v>
      </c>
      <c r="I113" s="7">
        <f t="shared" si="12"/>
        <v>0.42</v>
      </c>
      <c r="J113" s="7">
        <f t="shared" si="13"/>
        <v>0.36689982831863266</v>
      </c>
      <c r="K113" s="7">
        <f t="shared" si="14"/>
        <v>5.3100171681367325E-2</v>
      </c>
      <c r="L113" s="7">
        <f t="shared" si="15"/>
        <v>4.9100171681367322E-2</v>
      </c>
    </row>
    <row r="114" spans="1:12" x14ac:dyDescent="0.25">
      <c r="A114" s="90">
        <v>106</v>
      </c>
      <c r="B114" s="90">
        <v>156.64832167112434</v>
      </c>
      <c r="C114" s="10"/>
      <c r="D114" s="10"/>
      <c r="E114" s="10"/>
      <c r="F114">
        <v>106</v>
      </c>
      <c r="G114" s="90">
        <v>135.87315548099841</v>
      </c>
      <c r="H114" s="8">
        <f t="shared" si="11"/>
        <v>-0.31392987820003543</v>
      </c>
      <c r="I114" s="7">
        <f t="shared" si="12"/>
        <v>0.42399999999999999</v>
      </c>
      <c r="J114" s="7">
        <f t="shared" si="13"/>
        <v>0.37678714857858042</v>
      </c>
      <c r="K114" s="7">
        <f t="shared" si="14"/>
        <v>4.7212851421419566E-2</v>
      </c>
      <c r="L114" s="7">
        <f t="shared" si="15"/>
        <v>4.3212851421419562E-2</v>
      </c>
    </row>
    <row r="115" spans="1:12" x14ac:dyDescent="0.25">
      <c r="A115" s="90">
        <v>107</v>
      </c>
      <c r="B115" s="90">
        <v>173.46271095823556</v>
      </c>
      <c r="C115" s="10"/>
      <c r="D115" s="10"/>
      <c r="E115" s="10"/>
      <c r="F115">
        <v>107</v>
      </c>
      <c r="G115" s="90">
        <v>136.83434422003782</v>
      </c>
      <c r="H115" s="8">
        <f t="shared" si="11"/>
        <v>-0.29257012844360397</v>
      </c>
      <c r="I115" s="7">
        <f t="shared" si="12"/>
        <v>0.42799999999999999</v>
      </c>
      <c r="J115" s="7">
        <f t="shared" si="13"/>
        <v>0.38492537458852882</v>
      </c>
      <c r="K115" s="7">
        <f t="shared" si="14"/>
        <v>4.3074625411471168E-2</v>
      </c>
      <c r="L115" s="7">
        <f t="shared" si="15"/>
        <v>3.9074625411471164E-2</v>
      </c>
    </row>
    <row r="116" spans="1:12" x14ac:dyDescent="0.25">
      <c r="A116" s="90">
        <v>108</v>
      </c>
      <c r="B116" s="90">
        <v>104.7501974574526</v>
      </c>
      <c r="C116" s="10"/>
      <c r="D116" s="10"/>
      <c r="E116" s="10"/>
      <c r="F116">
        <v>108</v>
      </c>
      <c r="G116" s="90">
        <v>138.48932894237942</v>
      </c>
      <c r="H116" s="8">
        <f t="shared" si="11"/>
        <v>-0.2557926901693463</v>
      </c>
      <c r="I116" s="7">
        <f t="shared" si="12"/>
        <v>0.432</v>
      </c>
      <c r="J116" s="7">
        <f t="shared" si="13"/>
        <v>0.3990554592918627</v>
      </c>
      <c r="K116" s="7">
        <f t="shared" si="14"/>
        <v>3.2944540708137293E-2</v>
      </c>
      <c r="L116" s="7">
        <f t="shared" si="15"/>
        <v>2.894454070813729E-2</v>
      </c>
    </row>
    <row r="117" spans="1:12" x14ac:dyDescent="0.25">
      <c r="A117" s="90">
        <v>109</v>
      </c>
      <c r="B117" s="90">
        <v>203.22665708799167</v>
      </c>
      <c r="C117" s="10"/>
      <c r="D117" s="10"/>
      <c r="E117" s="10"/>
      <c r="F117">
        <v>109</v>
      </c>
      <c r="G117" s="90">
        <v>138.53359121383423</v>
      </c>
      <c r="H117" s="8">
        <f t="shared" si="11"/>
        <v>-0.25480908413701714</v>
      </c>
      <c r="I117" s="7">
        <f t="shared" si="12"/>
        <v>0.436</v>
      </c>
      <c r="J117" s="7">
        <f t="shared" si="13"/>
        <v>0.39943527934677192</v>
      </c>
      <c r="K117" s="7">
        <f t="shared" si="14"/>
        <v>3.6564720653228078E-2</v>
      </c>
      <c r="L117" s="7">
        <f t="shared" si="15"/>
        <v>3.2564720653228074E-2</v>
      </c>
    </row>
    <row r="118" spans="1:12" x14ac:dyDescent="0.25">
      <c r="A118" s="90">
        <v>110</v>
      </c>
      <c r="B118" s="90">
        <v>182.71086107840281</v>
      </c>
      <c r="C118" s="10"/>
      <c r="D118" s="10"/>
      <c r="E118" s="10"/>
      <c r="F118">
        <v>110</v>
      </c>
      <c r="G118" s="90">
        <v>138.5717745732882</v>
      </c>
      <c r="H118" s="8">
        <f t="shared" si="11"/>
        <v>-0.2539605650380401</v>
      </c>
      <c r="I118" s="7">
        <f t="shared" si="12"/>
        <v>0.44</v>
      </c>
      <c r="J118" s="7">
        <f t="shared" si="13"/>
        <v>0.3997630120060211</v>
      </c>
      <c r="K118" s="7">
        <f t="shared" si="14"/>
        <v>4.0236987993978901E-2</v>
      </c>
      <c r="L118" s="7">
        <f t="shared" si="15"/>
        <v>3.6236987993978897E-2</v>
      </c>
    </row>
    <row r="119" spans="1:12" x14ac:dyDescent="0.25">
      <c r="A119" s="90">
        <v>111</v>
      </c>
      <c r="B119" s="90">
        <v>78.185741179022344</v>
      </c>
      <c r="C119" s="10"/>
      <c r="D119" s="10"/>
      <c r="E119" s="10"/>
      <c r="F119">
        <v>111</v>
      </c>
      <c r="G119" s="90">
        <v>138.68666755371135</v>
      </c>
      <c r="H119" s="8">
        <f t="shared" si="11"/>
        <v>-0.25140738769530346</v>
      </c>
      <c r="I119" s="7">
        <f t="shared" si="12"/>
        <v>0.44400000000000001</v>
      </c>
      <c r="J119" s="7">
        <f t="shared" si="13"/>
        <v>0.40074957827182933</v>
      </c>
      <c r="K119" s="7">
        <f t="shared" si="14"/>
        <v>4.3250421728170674E-2</v>
      </c>
      <c r="L119" s="7">
        <f t="shared" si="15"/>
        <v>3.925042172817067E-2</v>
      </c>
    </row>
    <row r="120" spans="1:12" x14ac:dyDescent="0.25">
      <c r="A120" s="90">
        <v>112</v>
      </c>
      <c r="B120" s="90">
        <v>163.90855298125436</v>
      </c>
      <c r="C120" s="10"/>
      <c r="D120" s="10"/>
      <c r="E120" s="10"/>
      <c r="F120">
        <v>112</v>
      </c>
      <c r="G120" s="90">
        <v>138.82263543377684</v>
      </c>
      <c r="H120" s="8">
        <f t="shared" si="11"/>
        <v>-0.24838587924940358</v>
      </c>
      <c r="I120" s="7">
        <f t="shared" si="12"/>
        <v>0.44800000000000001</v>
      </c>
      <c r="J120" s="7">
        <f t="shared" si="13"/>
        <v>0.40191792902129642</v>
      </c>
      <c r="K120" s="7">
        <f t="shared" si="14"/>
        <v>4.6082070978703593E-2</v>
      </c>
      <c r="L120" s="7">
        <f t="shared" si="15"/>
        <v>4.208207097870359E-2</v>
      </c>
    </row>
    <row r="121" spans="1:12" x14ac:dyDescent="0.25">
      <c r="A121" s="90">
        <v>113</v>
      </c>
      <c r="B121" s="90">
        <v>145.09539620113651</v>
      </c>
      <c r="C121" s="10"/>
      <c r="D121" s="10"/>
      <c r="E121" s="10"/>
      <c r="F121">
        <v>113</v>
      </c>
      <c r="G121" s="90">
        <v>139.10595590646284</v>
      </c>
      <c r="H121" s="8">
        <f t="shared" si="11"/>
        <v>-0.24208986874527025</v>
      </c>
      <c r="I121" s="7">
        <f t="shared" si="12"/>
        <v>0.45200000000000001</v>
      </c>
      <c r="J121" s="7">
        <f t="shared" si="13"/>
        <v>0.40435526416085044</v>
      </c>
      <c r="K121" s="7">
        <f t="shared" si="14"/>
        <v>4.7644735839149577E-2</v>
      </c>
      <c r="L121" s="7">
        <f t="shared" si="15"/>
        <v>4.3644735839149573E-2</v>
      </c>
    </row>
    <row r="122" spans="1:12" x14ac:dyDescent="0.25">
      <c r="A122" s="90">
        <v>114</v>
      </c>
      <c r="B122" s="90">
        <v>148.87253956996634</v>
      </c>
      <c r="C122" s="10"/>
      <c r="D122" s="10"/>
      <c r="E122" s="10"/>
      <c r="F122">
        <v>114</v>
      </c>
      <c r="G122" s="90">
        <v>139.25237882126018</v>
      </c>
      <c r="H122" s="8">
        <f t="shared" si="11"/>
        <v>-0.23883602619421823</v>
      </c>
      <c r="I122" s="7">
        <f t="shared" si="12"/>
        <v>0.45600000000000002</v>
      </c>
      <c r="J122" s="7">
        <f t="shared" si="13"/>
        <v>0.40561636681165242</v>
      </c>
      <c r="K122" s="7">
        <f t="shared" si="14"/>
        <v>5.0383633188347599E-2</v>
      </c>
      <c r="L122" s="7">
        <f t="shared" si="15"/>
        <v>4.6383633188347595E-2</v>
      </c>
    </row>
    <row r="123" spans="1:12" x14ac:dyDescent="0.25">
      <c r="A123" s="90">
        <v>115</v>
      </c>
      <c r="B123" s="90">
        <v>108.76557118264913</v>
      </c>
      <c r="C123" s="10"/>
      <c r="D123" s="10"/>
      <c r="E123" s="10"/>
      <c r="F123">
        <v>115</v>
      </c>
      <c r="G123" s="90">
        <v>139.67771683364376</v>
      </c>
      <c r="H123" s="8">
        <f t="shared" si="11"/>
        <v>-0.22938407036347208</v>
      </c>
      <c r="I123" s="7">
        <f t="shared" si="12"/>
        <v>0.46</v>
      </c>
      <c r="J123" s="7">
        <f t="shared" si="13"/>
        <v>0.40928520806451613</v>
      </c>
      <c r="K123" s="7">
        <f t="shared" si="14"/>
        <v>5.0714791935483894E-2</v>
      </c>
      <c r="L123" s="7">
        <f t="shared" si="15"/>
        <v>4.671479193548389E-2</v>
      </c>
    </row>
    <row r="124" spans="1:12" x14ac:dyDescent="0.25">
      <c r="A124" s="90">
        <v>116</v>
      </c>
      <c r="B124" s="90">
        <v>55.934586213652736</v>
      </c>
      <c r="C124" s="10"/>
      <c r="D124" s="10"/>
      <c r="E124" s="10"/>
      <c r="F124">
        <v>116</v>
      </c>
      <c r="G124" s="90">
        <v>140.02856991984206</v>
      </c>
      <c r="H124" s="8">
        <f t="shared" si="11"/>
        <v>-0.22158733511462098</v>
      </c>
      <c r="I124" s="7">
        <f t="shared" si="12"/>
        <v>0.46400000000000002</v>
      </c>
      <c r="J124" s="7">
        <f t="shared" si="13"/>
        <v>0.41231757126555479</v>
      </c>
      <c r="K124" s="7">
        <f t="shared" si="14"/>
        <v>5.1682428734445229E-2</v>
      </c>
      <c r="L124" s="7">
        <f t="shared" si="15"/>
        <v>4.7682428734445226E-2</v>
      </c>
    </row>
    <row r="125" spans="1:12" x14ac:dyDescent="0.25">
      <c r="A125" s="90">
        <v>117</v>
      </c>
      <c r="B125" s="90">
        <v>213.70469781434497</v>
      </c>
      <c r="C125" s="10"/>
      <c r="D125" s="10"/>
      <c r="E125" s="10"/>
      <c r="F125">
        <v>117</v>
      </c>
      <c r="G125" s="90">
        <v>141.02867658042337</v>
      </c>
      <c r="H125" s="8">
        <f t="shared" si="11"/>
        <v>-0.19936274265725856</v>
      </c>
      <c r="I125" s="7">
        <f t="shared" si="12"/>
        <v>0.46800000000000003</v>
      </c>
      <c r="J125" s="7">
        <f t="shared" si="13"/>
        <v>0.42098950125288848</v>
      </c>
      <c r="K125" s="7">
        <f t="shared" si="14"/>
        <v>4.7010498747111551E-2</v>
      </c>
      <c r="L125" s="7">
        <f t="shared" si="15"/>
        <v>4.3010498747111547E-2</v>
      </c>
    </row>
    <row r="126" spans="1:12" x14ac:dyDescent="0.25">
      <c r="A126" s="90">
        <v>118</v>
      </c>
      <c r="B126" s="90">
        <v>178.33724470365451</v>
      </c>
      <c r="C126" s="10"/>
      <c r="D126" s="10"/>
      <c r="E126" s="10"/>
      <c r="F126">
        <v>118</v>
      </c>
      <c r="G126" s="90">
        <v>141.88575576417085</v>
      </c>
      <c r="H126" s="8">
        <f t="shared" si="11"/>
        <v>-0.18031653857398106</v>
      </c>
      <c r="I126" s="7">
        <f t="shared" si="12"/>
        <v>0.47199999999999998</v>
      </c>
      <c r="J126" s="7">
        <f t="shared" si="13"/>
        <v>0.42845203628492851</v>
      </c>
      <c r="K126" s="7">
        <f t="shared" si="14"/>
        <v>4.3547963715071469E-2</v>
      </c>
      <c r="L126" s="7">
        <f t="shared" si="15"/>
        <v>3.9547963715071521E-2</v>
      </c>
    </row>
    <row r="127" spans="1:12" x14ac:dyDescent="0.25">
      <c r="A127" s="90">
        <v>119</v>
      </c>
      <c r="B127" s="90">
        <v>125.85429793641387</v>
      </c>
      <c r="C127" s="10"/>
      <c r="D127" s="10"/>
      <c r="E127" s="10"/>
      <c r="F127">
        <v>119</v>
      </c>
      <c r="G127" s="90">
        <v>143.57141885405571</v>
      </c>
      <c r="H127" s="8">
        <f t="shared" si="11"/>
        <v>-0.14285735879876205</v>
      </c>
      <c r="I127" s="7">
        <f t="shared" si="12"/>
        <v>0.47599999999999998</v>
      </c>
      <c r="J127" s="7">
        <f t="shared" si="13"/>
        <v>0.44320141790988499</v>
      </c>
      <c r="K127" s="7">
        <f t="shared" si="14"/>
        <v>3.2798582090114992E-2</v>
      </c>
      <c r="L127" s="7">
        <f t="shared" si="15"/>
        <v>2.8798582090114988E-2</v>
      </c>
    </row>
    <row r="128" spans="1:12" x14ac:dyDescent="0.25">
      <c r="A128" s="90">
        <v>120</v>
      </c>
      <c r="B128" s="90">
        <v>112.92339773017588</v>
      </c>
      <c r="C128" s="10"/>
      <c r="D128" s="10"/>
      <c r="E128" s="10"/>
      <c r="F128">
        <v>120</v>
      </c>
      <c r="G128" s="90">
        <v>144.10534466055984</v>
      </c>
      <c r="H128" s="8">
        <f t="shared" si="11"/>
        <v>-0.13099234087644807</v>
      </c>
      <c r="I128" s="7">
        <f t="shared" si="12"/>
        <v>0.48</v>
      </c>
      <c r="J128" s="7">
        <f t="shared" si="13"/>
        <v>0.4478906831462291</v>
      </c>
      <c r="K128" s="7">
        <f t="shared" si="14"/>
        <v>3.2109316853770886E-2</v>
      </c>
      <c r="L128" s="7">
        <f t="shared" si="15"/>
        <v>2.8109316853770883E-2</v>
      </c>
    </row>
    <row r="129" spans="1:12" x14ac:dyDescent="0.25">
      <c r="A129" s="90">
        <v>121</v>
      </c>
      <c r="B129" s="90">
        <v>156.05960497727642</v>
      </c>
      <c r="C129" s="10"/>
      <c r="D129" s="10"/>
      <c r="E129" s="10"/>
      <c r="F129">
        <v>121</v>
      </c>
      <c r="G129" s="90">
        <v>144.22097879865245</v>
      </c>
      <c r="H129" s="8">
        <f t="shared" si="11"/>
        <v>-0.12842269336327883</v>
      </c>
      <c r="I129" s="7">
        <f t="shared" si="12"/>
        <v>0.48399999999999999</v>
      </c>
      <c r="J129" s="7">
        <f t="shared" si="13"/>
        <v>0.44890723657213072</v>
      </c>
      <c r="K129" s="7">
        <f t="shared" si="14"/>
        <v>3.5092763427869267E-2</v>
      </c>
      <c r="L129" s="7">
        <f t="shared" si="15"/>
        <v>3.1092763427869263E-2</v>
      </c>
    </row>
    <row r="130" spans="1:12" x14ac:dyDescent="0.25">
      <c r="A130" s="90">
        <v>122</v>
      </c>
      <c r="B130" s="90">
        <v>177.8495731741489</v>
      </c>
      <c r="C130" s="10"/>
      <c r="D130" s="10"/>
      <c r="E130" s="10"/>
      <c r="F130">
        <v>122</v>
      </c>
      <c r="G130" s="90">
        <v>144.26960776604838</v>
      </c>
      <c r="H130" s="8">
        <f t="shared" si="11"/>
        <v>-0.12734204964336931</v>
      </c>
      <c r="I130" s="7">
        <f t="shared" si="12"/>
        <v>0.48799999999999999</v>
      </c>
      <c r="J130" s="7">
        <f t="shared" si="13"/>
        <v>0.44933484019341507</v>
      </c>
      <c r="K130" s="7">
        <f t="shared" si="14"/>
        <v>3.8665159806584914E-2</v>
      </c>
      <c r="L130" s="7">
        <f t="shared" si="15"/>
        <v>3.4665159806584911E-2</v>
      </c>
    </row>
    <row r="131" spans="1:12" x14ac:dyDescent="0.25">
      <c r="A131" s="90">
        <v>123</v>
      </c>
      <c r="B131" s="90">
        <v>133.15489351107848</v>
      </c>
      <c r="C131" s="10"/>
      <c r="D131" s="10"/>
      <c r="E131" s="10"/>
      <c r="F131">
        <v>123</v>
      </c>
      <c r="G131" s="90">
        <v>144.56243319156781</v>
      </c>
      <c r="H131" s="8">
        <f t="shared" si="11"/>
        <v>-0.12083481796515988</v>
      </c>
      <c r="I131" s="7">
        <f t="shared" si="12"/>
        <v>0.49199999999999999</v>
      </c>
      <c r="J131" s="7">
        <f t="shared" si="13"/>
        <v>0.4519109357030151</v>
      </c>
      <c r="K131" s="7">
        <f t="shared" si="14"/>
        <v>4.0089064296984889E-2</v>
      </c>
      <c r="L131" s="7">
        <f t="shared" si="15"/>
        <v>3.6089064296984885E-2</v>
      </c>
    </row>
    <row r="132" spans="1:12" x14ac:dyDescent="0.25">
      <c r="A132" s="90">
        <v>124</v>
      </c>
      <c r="B132" s="90">
        <v>156.03795701913111</v>
      </c>
      <c r="C132" s="10"/>
      <c r="D132" s="10"/>
      <c r="E132" s="10"/>
      <c r="F132">
        <v>124</v>
      </c>
      <c r="G132" s="90">
        <v>144.89658817640645</v>
      </c>
      <c r="H132" s="8">
        <f t="shared" si="11"/>
        <v>-0.11340915163541215</v>
      </c>
      <c r="I132" s="7">
        <f t="shared" si="12"/>
        <v>0.496</v>
      </c>
      <c r="J132" s="7">
        <f t="shared" si="13"/>
        <v>0.45485309228334458</v>
      </c>
      <c r="K132" s="7">
        <f t="shared" si="14"/>
        <v>4.1146907716655412E-2</v>
      </c>
      <c r="L132" s="7">
        <f t="shared" si="15"/>
        <v>3.7146907716655408E-2</v>
      </c>
    </row>
    <row r="133" spans="1:12" x14ac:dyDescent="0.25">
      <c r="A133" s="90">
        <v>125</v>
      </c>
      <c r="B133" s="90">
        <v>159.54981020982092</v>
      </c>
      <c r="C133" s="10"/>
      <c r="D133" s="10"/>
      <c r="E133" s="10"/>
      <c r="F133">
        <v>125</v>
      </c>
      <c r="G133" s="90">
        <v>145.09539620113651</v>
      </c>
      <c r="H133" s="8">
        <f t="shared" si="11"/>
        <v>-0.10899119553029979</v>
      </c>
      <c r="I133" s="7">
        <f t="shared" si="12"/>
        <v>0.5</v>
      </c>
      <c r="J133" s="7">
        <f t="shared" si="13"/>
        <v>0.45660473684080255</v>
      </c>
      <c r="K133" s="7">
        <f t="shared" si="14"/>
        <v>4.339526315919745E-2</v>
      </c>
      <c r="L133" s="7">
        <f t="shared" si="15"/>
        <v>3.9395263159197447E-2</v>
      </c>
    </row>
    <row r="134" spans="1:12" x14ac:dyDescent="0.25">
      <c r="A134" s="90">
        <v>126</v>
      </c>
      <c r="B134" s="90">
        <v>149.25992786282413</v>
      </c>
      <c r="C134" s="10"/>
      <c r="D134" s="10"/>
      <c r="E134" s="10"/>
      <c r="F134">
        <v>126</v>
      </c>
      <c r="G134" s="90">
        <v>146.07821115515264</v>
      </c>
      <c r="H134" s="8">
        <f t="shared" si="11"/>
        <v>-8.715086321883013E-2</v>
      </c>
      <c r="I134" s="7">
        <f t="shared" si="12"/>
        <v>0.504</v>
      </c>
      <c r="J134" s="7">
        <f t="shared" si="13"/>
        <v>0.46527579807382652</v>
      </c>
      <c r="K134" s="7">
        <f t="shared" si="14"/>
        <v>3.8724201926173485E-2</v>
      </c>
      <c r="L134" s="7">
        <f t="shared" si="15"/>
        <v>3.4724201926173481E-2</v>
      </c>
    </row>
    <row r="135" spans="1:12" x14ac:dyDescent="0.25">
      <c r="A135" s="90">
        <v>127</v>
      </c>
      <c r="B135" s="90">
        <v>92.107602394114451</v>
      </c>
      <c r="C135" s="10"/>
      <c r="D135" s="10"/>
      <c r="E135" s="10"/>
      <c r="F135">
        <v>127</v>
      </c>
      <c r="G135" s="90">
        <v>146.42231718239972</v>
      </c>
      <c r="H135" s="8">
        <f t="shared" si="11"/>
        <v>-7.9504062613339477E-2</v>
      </c>
      <c r="I135" s="7">
        <f t="shared" si="12"/>
        <v>0.50800000000000001</v>
      </c>
      <c r="J135" s="7">
        <f t="shared" si="13"/>
        <v>0.46831585017292721</v>
      </c>
      <c r="K135" s="7">
        <f t="shared" si="14"/>
        <v>3.9684149827072801E-2</v>
      </c>
      <c r="L135" s="7">
        <f t="shared" si="15"/>
        <v>3.5684149827072797E-2</v>
      </c>
    </row>
    <row r="136" spans="1:12" x14ac:dyDescent="0.25">
      <c r="A136" s="90">
        <v>128</v>
      </c>
      <c r="B136" s="90">
        <v>183.08250508915086</v>
      </c>
      <c r="C136" s="10"/>
      <c r="D136" s="10"/>
      <c r="E136" s="10"/>
      <c r="F136">
        <v>128</v>
      </c>
      <c r="G136" s="90">
        <v>146.56475018230179</v>
      </c>
      <c r="H136" s="8">
        <f t="shared" si="11"/>
        <v>-7.633888483773793E-2</v>
      </c>
      <c r="I136" s="7">
        <f t="shared" si="12"/>
        <v>0.51200000000000001</v>
      </c>
      <c r="J136" s="7">
        <f t="shared" si="13"/>
        <v>0.46957474522963932</v>
      </c>
      <c r="K136" s="7">
        <f t="shared" si="14"/>
        <v>4.2425254770360687E-2</v>
      </c>
      <c r="L136" s="7">
        <f t="shared" si="15"/>
        <v>3.8425254770360684E-2</v>
      </c>
    </row>
    <row r="137" spans="1:12" x14ac:dyDescent="0.25">
      <c r="A137" s="90">
        <v>129</v>
      </c>
      <c r="B137" s="90">
        <v>134.69660160908595</v>
      </c>
      <c r="C137" s="10"/>
      <c r="D137" s="10"/>
      <c r="E137" s="10"/>
      <c r="F137">
        <v>129</v>
      </c>
      <c r="G137" s="90">
        <v>146.90055663308067</v>
      </c>
      <c r="H137" s="8">
        <f t="shared" si="11"/>
        <v>-6.8876519264874023E-2</v>
      </c>
      <c r="I137" s="7">
        <f t="shared" si="12"/>
        <v>0.51600000000000001</v>
      </c>
      <c r="J137" s="7">
        <f t="shared" si="13"/>
        <v>0.47254395451776365</v>
      </c>
      <c r="K137" s="7">
        <f t="shared" si="14"/>
        <v>4.3456045482236361E-2</v>
      </c>
      <c r="L137" s="7">
        <f t="shared" si="15"/>
        <v>3.9456045482236357E-2</v>
      </c>
    </row>
    <row r="138" spans="1:12" x14ac:dyDescent="0.25">
      <c r="A138" s="90">
        <v>130</v>
      </c>
      <c r="B138" s="90">
        <v>178.92220680775625</v>
      </c>
      <c r="C138" s="10"/>
      <c r="D138" s="10"/>
      <c r="E138" s="10"/>
      <c r="F138">
        <v>130</v>
      </c>
      <c r="G138" s="90">
        <v>146.99094114744389</v>
      </c>
      <c r="H138" s="8">
        <f t="shared" ref="H138:H201" si="16">(G138-$G$1)/$G$2</f>
        <v>-6.686797450124686E-2</v>
      </c>
      <c r="I138" s="7">
        <f t="shared" ref="I138:I201" si="17">F138/250</f>
        <v>0.52</v>
      </c>
      <c r="J138" s="7">
        <f t="shared" ref="J138:J201" si="18">NORMSDIST(H138)</f>
        <v>0.47334340430026561</v>
      </c>
      <c r="K138" s="7">
        <f t="shared" si="14"/>
        <v>4.6656595699734404E-2</v>
      </c>
      <c r="L138" s="7">
        <f t="shared" si="15"/>
        <v>4.2656595699734401E-2</v>
      </c>
    </row>
    <row r="139" spans="1:12" x14ac:dyDescent="0.25">
      <c r="A139" s="90">
        <v>131</v>
      </c>
      <c r="B139" s="90">
        <v>169.30413615299659</v>
      </c>
      <c r="C139" s="10"/>
      <c r="D139" s="10"/>
      <c r="E139" s="10"/>
      <c r="F139">
        <v>131</v>
      </c>
      <c r="G139" s="90">
        <v>147.60690341457763</v>
      </c>
      <c r="H139" s="8">
        <f t="shared" si="16"/>
        <v>-5.3179924120497109E-2</v>
      </c>
      <c r="I139" s="7">
        <f t="shared" si="17"/>
        <v>0.52400000000000002</v>
      </c>
      <c r="J139" s="7">
        <f t="shared" si="18"/>
        <v>0.47879427560407112</v>
      </c>
      <c r="K139" s="7">
        <f t="shared" ref="K139:K202" si="19">I139-J139</f>
        <v>4.5205724395928903E-2</v>
      </c>
      <c r="L139" s="7">
        <f t="shared" ref="L139:L202" si="20">I138-J139</f>
        <v>4.12057243959289E-2</v>
      </c>
    </row>
    <row r="140" spans="1:12" x14ac:dyDescent="0.25">
      <c r="A140" s="90">
        <v>132</v>
      </c>
      <c r="B140" s="90">
        <v>99.900321853191969</v>
      </c>
      <c r="C140" s="10"/>
      <c r="D140" s="10"/>
      <c r="E140" s="10"/>
      <c r="F140">
        <v>132</v>
      </c>
      <c r="G140" s="90">
        <v>147.63845435824476</v>
      </c>
      <c r="H140" s="8">
        <f t="shared" si="16"/>
        <v>-5.2478792039005386E-2</v>
      </c>
      <c r="I140" s="7">
        <f t="shared" si="17"/>
        <v>0.52800000000000002</v>
      </c>
      <c r="J140" s="7">
        <f t="shared" si="18"/>
        <v>0.47907359677325573</v>
      </c>
      <c r="K140" s="7">
        <f t="shared" si="19"/>
        <v>4.8926403226744297E-2</v>
      </c>
      <c r="L140" s="7">
        <f t="shared" si="20"/>
        <v>4.4926403226744294E-2</v>
      </c>
    </row>
    <row r="141" spans="1:12" x14ac:dyDescent="0.25">
      <c r="A141" s="90">
        <v>133</v>
      </c>
      <c r="B141" s="90">
        <v>153.30819818378652</v>
      </c>
      <c r="C141" s="10"/>
      <c r="D141" s="10"/>
      <c r="E141" s="10"/>
      <c r="F141">
        <v>133</v>
      </c>
      <c r="G141" s="90">
        <v>148.333569816367</v>
      </c>
      <c r="H141" s="8">
        <f t="shared" si="16"/>
        <v>-3.703178185851104E-2</v>
      </c>
      <c r="I141" s="7">
        <f t="shared" si="17"/>
        <v>0.53200000000000003</v>
      </c>
      <c r="J141" s="7">
        <f t="shared" si="18"/>
        <v>0.48522983242711026</v>
      </c>
      <c r="K141" s="7">
        <f t="shared" si="19"/>
        <v>4.6770167572889765E-2</v>
      </c>
      <c r="L141" s="7">
        <f t="shared" si="20"/>
        <v>4.2770167572889761E-2</v>
      </c>
    </row>
    <row r="142" spans="1:12" x14ac:dyDescent="0.25">
      <c r="A142" s="90">
        <v>134</v>
      </c>
      <c r="B142" s="90">
        <v>83.377219188845956</v>
      </c>
      <c r="C142" s="10"/>
      <c r="D142" s="10"/>
      <c r="E142" s="10"/>
      <c r="F142">
        <v>134</v>
      </c>
      <c r="G142" s="90">
        <v>148.47514799833266</v>
      </c>
      <c r="H142" s="8">
        <f t="shared" si="16"/>
        <v>-3.3885600037052023E-2</v>
      </c>
      <c r="I142" s="7">
        <f t="shared" si="17"/>
        <v>0.53600000000000003</v>
      </c>
      <c r="J142" s="7">
        <f t="shared" si="18"/>
        <v>0.48648418805015381</v>
      </c>
      <c r="K142" s="7">
        <f t="shared" si="19"/>
        <v>4.9515811949846222E-2</v>
      </c>
      <c r="L142" s="7">
        <f t="shared" si="20"/>
        <v>4.5515811949846219E-2</v>
      </c>
    </row>
    <row r="143" spans="1:12" x14ac:dyDescent="0.25">
      <c r="A143" s="90">
        <v>135</v>
      </c>
      <c r="B143" s="90">
        <v>169.69782797605131</v>
      </c>
      <c r="C143" s="10"/>
      <c r="D143" s="10"/>
      <c r="E143" s="10"/>
      <c r="F143">
        <v>135</v>
      </c>
      <c r="G143" s="90">
        <v>148.74198907371198</v>
      </c>
      <c r="H143" s="8">
        <f t="shared" si="16"/>
        <v>-2.7955798361956063E-2</v>
      </c>
      <c r="I143" s="7">
        <f t="shared" si="17"/>
        <v>0.54</v>
      </c>
      <c r="J143" s="7">
        <f t="shared" si="18"/>
        <v>0.4888487025759965</v>
      </c>
      <c r="K143" s="7">
        <f t="shared" si="19"/>
        <v>5.1151297424003539E-2</v>
      </c>
      <c r="L143" s="7">
        <f t="shared" si="20"/>
        <v>4.7151297424003535E-2</v>
      </c>
    </row>
    <row r="144" spans="1:12" x14ac:dyDescent="0.25">
      <c r="A144" s="90">
        <v>136</v>
      </c>
      <c r="B144" s="90">
        <v>124.24719855608473</v>
      </c>
      <c r="C144" s="10"/>
      <c r="D144" s="10"/>
      <c r="E144" s="10"/>
      <c r="F144">
        <v>136</v>
      </c>
      <c r="G144" s="90">
        <v>148.87253956996634</v>
      </c>
      <c r="H144" s="8">
        <f t="shared" si="16"/>
        <v>-2.5054676222970328E-2</v>
      </c>
      <c r="I144" s="7">
        <f t="shared" si="17"/>
        <v>0.54400000000000004</v>
      </c>
      <c r="J144" s="7">
        <f t="shared" si="18"/>
        <v>0.49000567597799094</v>
      </c>
      <c r="K144" s="7">
        <f t="shared" si="19"/>
        <v>5.3994324022009099E-2</v>
      </c>
      <c r="L144" s="7">
        <f t="shared" si="20"/>
        <v>4.9994324022009096E-2</v>
      </c>
    </row>
    <row r="145" spans="1:12" x14ac:dyDescent="0.25">
      <c r="A145" s="90">
        <v>137</v>
      </c>
      <c r="B145" s="90">
        <v>67.154120007187586</v>
      </c>
      <c r="C145" s="10"/>
      <c r="D145" s="10"/>
      <c r="E145" s="10"/>
      <c r="F145">
        <v>137</v>
      </c>
      <c r="G145" s="90">
        <v>149.25992786282413</v>
      </c>
      <c r="H145" s="8">
        <f t="shared" si="16"/>
        <v>-1.6446047492797156E-2</v>
      </c>
      <c r="I145" s="7">
        <f t="shared" si="17"/>
        <v>0.54800000000000004</v>
      </c>
      <c r="J145" s="7">
        <f t="shared" si="18"/>
        <v>0.49343927206035704</v>
      </c>
      <c r="K145" s="7">
        <f t="shared" si="19"/>
        <v>5.4560727939643006E-2</v>
      </c>
      <c r="L145" s="7">
        <f t="shared" si="20"/>
        <v>5.0560727939643002E-2</v>
      </c>
    </row>
    <row r="146" spans="1:12" x14ac:dyDescent="0.25">
      <c r="A146" s="90">
        <v>138</v>
      </c>
      <c r="B146" s="90">
        <v>96.523857368744785</v>
      </c>
      <c r="C146" s="10"/>
      <c r="D146" s="10"/>
      <c r="E146" s="10"/>
      <c r="F146">
        <v>138</v>
      </c>
      <c r="G146" s="90">
        <v>149.41974857156305</v>
      </c>
      <c r="H146" s="8">
        <f t="shared" si="16"/>
        <v>-1.2894476187487828E-2</v>
      </c>
      <c r="I146" s="7">
        <f t="shared" si="17"/>
        <v>0.55200000000000005</v>
      </c>
      <c r="J146" s="7">
        <f t="shared" si="18"/>
        <v>0.49485599081251508</v>
      </c>
      <c r="K146" s="7">
        <f t="shared" si="19"/>
        <v>5.7144009187484968E-2</v>
      </c>
      <c r="L146" s="7">
        <f t="shared" si="20"/>
        <v>5.3144009187484964E-2</v>
      </c>
    </row>
    <row r="147" spans="1:12" x14ac:dyDescent="0.25">
      <c r="A147" s="90">
        <v>139</v>
      </c>
      <c r="B147" s="90">
        <v>151.5017076429327</v>
      </c>
      <c r="C147" s="10"/>
      <c r="D147" s="10"/>
      <c r="E147" s="10"/>
      <c r="F147">
        <v>139</v>
      </c>
      <c r="G147" s="90">
        <v>149.71931035509118</v>
      </c>
      <c r="H147" s="8">
        <f t="shared" si="16"/>
        <v>-6.2375476646404117E-3</v>
      </c>
      <c r="I147" s="7">
        <f t="shared" si="17"/>
        <v>0.55600000000000005</v>
      </c>
      <c r="J147" s="7">
        <f t="shared" si="18"/>
        <v>0.49751159464663108</v>
      </c>
      <c r="K147" s="7">
        <f t="shared" si="19"/>
        <v>5.8488405353368966E-2</v>
      </c>
      <c r="L147" s="7">
        <f t="shared" si="20"/>
        <v>5.4488405353368963E-2</v>
      </c>
    </row>
    <row r="148" spans="1:12" x14ac:dyDescent="0.25">
      <c r="A148" s="90">
        <v>140</v>
      </c>
      <c r="B148" s="90">
        <v>144.56243319156781</v>
      </c>
      <c r="C148" s="10"/>
      <c r="D148" s="10"/>
      <c r="E148" s="10"/>
      <c r="F148">
        <v>140</v>
      </c>
      <c r="G148" s="90">
        <v>149.80695853427903</v>
      </c>
      <c r="H148" s="8">
        <f t="shared" si="16"/>
        <v>-4.2898103493548157E-3</v>
      </c>
      <c r="I148" s="7">
        <f t="shared" si="17"/>
        <v>0.56000000000000005</v>
      </c>
      <c r="J148" s="7">
        <f t="shared" si="18"/>
        <v>0.49828861852568218</v>
      </c>
      <c r="K148" s="7">
        <f t="shared" si="19"/>
        <v>6.1711381474317872E-2</v>
      </c>
      <c r="L148" s="7">
        <f t="shared" si="20"/>
        <v>5.7711381474317869E-2</v>
      </c>
    </row>
    <row r="149" spans="1:12" x14ac:dyDescent="0.25">
      <c r="A149" s="90">
        <v>141</v>
      </c>
      <c r="B149" s="90">
        <v>196.69000804180908</v>
      </c>
      <c r="C149" s="10"/>
      <c r="D149" s="10"/>
      <c r="E149" s="10"/>
      <c r="F149">
        <v>141</v>
      </c>
      <c r="G149" s="90">
        <v>150.95949115155994</v>
      </c>
      <c r="H149" s="8">
        <f t="shared" si="16"/>
        <v>2.1322025590220998E-2</v>
      </c>
      <c r="I149" s="7">
        <f t="shared" si="17"/>
        <v>0.56399999999999995</v>
      </c>
      <c r="J149" s="7">
        <f t="shared" si="18"/>
        <v>0.50850561302411901</v>
      </c>
      <c r="K149" s="7">
        <f t="shared" si="19"/>
        <v>5.5494386975880938E-2</v>
      </c>
      <c r="L149" s="7">
        <f t="shared" si="20"/>
        <v>5.1494386975881046E-2</v>
      </c>
    </row>
    <row r="150" spans="1:12" x14ac:dyDescent="0.25">
      <c r="A150" s="90">
        <v>142</v>
      </c>
      <c r="B150" s="90">
        <v>149.80695853427903</v>
      </c>
      <c r="C150" s="10"/>
      <c r="D150" s="10"/>
      <c r="E150" s="10"/>
      <c r="F150">
        <v>142</v>
      </c>
      <c r="G150" s="90">
        <v>150.96953693094886</v>
      </c>
      <c r="H150" s="8">
        <f t="shared" si="16"/>
        <v>2.1545265132196949E-2</v>
      </c>
      <c r="I150" s="7">
        <f t="shared" si="17"/>
        <v>0.56799999999999995</v>
      </c>
      <c r="J150" s="7">
        <f t="shared" si="18"/>
        <v>0.50859465226117262</v>
      </c>
      <c r="K150" s="7">
        <f t="shared" si="19"/>
        <v>5.940534773882733E-2</v>
      </c>
      <c r="L150" s="7">
        <f t="shared" si="20"/>
        <v>5.5405347738827326E-2</v>
      </c>
    </row>
    <row r="151" spans="1:12" x14ac:dyDescent="0.25">
      <c r="A151" s="90">
        <v>143</v>
      </c>
      <c r="B151" s="90">
        <v>185.04815044477775</v>
      </c>
      <c r="C151" s="10"/>
      <c r="D151" s="10"/>
      <c r="E151" s="10"/>
      <c r="F151">
        <v>143</v>
      </c>
      <c r="G151" s="90">
        <v>151.42568218457689</v>
      </c>
      <c r="H151" s="8">
        <f t="shared" si="16"/>
        <v>3.1681826323930788E-2</v>
      </c>
      <c r="I151" s="7">
        <f t="shared" si="17"/>
        <v>0.57199999999999995</v>
      </c>
      <c r="J151" s="7">
        <f t="shared" si="18"/>
        <v>0.51263710594810163</v>
      </c>
      <c r="K151" s="7">
        <f t="shared" si="19"/>
        <v>5.9362894051898318E-2</v>
      </c>
      <c r="L151" s="7">
        <f t="shared" si="20"/>
        <v>5.5362894051898315E-2</v>
      </c>
    </row>
    <row r="152" spans="1:12" x14ac:dyDescent="0.25">
      <c r="A152" s="90">
        <v>144</v>
      </c>
      <c r="B152" s="90">
        <v>124.23436431113674</v>
      </c>
      <c r="C152" s="10"/>
      <c r="D152" s="10"/>
      <c r="E152" s="10"/>
      <c r="F152">
        <v>144</v>
      </c>
      <c r="G152" s="90">
        <v>151.42895071338685</v>
      </c>
      <c r="H152" s="8">
        <f t="shared" si="16"/>
        <v>3.1754460297485645E-2</v>
      </c>
      <c r="I152" s="7">
        <f t="shared" si="17"/>
        <v>0.57599999999999996</v>
      </c>
      <c r="J152" s="7">
        <f t="shared" si="18"/>
        <v>0.51266606813890492</v>
      </c>
      <c r="K152" s="7">
        <f t="shared" si="19"/>
        <v>6.3333931861095039E-2</v>
      </c>
      <c r="L152" s="7">
        <f t="shared" si="20"/>
        <v>5.9333931861095035E-2</v>
      </c>
    </row>
    <row r="153" spans="1:12" x14ac:dyDescent="0.25">
      <c r="A153" s="90">
        <v>145</v>
      </c>
      <c r="B153" s="90">
        <v>83.559225922571628</v>
      </c>
      <c r="C153" s="10"/>
      <c r="D153" s="10"/>
      <c r="E153" s="10"/>
      <c r="F153">
        <v>145</v>
      </c>
      <c r="G153" s="90">
        <v>151.5017076429327</v>
      </c>
      <c r="H153" s="8">
        <f t="shared" si="16"/>
        <v>3.3371280954060015E-2</v>
      </c>
      <c r="I153" s="7">
        <f t="shared" si="17"/>
        <v>0.57999999999999996</v>
      </c>
      <c r="J153" s="7">
        <f t="shared" si="18"/>
        <v>0.51331074430969759</v>
      </c>
      <c r="K153" s="7">
        <f t="shared" si="19"/>
        <v>6.6689255690302374E-2</v>
      </c>
      <c r="L153" s="7">
        <f t="shared" si="20"/>
        <v>6.268925569030237E-2</v>
      </c>
    </row>
    <row r="154" spans="1:12" x14ac:dyDescent="0.25">
      <c r="A154" s="90">
        <v>146</v>
      </c>
      <c r="B154" s="90">
        <v>229.94944447854576</v>
      </c>
      <c r="C154" s="10"/>
      <c r="D154" s="10"/>
      <c r="E154" s="10"/>
      <c r="F154">
        <v>146</v>
      </c>
      <c r="G154" s="90">
        <v>151.77191003529796</v>
      </c>
      <c r="H154" s="8">
        <f t="shared" si="16"/>
        <v>3.9375778562176972E-2</v>
      </c>
      <c r="I154" s="7">
        <f t="shared" si="17"/>
        <v>0.58399999999999996</v>
      </c>
      <c r="J154" s="7">
        <f t="shared" si="18"/>
        <v>0.51570460458158518</v>
      </c>
      <c r="K154" s="7">
        <f t="shared" si="19"/>
        <v>6.8295395418414784E-2</v>
      </c>
      <c r="L154" s="7">
        <f t="shared" si="20"/>
        <v>6.429539541841478E-2</v>
      </c>
    </row>
    <row r="155" spans="1:12" x14ac:dyDescent="0.25">
      <c r="A155" s="90">
        <v>147</v>
      </c>
      <c r="B155" s="90">
        <v>67.432611497790575</v>
      </c>
      <c r="C155" s="10"/>
      <c r="D155" s="10"/>
      <c r="E155" s="10"/>
      <c r="F155">
        <v>147</v>
      </c>
      <c r="G155" s="90">
        <v>153.30819818378652</v>
      </c>
      <c r="H155" s="8">
        <f t="shared" si="16"/>
        <v>7.3515515195255912E-2</v>
      </c>
      <c r="I155" s="7">
        <f t="shared" si="17"/>
        <v>0.58799999999999997</v>
      </c>
      <c r="J155" s="7">
        <f t="shared" si="18"/>
        <v>0.52930205092915217</v>
      </c>
      <c r="K155" s="7">
        <f t="shared" si="19"/>
        <v>5.8697949070847799E-2</v>
      </c>
      <c r="L155" s="7">
        <f t="shared" si="20"/>
        <v>5.4697949070847796E-2</v>
      </c>
    </row>
    <row r="156" spans="1:12" x14ac:dyDescent="0.25">
      <c r="A156" s="90">
        <v>148</v>
      </c>
      <c r="B156" s="90">
        <v>168.67370103598535</v>
      </c>
      <c r="C156" s="10"/>
      <c r="D156" s="10"/>
      <c r="E156" s="10"/>
      <c r="F156">
        <v>148</v>
      </c>
      <c r="G156" s="90">
        <v>155.19866266448489</v>
      </c>
      <c r="H156" s="8">
        <f t="shared" si="16"/>
        <v>0.11552583698855301</v>
      </c>
      <c r="I156" s="7">
        <f t="shared" si="17"/>
        <v>0.59199999999999997</v>
      </c>
      <c r="J156" s="7">
        <f t="shared" si="18"/>
        <v>0.54598582868985024</v>
      </c>
      <c r="K156" s="7">
        <f t="shared" si="19"/>
        <v>4.6014171310149732E-2</v>
      </c>
      <c r="L156" s="7">
        <f t="shared" si="20"/>
        <v>4.2014171310149728E-2</v>
      </c>
    </row>
    <row r="157" spans="1:12" x14ac:dyDescent="0.25">
      <c r="A157" s="90">
        <v>149</v>
      </c>
      <c r="B157" s="90">
        <v>127.31721902904663</v>
      </c>
      <c r="C157" s="10"/>
      <c r="D157" s="10"/>
      <c r="E157" s="10"/>
      <c r="F157">
        <v>149</v>
      </c>
      <c r="G157" s="90">
        <v>155.35726013646504</v>
      </c>
      <c r="H157" s="8">
        <f t="shared" si="16"/>
        <v>0.11905022525477875</v>
      </c>
      <c r="I157" s="7">
        <f t="shared" si="17"/>
        <v>0.59599999999999997</v>
      </c>
      <c r="J157" s="7">
        <f t="shared" si="18"/>
        <v>0.54738221765651496</v>
      </c>
      <c r="K157" s="7">
        <f t="shared" si="19"/>
        <v>4.8617782343485016E-2</v>
      </c>
      <c r="L157" s="7">
        <f t="shared" si="20"/>
        <v>4.4617782343485013E-2</v>
      </c>
    </row>
    <row r="158" spans="1:12" x14ac:dyDescent="0.25">
      <c r="A158" s="90">
        <v>150</v>
      </c>
      <c r="B158" s="90">
        <v>180.32114179202625</v>
      </c>
      <c r="C158" s="10"/>
      <c r="D158" s="10"/>
      <c r="E158" s="10"/>
      <c r="F158">
        <v>150</v>
      </c>
      <c r="G158" s="90">
        <v>156.03795701913111</v>
      </c>
      <c r="H158" s="8">
        <f t="shared" si="16"/>
        <v>0.13417682264735806</v>
      </c>
      <c r="I158" s="7">
        <f t="shared" si="17"/>
        <v>0.6</v>
      </c>
      <c r="J158" s="7">
        <f t="shared" si="18"/>
        <v>0.55336862349217508</v>
      </c>
      <c r="K158" s="7">
        <f t="shared" si="19"/>
        <v>4.6631376507824895E-2</v>
      </c>
      <c r="L158" s="7">
        <f t="shared" si="20"/>
        <v>4.2631376507824892E-2</v>
      </c>
    </row>
    <row r="159" spans="1:12" x14ac:dyDescent="0.25">
      <c r="A159" s="90">
        <v>151</v>
      </c>
      <c r="B159" s="90">
        <v>202.31801821643947</v>
      </c>
      <c r="C159" s="10"/>
      <c r="D159" s="10"/>
      <c r="E159" s="10"/>
      <c r="F159">
        <v>151</v>
      </c>
      <c r="G159" s="90">
        <v>156.05960497727642</v>
      </c>
      <c r="H159" s="8">
        <f t="shared" si="16"/>
        <v>0.13465788838392048</v>
      </c>
      <c r="I159" s="7">
        <f t="shared" si="17"/>
        <v>0.60399999999999998</v>
      </c>
      <c r="J159" s="7">
        <f t="shared" si="18"/>
        <v>0.5535588149755335</v>
      </c>
      <c r="K159" s="7">
        <f t="shared" si="19"/>
        <v>5.0441185024466484E-2</v>
      </c>
      <c r="L159" s="7">
        <f t="shared" si="20"/>
        <v>4.644118502446648E-2</v>
      </c>
    </row>
    <row r="160" spans="1:12" x14ac:dyDescent="0.25">
      <c r="A160" s="90">
        <v>152</v>
      </c>
      <c r="B160" s="90">
        <v>184.34864455442866</v>
      </c>
      <c r="C160" s="10"/>
      <c r="D160" s="10"/>
      <c r="E160" s="10"/>
      <c r="F160">
        <v>152</v>
      </c>
      <c r="G160" s="90">
        <v>156.17922469638768</v>
      </c>
      <c r="H160" s="8">
        <f t="shared" si="16"/>
        <v>0.1373161043641706</v>
      </c>
      <c r="I160" s="7">
        <f t="shared" si="17"/>
        <v>0.60799999999999998</v>
      </c>
      <c r="J160" s="7">
        <f t="shared" si="18"/>
        <v>0.55460952921385731</v>
      </c>
      <c r="K160" s="7">
        <f t="shared" si="19"/>
        <v>5.3390470786142674E-2</v>
      </c>
      <c r="L160" s="7">
        <f t="shared" si="20"/>
        <v>4.9390470786142671E-2</v>
      </c>
    </row>
    <row r="161" spans="1:12" x14ac:dyDescent="0.25">
      <c r="A161" s="90">
        <v>153</v>
      </c>
      <c r="B161" s="90">
        <v>140.02856991984206</v>
      </c>
      <c r="C161" s="10"/>
      <c r="D161" s="10"/>
      <c r="E161" s="10"/>
      <c r="F161">
        <v>153</v>
      </c>
      <c r="G161" s="90">
        <v>156.64832167112434</v>
      </c>
      <c r="H161" s="8">
        <f t="shared" si="16"/>
        <v>0.14774048158054079</v>
      </c>
      <c r="I161" s="7">
        <f t="shared" si="17"/>
        <v>0.61199999999999999</v>
      </c>
      <c r="J161" s="7">
        <f t="shared" si="18"/>
        <v>0.55872620874872203</v>
      </c>
      <c r="K161" s="7">
        <f t="shared" si="19"/>
        <v>5.3273791251277958E-2</v>
      </c>
      <c r="L161" s="7">
        <f t="shared" si="20"/>
        <v>4.9273791251277954E-2</v>
      </c>
    </row>
    <row r="162" spans="1:12" x14ac:dyDescent="0.25">
      <c r="A162" s="90">
        <v>154</v>
      </c>
      <c r="B162" s="90">
        <v>167.40246624099581</v>
      </c>
      <c r="C162" s="10"/>
      <c r="D162" s="10"/>
      <c r="E162" s="10"/>
      <c r="F162">
        <v>154</v>
      </c>
      <c r="G162" s="90">
        <v>159.18856293983484</v>
      </c>
      <c r="H162" s="8">
        <f t="shared" si="16"/>
        <v>0.20419028755188531</v>
      </c>
      <c r="I162" s="7">
        <f t="shared" si="17"/>
        <v>0.61599999999999999</v>
      </c>
      <c r="J162" s="7">
        <f t="shared" si="18"/>
        <v>0.5808975995588459</v>
      </c>
      <c r="K162" s="7">
        <f t="shared" si="19"/>
        <v>3.5102400441154091E-2</v>
      </c>
      <c r="L162" s="7">
        <f t="shared" si="20"/>
        <v>3.1102400441154088E-2</v>
      </c>
    </row>
    <row r="163" spans="1:12" x14ac:dyDescent="0.25">
      <c r="A163" s="90">
        <v>155</v>
      </c>
      <c r="B163" s="90">
        <v>191.19927484945288</v>
      </c>
      <c r="C163" s="10"/>
      <c r="D163" s="10"/>
      <c r="E163" s="10"/>
      <c r="F163">
        <v>155</v>
      </c>
      <c r="G163" s="90">
        <v>159.54981020982092</v>
      </c>
      <c r="H163" s="8">
        <f t="shared" si="16"/>
        <v>0.21221800466268709</v>
      </c>
      <c r="I163" s="7">
        <f t="shared" si="17"/>
        <v>0.62</v>
      </c>
      <c r="J163" s="7">
        <f t="shared" si="18"/>
        <v>0.58403151952802135</v>
      </c>
      <c r="K163" s="7">
        <f t="shared" si="19"/>
        <v>3.5968480471978648E-2</v>
      </c>
      <c r="L163" s="7">
        <f t="shared" si="20"/>
        <v>3.1968480471978644E-2</v>
      </c>
    </row>
    <row r="164" spans="1:12" x14ac:dyDescent="0.25">
      <c r="A164" s="90">
        <v>156</v>
      </c>
      <c r="B164" s="90">
        <v>64.774761621096616</v>
      </c>
      <c r="C164" s="10"/>
      <c r="D164" s="10"/>
      <c r="E164" s="10"/>
      <c r="F164">
        <v>156</v>
      </c>
      <c r="G164" s="90">
        <v>160.01084081690013</v>
      </c>
      <c r="H164" s="8">
        <f t="shared" si="16"/>
        <v>0.22246312926444728</v>
      </c>
      <c r="I164" s="7">
        <f t="shared" si="17"/>
        <v>0.624</v>
      </c>
      <c r="J164" s="7">
        <f t="shared" si="18"/>
        <v>0.58802331364311677</v>
      </c>
      <c r="K164" s="7">
        <f t="shared" si="19"/>
        <v>3.5976686356883225E-2</v>
      </c>
      <c r="L164" s="7">
        <f t="shared" si="20"/>
        <v>3.1976686356883222E-2</v>
      </c>
    </row>
    <row r="165" spans="1:12" x14ac:dyDescent="0.25">
      <c r="A165" s="90">
        <v>157</v>
      </c>
      <c r="B165" s="90">
        <v>108.32270213644041</v>
      </c>
      <c r="C165" s="10"/>
      <c r="D165" s="10"/>
      <c r="E165" s="10"/>
      <c r="F165">
        <v>157</v>
      </c>
      <c r="G165" s="90">
        <v>160.04178971250801</v>
      </c>
      <c r="H165" s="8">
        <f t="shared" si="16"/>
        <v>0.22315088250017792</v>
      </c>
      <c r="I165" s="7">
        <f t="shared" si="17"/>
        <v>0.628</v>
      </c>
      <c r="J165" s="7">
        <f t="shared" si="18"/>
        <v>0.58829096094385092</v>
      </c>
      <c r="K165" s="7">
        <f t="shared" si="19"/>
        <v>3.9709039056149087E-2</v>
      </c>
      <c r="L165" s="7">
        <f t="shared" si="20"/>
        <v>3.5709039056149083E-2</v>
      </c>
    </row>
    <row r="166" spans="1:12" x14ac:dyDescent="0.25">
      <c r="A166" s="90">
        <v>158</v>
      </c>
      <c r="B166" s="90">
        <v>185.09390032049603</v>
      </c>
      <c r="C166" s="10"/>
      <c r="D166" s="10"/>
      <c r="E166" s="10"/>
      <c r="F166">
        <v>158</v>
      </c>
      <c r="G166" s="90">
        <v>160.16440737488608</v>
      </c>
      <c r="H166" s="8">
        <f t="shared" si="16"/>
        <v>0.22587571944191293</v>
      </c>
      <c r="I166" s="7">
        <f t="shared" si="17"/>
        <v>0.63200000000000001</v>
      </c>
      <c r="J166" s="7">
        <f t="shared" si="18"/>
        <v>0.5893509585505583</v>
      </c>
      <c r="K166" s="7">
        <f t="shared" si="19"/>
        <v>4.2649041449441705E-2</v>
      </c>
      <c r="L166" s="7">
        <f t="shared" si="20"/>
        <v>3.8649041449441701E-2</v>
      </c>
    </row>
    <row r="167" spans="1:12" x14ac:dyDescent="0.25">
      <c r="A167" s="90">
        <v>159</v>
      </c>
      <c r="B167" s="90">
        <v>192.12643149019766</v>
      </c>
      <c r="C167" s="10"/>
      <c r="D167" s="10"/>
      <c r="E167" s="10"/>
      <c r="F167">
        <v>159</v>
      </c>
      <c r="G167" s="90">
        <v>161.31458067152124</v>
      </c>
      <c r="H167" s="8">
        <f t="shared" si="16"/>
        <v>0.25143512603380536</v>
      </c>
      <c r="I167" s="7">
        <f t="shared" si="17"/>
        <v>0.63600000000000001</v>
      </c>
      <c r="J167" s="7">
        <f t="shared" si="18"/>
        <v>0.59926114343819659</v>
      </c>
      <c r="K167" s="7">
        <f t="shared" si="19"/>
        <v>3.6738856561803424E-2</v>
      </c>
      <c r="L167" s="7">
        <f t="shared" si="20"/>
        <v>3.273885656180342E-2</v>
      </c>
    </row>
    <row r="168" spans="1:12" x14ac:dyDescent="0.25">
      <c r="A168" s="90">
        <v>160</v>
      </c>
      <c r="B168" s="90">
        <v>167.90518239050337</v>
      </c>
      <c r="C168" s="10"/>
      <c r="D168" s="10"/>
      <c r="E168" s="10"/>
      <c r="F168">
        <v>160</v>
      </c>
      <c r="G168" s="90">
        <v>161.76327112712568</v>
      </c>
      <c r="H168" s="8">
        <f t="shared" si="16"/>
        <v>0.26140602504723726</v>
      </c>
      <c r="I168" s="7">
        <f t="shared" si="17"/>
        <v>0.64</v>
      </c>
      <c r="J168" s="7">
        <f t="shared" si="18"/>
        <v>0.60311029439280894</v>
      </c>
      <c r="K168" s="7">
        <f t="shared" si="19"/>
        <v>3.688970560719107E-2</v>
      </c>
      <c r="L168" s="7">
        <f t="shared" si="20"/>
        <v>3.2889705607191067E-2</v>
      </c>
    </row>
    <row r="169" spans="1:12" x14ac:dyDescent="0.25">
      <c r="A169" s="90">
        <v>161</v>
      </c>
      <c r="B169" s="90">
        <v>203.13128711274453</v>
      </c>
      <c r="C169" s="10"/>
      <c r="D169" s="10"/>
      <c r="E169" s="10"/>
      <c r="F169">
        <v>161</v>
      </c>
      <c r="G169" s="90">
        <v>161.88345452060696</v>
      </c>
      <c r="H169" s="8">
        <f t="shared" si="16"/>
        <v>0.2640767671245991</v>
      </c>
      <c r="I169" s="7">
        <f t="shared" si="17"/>
        <v>0.64400000000000002</v>
      </c>
      <c r="J169" s="7">
        <f t="shared" si="18"/>
        <v>0.60413961711521036</v>
      </c>
      <c r="K169" s="7">
        <f t="shared" si="19"/>
        <v>3.9860382884789658E-2</v>
      </c>
      <c r="L169" s="7">
        <f t="shared" si="20"/>
        <v>3.5860382884789654E-2</v>
      </c>
    </row>
    <row r="170" spans="1:12" x14ac:dyDescent="0.25">
      <c r="A170" s="90">
        <v>162</v>
      </c>
      <c r="B170" s="90">
        <v>216.43451363193293</v>
      </c>
      <c r="C170" s="10"/>
      <c r="D170" s="10"/>
      <c r="E170" s="10"/>
      <c r="F170">
        <v>162</v>
      </c>
      <c r="G170" s="90">
        <v>161.92761724474963</v>
      </c>
      <c r="H170" s="8">
        <f t="shared" si="16"/>
        <v>0.26505816099443613</v>
      </c>
      <c r="I170" s="7">
        <f t="shared" si="17"/>
        <v>0.64800000000000002</v>
      </c>
      <c r="J170" s="7">
        <f t="shared" si="18"/>
        <v>0.60451767122586153</v>
      </c>
      <c r="K170" s="7">
        <f t="shared" si="19"/>
        <v>4.348232877413849E-2</v>
      </c>
      <c r="L170" s="7">
        <f t="shared" si="20"/>
        <v>3.9482328774138487E-2</v>
      </c>
    </row>
    <row r="171" spans="1:12" x14ac:dyDescent="0.25">
      <c r="A171" s="90">
        <v>163</v>
      </c>
      <c r="B171" s="90">
        <v>162.79376030292673</v>
      </c>
      <c r="C171" s="10"/>
      <c r="D171" s="10"/>
      <c r="E171" s="10"/>
      <c r="F171">
        <v>163</v>
      </c>
      <c r="G171" s="90">
        <v>162.79376030292673</v>
      </c>
      <c r="H171" s="8">
        <f t="shared" si="16"/>
        <v>0.28430578450948285</v>
      </c>
      <c r="I171" s="7">
        <f t="shared" si="17"/>
        <v>0.65200000000000002</v>
      </c>
      <c r="J171" s="7">
        <f t="shared" si="18"/>
        <v>0.61191197321047119</v>
      </c>
      <c r="K171" s="7">
        <f t="shared" si="19"/>
        <v>4.008802678952883E-2</v>
      </c>
      <c r="L171" s="7">
        <f t="shared" si="20"/>
        <v>3.6088026789528826E-2</v>
      </c>
    </row>
    <row r="172" spans="1:12" x14ac:dyDescent="0.25">
      <c r="A172" s="90">
        <v>164</v>
      </c>
      <c r="B172" s="90">
        <v>139.10595590646284</v>
      </c>
      <c r="C172" s="10"/>
      <c r="D172" s="10"/>
      <c r="E172" s="10"/>
      <c r="F172">
        <v>164</v>
      </c>
      <c r="G172" s="90">
        <v>163.90855298125436</v>
      </c>
      <c r="H172" s="8">
        <f t="shared" si="16"/>
        <v>0.30907895513898576</v>
      </c>
      <c r="I172" s="7">
        <f t="shared" si="17"/>
        <v>0.65600000000000003</v>
      </c>
      <c r="J172" s="7">
        <f t="shared" si="18"/>
        <v>0.62136926634069434</v>
      </c>
      <c r="K172" s="7">
        <f t="shared" si="19"/>
        <v>3.463073365930569E-2</v>
      </c>
      <c r="L172" s="7">
        <f t="shared" si="20"/>
        <v>3.0630733659305687E-2</v>
      </c>
    </row>
    <row r="173" spans="1:12" x14ac:dyDescent="0.25">
      <c r="A173" s="90">
        <v>165</v>
      </c>
      <c r="B173" s="90">
        <v>120.05821530365208</v>
      </c>
      <c r="C173" s="10"/>
      <c r="D173" s="10"/>
      <c r="E173" s="10"/>
      <c r="F173">
        <v>165</v>
      </c>
      <c r="G173" s="90">
        <v>165.15135964619444</v>
      </c>
      <c r="H173" s="8">
        <f t="shared" si="16"/>
        <v>0.33669688102654305</v>
      </c>
      <c r="I173" s="7">
        <f t="shared" si="17"/>
        <v>0.66</v>
      </c>
      <c r="J173" s="7">
        <f t="shared" si="18"/>
        <v>0.63182729259305692</v>
      </c>
      <c r="K173" s="7">
        <f t="shared" si="19"/>
        <v>2.8172707406943109E-2</v>
      </c>
      <c r="L173" s="7">
        <f t="shared" si="20"/>
        <v>2.4172707406943106E-2</v>
      </c>
    </row>
    <row r="174" spans="1:12" x14ac:dyDescent="0.25">
      <c r="A174" s="90">
        <v>166</v>
      </c>
      <c r="B174" s="90">
        <v>169.51536025009034</v>
      </c>
      <c r="C174" s="10"/>
      <c r="D174" s="10"/>
      <c r="E174" s="10"/>
      <c r="F174">
        <v>166</v>
      </c>
      <c r="G174" s="90">
        <v>165.1523400072403</v>
      </c>
      <c r="H174" s="8">
        <f t="shared" si="16"/>
        <v>0.33671866682756219</v>
      </c>
      <c r="I174" s="7">
        <f t="shared" si="17"/>
        <v>0.66400000000000003</v>
      </c>
      <c r="J174" s="7">
        <f t="shared" si="18"/>
        <v>0.6318355048996438</v>
      </c>
      <c r="K174" s="7">
        <f t="shared" si="19"/>
        <v>3.2164495100356238E-2</v>
      </c>
      <c r="L174" s="7">
        <f t="shared" si="20"/>
        <v>2.8164495100356235E-2</v>
      </c>
    </row>
    <row r="175" spans="1:12" x14ac:dyDescent="0.25">
      <c r="A175" s="90">
        <v>167</v>
      </c>
      <c r="B175" s="90">
        <v>136.83434422003782</v>
      </c>
      <c r="C175" s="10"/>
      <c r="D175" s="10"/>
      <c r="E175" s="10"/>
      <c r="F175">
        <v>167</v>
      </c>
      <c r="G175" s="90">
        <v>167.34228155980998</v>
      </c>
      <c r="H175" s="8">
        <f t="shared" si="16"/>
        <v>0.38538403466244392</v>
      </c>
      <c r="I175" s="7">
        <f t="shared" si="17"/>
        <v>0.66800000000000004</v>
      </c>
      <c r="J175" s="7">
        <f t="shared" si="18"/>
        <v>0.65002354532993911</v>
      </c>
      <c r="K175" s="7">
        <f t="shared" si="19"/>
        <v>1.7976454670060926E-2</v>
      </c>
      <c r="L175" s="7">
        <f t="shared" si="20"/>
        <v>1.3976454670060923E-2</v>
      </c>
    </row>
    <row r="176" spans="1:12" x14ac:dyDescent="0.25">
      <c r="A176" s="90">
        <v>168</v>
      </c>
      <c r="B176" s="90">
        <v>143.57141885405571</v>
      </c>
      <c r="C176" s="10"/>
      <c r="D176" s="10"/>
      <c r="E176" s="10"/>
      <c r="F176">
        <v>168</v>
      </c>
      <c r="G176" s="90">
        <v>167.40246624099581</v>
      </c>
      <c r="H176" s="8">
        <f t="shared" si="16"/>
        <v>0.38672147202212903</v>
      </c>
      <c r="I176" s="7">
        <f t="shared" si="17"/>
        <v>0.67200000000000004</v>
      </c>
      <c r="J176" s="7">
        <f t="shared" si="18"/>
        <v>0.65051879087142417</v>
      </c>
      <c r="K176" s="7">
        <f t="shared" si="19"/>
        <v>2.1481209128575873E-2</v>
      </c>
      <c r="L176" s="7">
        <f t="shared" si="20"/>
        <v>1.748120912857587E-2</v>
      </c>
    </row>
    <row r="177" spans="1:12" x14ac:dyDescent="0.25">
      <c r="A177" s="90">
        <v>169</v>
      </c>
      <c r="B177" s="90">
        <v>60.764669878610647</v>
      </c>
      <c r="C177" s="10"/>
      <c r="D177" s="10"/>
      <c r="E177" s="10"/>
      <c r="F177">
        <v>169</v>
      </c>
      <c r="G177" s="90">
        <v>167.90518239050337</v>
      </c>
      <c r="H177" s="8">
        <f t="shared" si="16"/>
        <v>0.39789294201118602</v>
      </c>
      <c r="I177" s="7">
        <f t="shared" si="17"/>
        <v>0.67600000000000005</v>
      </c>
      <c r="J177" s="7">
        <f t="shared" si="18"/>
        <v>0.65464544855050733</v>
      </c>
      <c r="K177" s="7">
        <f t="shared" si="19"/>
        <v>2.135455144949272E-2</v>
      </c>
      <c r="L177" s="7">
        <f t="shared" si="20"/>
        <v>1.7354551449492717E-2</v>
      </c>
    </row>
    <row r="178" spans="1:12" x14ac:dyDescent="0.25">
      <c r="A178" s="90">
        <v>170</v>
      </c>
      <c r="B178" s="90">
        <v>124.9274410916701</v>
      </c>
      <c r="C178" s="10"/>
      <c r="D178" s="10"/>
      <c r="E178" s="10"/>
      <c r="F178">
        <v>170</v>
      </c>
      <c r="G178" s="90">
        <v>168.34818719855295</v>
      </c>
      <c r="H178" s="8">
        <f t="shared" si="16"/>
        <v>0.40773749330117665</v>
      </c>
      <c r="I178" s="7">
        <f t="shared" si="17"/>
        <v>0.68</v>
      </c>
      <c r="J178" s="7">
        <f t="shared" si="18"/>
        <v>0.65826679595477455</v>
      </c>
      <c r="K178" s="7">
        <f t="shared" si="19"/>
        <v>2.1733204045225496E-2</v>
      </c>
      <c r="L178" s="7">
        <f t="shared" si="20"/>
        <v>1.7733204045225492E-2</v>
      </c>
    </row>
    <row r="179" spans="1:12" x14ac:dyDescent="0.25">
      <c r="A179" s="90">
        <v>171</v>
      </c>
      <c r="B179" s="90">
        <v>55.669797654749019</v>
      </c>
      <c r="C179" s="10"/>
      <c r="D179" s="10"/>
      <c r="E179" s="10"/>
      <c r="F179">
        <v>171</v>
      </c>
      <c r="G179" s="90">
        <v>168.67370103598535</v>
      </c>
      <c r="H179" s="8">
        <f t="shared" si="16"/>
        <v>0.41497113413300768</v>
      </c>
      <c r="I179" s="7">
        <f t="shared" si="17"/>
        <v>0.68400000000000005</v>
      </c>
      <c r="J179" s="7">
        <f t="shared" si="18"/>
        <v>0.66091848271835685</v>
      </c>
      <c r="K179" s="7">
        <f t="shared" si="19"/>
        <v>2.3081517281643205E-2</v>
      </c>
      <c r="L179" s="7">
        <f t="shared" si="20"/>
        <v>1.9081517281643201E-2</v>
      </c>
    </row>
    <row r="180" spans="1:12" x14ac:dyDescent="0.25">
      <c r="A180" s="90">
        <v>172</v>
      </c>
      <c r="B180" s="90">
        <v>204.26109432875103</v>
      </c>
      <c r="C180" s="10"/>
      <c r="D180" s="10"/>
      <c r="E180" s="10"/>
      <c r="F180">
        <v>172</v>
      </c>
      <c r="G180" s="90">
        <v>168.90532723473197</v>
      </c>
      <c r="H180" s="8">
        <f t="shared" si="16"/>
        <v>0.4201183829940438</v>
      </c>
      <c r="I180" s="7">
        <f t="shared" si="17"/>
        <v>0.68799999999999994</v>
      </c>
      <c r="J180" s="7">
        <f t="shared" si="18"/>
        <v>0.66280051296547782</v>
      </c>
      <c r="K180" s="7">
        <f t="shared" si="19"/>
        <v>2.5199487034522128E-2</v>
      </c>
      <c r="L180" s="7">
        <f t="shared" si="20"/>
        <v>2.1199487034522235E-2</v>
      </c>
    </row>
    <row r="181" spans="1:12" x14ac:dyDescent="0.25">
      <c r="A181" s="90">
        <v>173</v>
      </c>
      <c r="B181" s="90">
        <v>133.17368302498224</v>
      </c>
      <c r="C181" s="10"/>
      <c r="D181" s="10"/>
      <c r="E181" s="10"/>
      <c r="F181">
        <v>173</v>
      </c>
      <c r="G181" s="90">
        <v>169.30413615299659</v>
      </c>
      <c r="H181" s="8">
        <f t="shared" si="16"/>
        <v>0.42898080339992423</v>
      </c>
      <c r="I181" s="7">
        <f t="shared" si="17"/>
        <v>0.69199999999999995</v>
      </c>
      <c r="J181" s="7">
        <f t="shared" si="18"/>
        <v>0.66603140256244231</v>
      </c>
      <c r="K181" s="7">
        <f t="shared" si="19"/>
        <v>2.5968597437557639E-2</v>
      </c>
      <c r="L181" s="7">
        <f t="shared" si="20"/>
        <v>2.1968597437557635E-2</v>
      </c>
    </row>
    <row r="182" spans="1:12" x14ac:dyDescent="0.25">
      <c r="A182" s="90">
        <v>174</v>
      </c>
      <c r="B182" s="90">
        <v>193.87853657323578</v>
      </c>
      <c r="C182" s="10"/>
      <c r="D182" s="10"/>
      <c r="E182" s="10"/>
      <c r="F182">
        <v>174</v>
      </c>
      <c r="G182" s="90">
        <v>169.51536025009034</v>
      </c>
      <c r="H182" s="8">
        <f t="shared" si="16"/>
        <v>0.43367467222422973</v>
      </c>
      <c r="I182" s="7">
        <f t="shared" si="17"/>
        <v>0.69599999999999995</v>
      </c>
      <c r="J182" s="7">
        <f t="shared" si="18"/>
        <v>0.66773764929080792</v>
      </c>
      <c r="K182" s="7">
        <f t="shared" si="19"/>
        <v>2.826235070919203E-2</v>
      </c>
      <c r="L182" s="7">
        <f t="shared" si="20"/>
        <v>2.4262350709192027E-2</v>
      </c>
    </row>
    <row r="183" spans="1:12" x14ac:dyDescent="0.25">
      <c r="A183" s="90">
        <v>175</v>
      </c>
      <c r="B183" s="90">
        <v>258.63925956232197</v>
      </c>
      <c r="C183" s="10"/>
      <c r="D183" s="10"/>
      <c r="E183" s="10"/>
      <c r="F183">
        <v>175</v>
      </c>
      <c r="G183" s="90">
        <v>169.69782797605131</v>
      </c>
      <c r="H183" s="8">
        <f t="shared" si="16"/>
        <v>0.43772951057891812</v>
      </c>
      <c r="I183" s="7">
        <f t="shared" si="17"/>
        <v>0.7</v>
      </c>
      <c r="J183" s="7">
        <f t="shared" si="18"/>
        <v>0.66920881278314703</v>
      </c>
      <c r="K183" s="7">
        <f t="shared" si="19"/>
        <v>3.0791187216852922E-2</v>
      </c>
      <c r="L183" s="7">
        <f t="shared" si="20"/>
        <v>2.6791187216852919E-2</v>
      </c>
    </row>
    <row r="184" spans="1:12" x14ac:dyDescent="0.25">
      <c r="A184" s="90">
        <v>176</v>
      </c>
      <c r="B184" s="90">
        <v>155.19866266448489</v>
      </c>
      <c r="C184" s="10"/>
      <c r="D184" s="10"/>
      <c r="E184" s="10"/>
      <c r="F184">
        <v>176</v>
      </c>
      <c r="G184" s="90">
        <v>171.56454009323926</v>
      </c>
      <c r="H184" s="8">
        <f t="shared" si="16"/>
        <v>0.47921200207198356</v>
      </c>
      <c r="I184" s="7">
        <f t="shared" si="17"/>
        <v>0.70399999999999996</v>
      </c>
      <c r="J184" s="7">
        <f t="shared" si="18"/>
        <v>0.68410609162678238</v>
      </c>
      <c r="K184" s="7">
        <f t="shared" si="19"/>
        <v>1.9893908373217584E-2</v>
      </c>
      <c r="L184" s="7">
        <f t="shared" si="20"/>
        <v>1.589390837321758E-2</v>
      </c>
    </row>
    <row r="185" spans="1:12" x14ac:dyDescent="0.25">
      <c r="A185" s="90">
        <v>177</v>
      </c>
      <c r="B185" s="90">
        <v>126.70373637193936</v>
      </c>
      <c r="C185" s="10"/>
      <c r="D185" s="10"/>
      <c r="E185" s="10"/>
      <c r="F185">
        <v>177</v>
      </c>
      <c r="G185" s="90">
        <v>171.9302833211043</v>
      </c>
      <c r="H185" s="8">
        <f t="shared" si="16"/>
        <v>0.48733962935787328</v>
      </c>
      <c r="I185" s="7">
        <f t="shared" si="17"/>
        <v>0.70799999999999996</v>
      </c>
      <c r="J185" s="7">
        <f t="shared" si="18"/>
        <v>0.68699116587158116</v>
      </c>
      <c r="K185" s="7">
        <f t="shared" si="19"/>
        <v>2.1008834128418807E-2</v>
      </c>
      <c r="L185" s="7">
        <f t="shared" si="20"/>
        <v>1.7008834128418804E-2</v>
      </c>
    </row>
    <row r="186" spans="1:12" x14ac:dyDescent="0.25">
      <c r="A186" s="90">
        <v>178</v>
      </c>
      <c r="B186" s="90">
        <v>73.244701296218778</v>
      </c>
      <c r="C186" s="10"/>
      <c r="D186" s="10"/>
      <c r="E186" s="10"/>
      <c r="F186">
        <v>178</v>
      </c>
      <c r="G186" s="90">
        <v>173.46271095823556</v>
      </c>
      <c r="H186" s="8">
        <f t="shared" si="16"/>
        <v>0.52139357684967913</v>
      </c>
      <c r="I186" s="7">
        <f t="shared" si="17"/>
        <v>0.71199999999999997</v>
      </c>
      <c r="J186" s="7">
        <f t="shared" si="18"/>
        <v>0.69895368747053743</v>
      </c>
      <c r="K186" s="7">
        <f t="shared" si="19"/>
        <v>1.3046312529462534E-2</v>
      </c>
      <c r="L186" s="7">
        <f t="shared" si="20"/>
        <v>9.0463125294625302E-3</v>
      </c>
    </row>
    <row r="187" spans="1:12" x14ac:dyDescent="0.25">
      <c r="A187" s="90">
        <v>179</v>
      </c>
      <c r="B187" s="90">
        <v>141.88575576417085</v>
      </c>
      <c r="C187" s="10"/>
      <c r="D187" s="10"/>
      <c r="E187" s="10"/>
      <c r="F187">
        <v>179</v>
      </c>
      <c r="G187" s="90">
        <v>173.99975587977374</v>
      </c>
      <c r="H187" s="8">
        <f t="shared" si="16"/>
        <v>0.53332790843941658</v>
      </c>
      <c r="I187" s="7">
        <f t="shared" si="17"/>
        <v>0.71599999999999997</v>
      </c>
      <c r="J187" s="7">
        <f t="shared" si="18"/>
        <v>0.70309669408777298</v>
      </c>
      <c r="K187" s="7">
        <f t="shared" si="19"/>
        <v>1.2903305912226992E-2</v>
      </c>
      <c r="L187" s="7">
        <f t="shared" si="20"/>
        <v>8.9033059122269886E-3</v>
      </c>
    </row>
    <row r="188" spans="1:12" x14ac:dyDescent="0.25">
      <c r="A188" s="90">
        <v>180</v>
      </c>
      <c r="B188" s="90">
        <v>148.47514799833266</v>
      </c>
      <c r="C188" s="10"/>
      <c r="D188" s="10"/>
      <c r="E188" s="10"/>
      <c r="F188">
        <v>180</v>
      </c>
      <c r="G188" s="90">
        <v>174.57009727857434</v>
      </c>
      <c r="H188" s="8">
        <f t="shared" si="16"/>
        <v>0.54600216174609639</v>
      </c>
      <c r="I188" s="7">
        <f t="shared" si="17"/>
        <v>0.72</v>
      </c>
      <c r="J188" s="7">
        <f t="shared" si="18"/>
        <v>0.70746777437947928</v>
      </c>
      <c r="K188" s="7">
        <f t="shared" si="19"/>
        <v>1.2532225620520698E-2</v>
      </c>
      <c r="L188" s="7">
        <f t="shared" si="20"/>
        <v>8.5322256205206948E-3</v>
      </c>
    </row>
    <row r="189" spans="1:12" x14ac:dyDescent="0.25">
      <c r="A189" s="90">
        <v>181</v>
      </c>
      <c r="B189" s="90">
        <v>128.64805573472566</v>
      </c>
      <c r="C189" s="10"/>
      <c r="D189" s="10"/>
      <c r="E189" s="10"/>
      <c r="F189">
        <v>181</v>
      </c>
      <c r="G189" s="90">
        <v>175.28952659777522</v>
      </c>
      <c r="H189" s="8">
        <f t="shared" si="16"/>
        <v>0.56198947995056048</v>
      </c>
      <c r="I189" s="7">
        <f t="shared" si="17"/>
        <v>0.72399999999999998</v>
      </c>
      <c r="J189" s="7">
        <f t="shared" si="18"/>
        <v>0.71293840663929076</v>
      </c>
      <c r="K189" s="7">
        <f t="shared" si="19"/>
        <v>1.1061593360709221E-2</v>
      </c>
      <c r="L189" s="7">
        <f t="shared" si="20"/>
        <v>7.0615933607092174E-3</v>
      </c>
    </row>
    <row r="190" spans="1:12" x14ac:dyDescent="0.25">
      <c r="A190" s="90">
        <v>182</v>
      </c>
      <c r="B190" s="90">
        <v>138.53359121383423</v>
      </c>
      <c r="C190" s="10"/>
      <c r="D190" s="10"/>
      <c r="E190" s="10"/>
      <c r="F190">
        <v>182</v>
      </c>
      <c r="G190" s="90">
        <v>175.45933535950365</v>
      </c>
      <c r="H190" s="8">
        <f t="shared" si="16"/>
        <v>0.56576300798897006</v>
      </c>
      <c r="I190" s="7">
        <f t="shared" si="17"/>
        <v>0.72799999999999998</v>
      </c>
      <c r="J190" s="7">
        <f t="shared" si="18"/>
        <v>0.71422255177886884</v>
      </c>
      <c r="K190" s="7">
        <f t="shared" si="19"/>
        <v>1.3777448221131139E-2</v>
      </c>
      <c r="L190" s="7">
        <f t="shared" si="20"/>
        <v>9.7774482211311353E-3</v>
      </c>
    </row>
    <row r="191" spans="1:12" x14ac:dyDescent="0.25">
      <c r="A191" s="90">
        <v>183</v>
      </c>
      <c r="B191" s="90">
        <v>209.44388508984972</v>
      </c>
      <c r="C191" s="10"/>
      <c r="D191" s="10"/>
      <c r="E191" s="10"/>
      <c r="F191">
        <v>183</v>
      </c>
      <c r="G191" s="90">
        <v>175.6295433271307</v>
      </c>
      <c r="H191" s="8">
        <f t="shared" si="16"/>
        <v>0.56954540726957126</v>
      </c>
      <c r="I191" s="7">
        <f t="shared" si="17"/>
        <v>0.73199999999999998</v>
      </c>
      <c r="J191" s="7">
        <f t="shared" si="18"/>
        <v>0.7155069675365161</v>
      </c>
      <c r="K191" s="7">
        <f t="shared" si="19"/>
        <v>1.6493032463483881E-2</v>
      </c>
      <c r="L191" s="7">
        <f t="shared" si="20"/>
        <v>1.2493032463483877E-2</v>
      </c>
    </row>
    <row r="192" spans="1:12" x14ac:dyDescent="0.25">
      <c r="A192" s="90">
        <v>184</v>
      </c>
      <c r="B192" s="90">
        <v>104.11015059038434</v>
      </c>
      <c r="C192" s="10"/>
      <c r="D192" s="10"/>
      <c r="E192" s="10"/>
      <c r="F192">
        <v>184</v>
      </c>
      <c r="G192" s="90">
        <v>177.4628186795764</v>
      </c>
      <c r="H192" s="8">
        <f t="shared" si="16"/>
        <v>0.6102848595461422</v>
      </c>
      <c r="I192" s="7">
        <f t="shared" si="17"/>
        <v>0.73599999999999999</v>
      </c>
      <c r="J192" s="7">
        <f t="shared" si="18"/>
        <v>0.72916343768236547</v>
      </c>
      <c r="K192" s="7">
        <f t="shared" si="19"/>
        <v>6.8365623176345203E-3</v>
      </c>
      <c r="L192" s="7">
        <f t="shared" si="20"/>
        <v>2.8365623176345167E-3</v>
      </c>
    </row>
    <row r="193" spans="1:12" x14ac:dyDescent="0.25">
      <c r="A193" s="90">
        <v>185</v>
      </c>
      <c r="B193" s="90">
        <v>78.473774723171459</v>
      </c>
      <c r="C193" s="10"/>
      <c r="D193" s="10"/>
      <c r="E193" s="10"/>
      <c r="F193">
        <v>185</v>
      </c>
      <c r="G193" s="90">
        <v>177.8495731741489</v>
      </c>
      <c r="H193" s="8">
        <f t="shared" si="16"/>
        <v>0.61887940386997553</v>
      </c>
      <c r="I193" s="7">
        <f t="shared" si="17"/>
        <v>0.74</v>
      </c>
      <c r="J193" s="7">
        <f t="shared" si="18"/>
        <v>0.73200209616197798</v>
      </c>
      <c r="K193" s="7">
        <f t="shared" si="19"/>
        <v>7.9979038380220135E-3</v>
      </c>
      <c r="L193" s="7">
        <f t="shared" si="20"/>
        <v>3.99790383802201E-3</v>
      </c>
    </row>
    <row r="194" spans="1:12" x14ac:dyDescent="0.25">
      <c r="A194" s="90">
        <v>186</v>
      </c>
      <c r="B194" s="90">
        <v>138.5717745732882</v>
      </c>
      <c r="C194" s="10"/>
      <c r="D194" s="10"/>
      <c r="E194" s="10"/>
      <c r="F194">
        <v>186</v>
      </c>
      <c r="G194" s="90">
        <v>178.33724470365451</v>
      </c>
      <c r="H194" s="8">
        <f t="shared" si="16"/>
        <v>0.6297165489701001</v>
      </c>
      <c r="I194" s="7">
        <f t="shared" si="17"/>
        <v>0.74399999999999999</v>
      </c>
      <c r="J194" s="7">
        <f t="shared" si="18"/>
        <v>0.73555997342657264</v>
      </c>
      <c r="K194" s="7">
        <f t="shared" si="19"/>
        <v>8.4400265734273505E-3</v>
      </c>
      <c r="L194" s="7">
        <f t="shared" si="20"/>
        <v>4.440026573427347E-3</v>
      </c>
    </row>
    <row r="195" spans="1:12" x14ac:dyDescent="0.25">
      <c r="A195" s="90">
        <v>187</v>
      </c>
      <c r="B195" s="90">
        <v>118.7252207984702</v>
      </c>
      <c r="C195" s="10"/>
      <c r="D195" s="10"/>
      <c r="E195" s="10"/>
      <c r="F195">
        <v>187</v>
      </c>
      <c r="G195" s="90">
        <v>178.56381880724945</v>
      </c>
      <c r="H195" s="8">
        <f t="shared" si="16"/>
        <v>0.63475152904998766</v>
      </c>
      <c r="I195" s="7">
        <f t="shared" si="17"/>
        <v>0.748</v>
      </c>
      <c r="J195" s="7">
        <f t="shared" si="18"/>
        <v>0.73720475971925836</v>
      </c>
      <c r="K195" s="7">
        <f t="shared" si="19"/>
        <v>1.0795240280741636E-2</v>
      </c>
      <c r="L195" s="7">
        <f t="shared" si="20"/>
        <v>6.7952402807416323E-3</v>
      </c>
    </row>
    <row r="196" spans="1:12" x14ac:dyDescent="0.25">
      <c r="A196" s="90">
        <v>188</v>
      </c>
      <c r="B196" s="90">
        <v>101.66358178385099</v>
      </c>
      <c r="C196" s="10"/>
      <c r="D196" s="10"/>
      <c r="E196" s="10"/>
      <c r="F196">
        <v>188</v>
      </c>
      <c r="G196" s="90">
        <v>178.56997286079726</v>
      </c>
      <c r="H196" s="8">
        <f t="shared" si="16"/>
        <v>0.63488828579549472</v>
      </c>
      <c r="I196" s="7">
        <f t="shared" si="17"/>
        <v>0.752</v>
      </c>
      <c r="J196" s="7">
        <f t="shared" si="18"/>
        <v>0.73724936120077245</v>
      </c>
      <c r="K196" s="7">
        <f t="shared" si="19"/>
        <v>1.4750638799227556E-2</v>
      </c>
      <c r="L196" s="7">
        <f t="shared" si="20"/>
        <v>1.0750638799227552E-2</v>
      </c>
    </row>
    <row r="197" spans="1:12" x14ac:dyDescent="0.25">
      <c r="A197" s="90">
        <v>189</v>
      </c>
      <c r="B197" s="90">
        <v>187.36074910866327</v>
      </c>
      <c r="C197" s="10"/>
      <c r="D197" s="10"/>
      <c r="E197" s="10"/>
      <c r="F197">
        <v>189</v>
      </c>
      <c r="G197" s="90">
        <v>178.92220680775625</v>
      </c>
      <c r="H197" s="8">
        <f t="shared" si="16"/>
        <v>0.6427157068390279</v>
      </c>
      <c r="I197" s="7">
        <f t="shared" si="17"/>
        <v>0.75600000000000001</v>
      </c>
      <c r="J197" s="7">
        <f t="shared" si="18"/>
        <v>0.73979570632784597</v>
      </c>
      <c r="K197" s="7">
        <f t="shared" si="19"/>
        <v>1.6204293672154035E-2</v>
      </c>
      <c r="L197" s="7">
        <f t="shared" si="20"/>
        <v>1.2204293672154032E-2</v>
      </c>
    </row>
    <row r="198" spans="1:12" x14ac:dyDescent="0.25">
      <c r="A198" s="90">
        <v>190</v>
      </c>
      <c r="B198" s="90">
        <v>134.22815053963552</v>
      </c>
      <c r="C198" s="10"/>
      <c r="D198" s="10"/>
      <c r="E198" s="10"/>
      <c r="F198">
        <v>190</v>
      </c>
      <c r="G198" s="90">
        <v>179.13281319657864</v>
      </c>
      <c r="H198" s="8">
        <f t="shared" si="16"/>
        <v>0.64739584881285861</v>
      </c>
      <c r="I198" s="7">
        <f t="shared" si="17"/>
        <v>0.76</v>
      </c>
      <c r="J198" s="7">
        <f t="shared" si="18"/>
        <v>0.74131210905242151</v>
      </c>
      <c r="K198" s="7">
        <f t="shared" si="19"/>
        <v>1.86878909475785E-2</v>
      </c>
      <c r="L198" s="7">
        <f t="shared" si="20"/>
        <v>1.4687890947578497E-2</v>
      </c>
    </row>
    <row r="199" spans="1:12" x14ac:dyDescent="0.25">
      <c r="A199" s="90">
        <v>191</v>
      </c>
      <c r="B199" s="90">
        <v>75.885527573124946</v>
      </c>
      <c r="C199" s="10"/>
      <c r="D199" s="10"/>
      <c r="E199" s="10"/>
      <c r="F199">
        <v>191</v>
      </c>
      <c r="G199" s="90">
        <v>180.11353388817838</v>
      </c>
      <c r="H199" s="8">
        <f t="shared" si="16"/>
        <v>0.66918964195951958</v>
      </c>
      <c r="I199" s="7">
        <f t="shared" si="17"/>
        <v>0.76400000000000001</v>
      </c>
      <c r="J199" s="7">
        <f t="shared" si="18"/>
        <v>0.74831274359901734</v>
      </c>
      <c r="K199" s="7">
        <f t="shared" si="19"/>
        <v>1.5687256400982674E-2</v>
      </c>
      <c r="L199" s="7">
        <f t="shared" si="20"/>
        <v>1.1687256400982671E-2</v>
      </c>
    </row>
    <row r="200" spans="1:12" x14ac:dyDescent="0.25">
      <c r="A200" s="90">
        <v>192</v>
      </c>
      <c r="B200" s="90">
        <v>146.07821115515264</v>
      </c>
      <c r="C200" s="10"/>
      <c r="D200" s="10"/>
      <c r="E200" s="10"/>
      <c r="F200">
        <v>192</v>
      </c>
      <c r="G200" s="90">
        <v>180.32114179202625</v>
      </c>
      <c r="H200" s="8">
        <f t="shared" si="16"/>
        <v>0.67380315093391674</v>
      </c>
      <c r="I200" s="7">
        <f t="shared" si="17"/>
        <v>0.76800000000000002</v>
      </c>
      <c r="J200" s="7">
        <f t="shared" si="18"/>
        <v>0.74978176432778254</v>
      </c>
      <c r="K200" s="7">
        <f t="shared" si="19"/>
        <v>1.8218235672217475E-2</v>
      </c>
      <c r="L200" s="7">
        <f t="shared" si="20"/>
        <v>1.4218235672217472E-2</v>
      </c>
    </row>
    <row r="201" spans="1:12" x14ac:dyDescent="0.25">
      <c r="A201" s="90">
        <v>193</v>
      </c>
      <c r="B201" s="90">
        <v>138.48932894237942</v>
      </c>
      <c r="C201" s="10"/>
      <c r="D201" s="10"/>
      <c r="E201" s="10"/>
      <c r="F201">
        <v>193</v>
      </c>
      <c r="G201" s="90">
        <v>180.91844254725129</v>
      </c>
      <c r="H201" s="8">
        <f t="shared" si="16"/>
        <v>0.6870765010500286</v>
      </c>
      <c r="I201" s="7">
        <f t="shared" si="17"/>
        <v>0.77200000000000002</v>
      </c>
      <c r="J201" s="7">
        <f t="shared" si="18"/>
        <v>0.75398273924156212</v>
      </c>
      <c r="K201" s="7">
        <f t="shared" si="19"/>
        <v>1.8017260758437903E-2</v>
      </c>
      <c r="L201" s="7">
        <f t="shared" si="20"/>
        <v>1.4017260758437899E-2</v>
      </c>
    </row>
    <row r="202" spans="1:12" x14ac:dyDescent="0.25">
      <c r="A202" s="90">
        <v>194</v>
      </c>
      <c r="B202" s="90">
        <v>138.68666755371135</v>
      </c>
      <c r="F202">
        <v>194</v>
      </c>
      <c r="G202" s="90">
        <v>181.00725845309961</v>
      </c>
      <c r="H202" s="8">
        <f t="shared" ref="H202:H258" si="21">(G202-$G$1)/$G$2</f>
        <v>0.68905018784665795</v>
      </c>
      <c r="I202" s="7">
        <f t="shared" ref="I202:I258" si="22">F202/250</f>
        <v>0.77600000000000002</v>
      </c>
      <c r="J202" s="7">
        <f t="shared" ref="J202:J258" si="23">NORMSDIST(H202)</f>
        <v>0.75460415747648069</v>
      </c>
      <c r="K202" s="7">
        <f t="shared" si="19"/>
        <v>2.1395842523519337E-2</v>
      </c>
      <c r="L202" s="7">
        <f t="shared" si="20"/>
        <v>1.7395842523519334E-2</v>
      </c>
    </row>
    <row r="203" spans="1:12" x14ac:dyDescent="0.25">
      <c r="A203" s="90">
        <v>195</v>
      </c>
      <c r="B203" s="90">
        <v>125.19394298721517</v>
      </c>
      <c r="F203">
        <v>195</v>
      </c>
      <c r="G203" s="90">
        <v>181.45404876748825</v>
      </c>
      <c r="H203" s="8">
        <f t="shared" si="21"/>
        <v>0.69897886149973876</v>
      </c>
      <c r="I203" s="7">
        <f t="shared" si="22"/>
        <v>0.78</v>
      </c>
      <c r="J203" s="7">
        <f t="shared" si="23"/>
        <v>0.75771737933387684</v>
      </c>
      <c r="K203" s="7">
        <f t="shared" ref="K203:K258" si="24">I203-J203</f>
        <v>2.2282620666123187E-2</v>
      </c>
      <c r="L203" s="7">
        <f t="shared" ref="L203:L258" si="25">I202-J203</f>
        <v>1.8282620666123184E-2</v>
      </c>
    </row>
    <row r="204" spans="1:12" x14ac:dyDescent="0.25">
      <c r="A204" s="90">
        <v>196</v>
      </c>
      <c r="B204" s="90">
        <v>198.9623283943418</v>
      </c>
      <c r="F204">
        <v>196</v>
      </c>
      <c r="G204" s="90">
        <v>182.3060244722478</v>
      </c>
      <c r="H204" s="8">
        <f t="shared" si="21"/>
        <v>0.71791165493884002</v>
      </c>
      <c r="I204" s="7">
        <f t="shared" si="22"/>
        <v>0.78400000000000003</v>
      </c>
      <c r="J204" s="7">
        <f t="shared" si="23"/>
        <v>0.76359411945218447</v>
      </c>
      <c r="K204" s="7">
        <f t="shared" si="24"/>
        <v>2.0405880547815558E-2</v>
      </c>
      <c r="L204" s="7">
        <f t="shared" si="25"/>
        <v>1.6405880547815554E-2</v>
      </c>
    </row>
    <row r="205" spans="1:12" x14ac:dyDescent="0.25">
      <c r="A205" s="90">
        <v>197</v>
      </c>
      <c r="B205" s="90">
        <v>128.44295711328556</v>
      </c>
      <c r="F205">
        <v>197</v>
      </c>
      <c r="G205" s="90">
        <v>182.71086107840281</v>
      </c>
      <c r="H205" s="8">
        <f t="shared" si="21"/>
        <v>0.72690802396450693</v>
      </c>
      <c r="I205" s="7">
        <f t="shared" si="22"/>
        <v>0.78800000000000003</v>
      </c>
      <c r="J205" s="7">
        <f t="shared" si="23"/>
        <v>0.76635884928541198</v>
      </c>
      <c r="K205" s="7">
        <f t="shared" si="24"/>
        <v>2.1641150714588053E-2</v>
      </c>
      <c r="L205" s="7">
        <f t="shared" si="25"/>
        <v>1.764115071458805E-2</v>
      </c>
    </row>
    <row r="206" spans="1:12" x14ac:dyDescent="0.25">
      <c r="A206" s="90">
        <v>198</v>
      </c>
      <c r="B206" s="90">
        <v>129.00656853263291</v>
      </c>
      <c r="F206">
        <v>198</v>
      </c>
      <c r="G206" s="90">
        <v>183.08250508915086</v>
      </c>
      <c r="H206" s="8">
        <f t="shared" si="21"/>
        <v>0.73516677975890787</v>
      </c>
      <c r="I206" s="7">
        <f t="shared" si="22"/>
        <v>0.79200000000000004</v>
      </c>
      <c r="J206" s="7">
        <f t="shared" si="23"/>
        <v>0.76888103594702384</v>
      </c>
      <c r="K206" s="7">
        <f t="shared" si="24"/>
        <v>2.3118964052976199E-2</v>
      </c>
      <c r="L206" s="7">
        <f t="shared" si="25"/>
        <v>1.9118964052976195E-2</v>
      </c>
    </row>
    <row r="207" spans="1:12" x14ac:dyDescent="0.25">
      <c r="A207" s="90">
        <v>199</v>
      </c>
      <c r="B207" s="90">
        <v>168.90532723473197</v>
      </c>
      <c r="F207">
        <v>199</v>
      </c>
      <c r="G207" s="90">
        <v>183.61015636260288</v>
      </c>
      <c r="H207" s="8">
        <f t="shared" si="21"/>
        <v>0.74689236361339728</v>
      </c>
      <c r="I207" s="7">
        <f t="shared" si="22"/>
        <v>0.79600000000000004</v>
      </c>
      <c r="J207" s="7">
        <f t="shared" si="23"/>
        <v>0.77243573206555316</v>
      </c>
      <c r="K207" s="7">
        <f t="shared" si="24"/>
        <v>2.3564267934446881E-2</v>
      </c>
      <c r="L207" s="7">
        <f t="shared" si="25"/>
        <v>1.9564267934446877E-2</v>
      </c>
    </row>
    <row r="208" spans="1:12" x14ac:dyDescent="0.25">
      <c r="A208" s="90">
        <v>200</v>
      </c>
      <c r="B208" s="90">
        <v>108.92152510550024</v>
      </c>
      <c r="F208">
        <v>200</v>
      </c>
      <c r="G208" s="90">
        <v>183.74653169489139</v>
      </c>
      <c r="H208" s="8">
        <f t="shared" si="21"/>
        <v>0.74992292655314197</v>
      </c>
      <c r="I208" s="7">
        <f t="shared" si="22"/>
        <v>0.8</v>
      </c>
      <c r="J208" s="7">
        <f t="shared" si="23"/>
        <v>0.77334943725244831</v>
      </c>
      <c r="K208" s="7">
        <f t="shared" si="24"/>
        <v>2.6650562747551731E-2</v>
      </c>
      <c r="L208" s="7">
        <f t="shared" si="25"/>
        <v>2.2650562747551728E-2</v>
      </c>
    </row>
    <row r="209" spans="1:12" x14ac:dyDescent="0.25">
      <c r="A209" s="90">
        <v>201</v>
      </c>
      <c r="B209" s="90">
        <v>183.99428321296298</v>
      </c>
      <c r="F209">
        <v>201</v>
      </c>
      <c r="G209" s="90">
        <v>183.99428321296298</v>
      </c>
      <c r="H209" s="8">
        <f t="shared" si="21"/>
        <v>0.75542851584362181</v>
      </c>
      <c r="I209" s="7">
        <f t="shared" si="22"/>
        <v>0.80400000000000005</v>
      </c>
      <c r="J209" s="7">
        <f t="shared" si="23"/>
        <v>0.77500404564420244</v>
      </c>
      <c r="K209" s="7">
        <f t="shared" si="24"/>
        <v>2.8995954355797604E-2</v>
      </c>
      <c r="L209" s="7">
        <f t="shared" si="25"/>
        <v>2.49959543557976E-2</v>
      </c>
    </row>
    <row r="210" spans="1:12" x14ac:dyDescent="0.25">
      <c r="A210" s="90">
        <v>202</v>
      </c>
      <c r="B210" s="90">
        <v>123.20240586687191</v>
      </c>
      <c r="F210">
        <v>202</v>
      </c>
      <c r="G210" s="90">
        <v>184.34864455442866</v>
      </c>
      <c r="H210" s="8">
        <f t="shared" si="21"/>
        <v>0.76330321232063691</v>
      </c>
      <c r="I210" s="7">
        <f t="shared" si="22"/>
        <v>0.80800000000000005</v>
      </c>
      <c r="J210" s="7">
        <f t="shared" si="23"/>
        <v>0.77735870661701334</v>
      </c>
      <c r="K210" s="7">
        <f t="shared" si="24"/>
        <v>3.0641293382986712E-2</v>
      </c>
      <c r="L210" s="7">
        <f t="shared" si="25"/>
        <v>2.6641293382986708E-2</v>
      </c>
    </row>
    <row r="211" spans="1:12" x14ac:dyDescent="0.25">
      <c r="A211" s="90">
        <v>203</v>
      </c>
      <c r="B211" s="90">
        <v>71.093089824346805</v>
      </c>
      <c r="F211">
        <v>203</v>
      </c>
      <c r="G211" s="90">
        <v>185.04815044477775</v>
      </c>
      <c r="H211" s="8">
        <f t="shared" si="21"/>
        <v>0.77884778766172769</v>
      </c>
      <c r="I211" s="7">
        <f t="shared" si="22"/>
        <v>0.81200000000000006</v>
      </c>
      <c r="J211" s="7">
        <f t="shared" si="23"/>
        <v>0.78196530817737464</v>
      </c>
      <c r="K211" s="7">
        <f t="shared" si="24"/>
        <v>3.0034691822625414E-2</v>
      </c>
      <c r="L211" s="7">
        <f t="shared" si="25"/>
        <v>2.6034691822625411E-2</v>
      </c>
    </row>
    <row r="212" spans="1:12" x14ac:dyDescent="0.25">
      <c r="A212" s="90">
        <v>204</v>
      </c>
      <c r="B212" s="90">
        <v>119.21679271971541</v>
      </c>
      <c r="F212">
        <v>204</v>
      </c>
      <c r="G212" s="90">
        <v>185.09390032049603</v>
      </c>
      <c r="H212" s="8">
        <f t="shared" si="21"/>
        <v>0.77986445156657846</v>
      </c>
      <c r="I212" s="7">
        <f t="shared" si="22"/>
        <v>0.81599999999999995</v>
      </c>
      <c r="J212" s="7">
        <f t="shared" si="23"/>
        <v>0.7822646677197016</v>
      </c>
      <c r="K212" s="7">
        <f t="shared" si="24"/>
        <v>3.3735332280298347E-2</v>
      </c>
      <c r="L212" s="7">
        <f t="shared" si="25"/>
        <v>2.9735332280298454E-2</v>
      </c>
    </row>
    <row r="213" spans="1:12" x14ac:dyDescent="0.25">
      <c r="A213" s="90">
        <v>205</v>
      </c>
      <c r="B213" s="90">
        <v>150.95949115155994</v>
      </c>
      <c r="F213">
        <v>205</v>
      </c>
      <c r="G213" s="90">
        <v>185.83577507994374</v>
      </c>
      <c r="H213" s="8">
        <f t="shared" si="21"/>
        <v>0.79635055733208315</v>
      </c>
      <c r="I213" s="7">
        <f t="shared" si="22"/>
        <v>0.82</v>
      </c>
      <c r="J213" s="7">
        <f t="shared" si="23"/>
        <v>0.78708584625741462</v>
      </c>
      <c r="K213" s="7">
        <f t="shared" si="24"/>
        <v>3.2914153742585328E-2</v>
      </c>
      <c r="L213" s="7">
        <f t="shared" si="25"/>
        <v>2.8914153742585325E-2</v>
      </c>
    </row>
    <row r="214" spans="1:12" x14ac:dyDescent="0.25">
      <c r="A214" s="90">
        <v>206</v>
      </c>
      <c r="B214" s="90">
        <v>134.68504871221174</v>
      </c>
      <c r="F214">
        <v>206</v>
      </c>
      <c r="G214" s="90">
        <v>186.05785222778755</v>
      </c>
      <c r="H214" s="8">
        <f t="shared" si="21"/>
        <v>0.80128560506194557</v>
      </c>
      <c r="I214" s="7">
        <f t="shared" si="22"/>
        <v>0.82399999999999995</v>
      </c>
      <c r="J214" s="7">
        <f t="shared" si="23"/>
        <v>0.78851683878776069</v>
      </c>
      <c r="K214" s="7">
        <f t="shared" si="24"/>
        <v>3.5483161212239267E-2</v>
      </c>
      <c r="L214" s="7">
        <f t="shared" si="25"/>
        <v>3.1483161212239263E-2</v>
      </c>
    </row>
    <row r="215" spans="1:12" x14ac:dyDescent="0.25">
      <c r="A215" s="90">
        <v>207</v>
      </c>
      <c r="B215" s="90">
        <v>178.56381880724945</v>
      </c>
      <c r="F215">
        <v>207</v>
      </c>
      <c r="G215" s="90">
        <v>186.27414611754912</v>
      </c>
      <c r="H215" s="8">
        <f t="shared" si="21"/>
        <v>0.80609213594553608</v>
      </c>
      <c r="I215" s="7">
        <f t="shared" si="22"/>
        <v>0.82799999999999996</v>
      </c>
      <c r="J215" s="7">
        <f t="shared" si="23"/>
        <v>0.78990513718078725</v>
      </c>
      <c r="K215" s="7">
        <f t="shared" si="24"/>
        <v>3.8094862819212705E-2</v>
      </c>
      <c r="L215" s="7">
        <f t="shared" si="25"/>
        <v>3.4094862819212701E-2</v>
      </c>
    </row>
    <row r="216" spans="1:12" x14ac:dyDescent="0.25">
      <c r="A216" s="90">
        <v>208</v>
      </c>
      <c r="B216" s="90">
        <v>119.79450873572155</v>
      </c>
      <c r="F216">
        <v>208</v>
      </c>
      <c r="G216" s="90">
        <v>187.36074910866327</v>
      </c>
      <c r="H216" s="8">
        <f t="shared" si="21"/>
        <v>0.83023886908140598</v>
      </c>
      <c r="I216" s="7">
        <f t="shared" si="22"/>
        <v>0.83199999999999996</v>
      </c>
      <c r="J216" s="7">
        <f t="shared" si="23"/>
        <v>0.79679812844898501</v>
      </c>
      <c r="K216" s="7">
        <f t="shared" si="24"/>
        <v>3.5201871551014952E-2</v>
      </c>
      <c r="L216" s="7">
        <f t="shared" si="25"/>
        <v>3.1201871551014948E-2</v>
      </c>
    </row>
    <row r="217" spans="1:12" x14ac:dyDescent="0.25">
      <c r="A217" s="90">
        <v>209</v>
      </c>
      <c r="B217" s="90">
        <v>81.552785629734217</v>
      </c>
      <c r="F217">
        <v>209</v>
      </c>
      <c r="G217" s="90">
        <v>187.3659337756205</v>
      </c>
      <c r="H217" s="8">
        <f t="shared" si="21"/>
        <v>0.83035408390267784</v>
      </c>
      <c r="I217" s="7">
        <f t="shared" si="22"/>
        <v>0.83599999999999997</v>
      </c>
      <c r="J217" s="7">
        <f t="shared" si="23"/>
        <v>0.79683069102793391</v>
      </c>
      <c r="K217" s="7">
        <f t="shared" si="24"/>
        <v>3.9169308972066053E-2</v>
      </c>
      <c r="L217" s="7">
        <f t="shared" si="25"/>
        <v>3.5169308972066049E-2</v>
      </c>
    </row>
    <row r="218" spans="1:12" x14ac:dyDescent="0.25">
      <c r="A218" s="90">
        <v>210</v>
      </c>
      <c r="B218" s="90">
        <v>165.1523400072403</v>
      </c>
      <c r="F218">
        <v>210</v>
      </c>
      <c r="G218" s="90">
        <v>190.45596104311926</v>
      </c>
      <c r="H218" s="8">
        <f t="shared" si="21"/>
        <v>0.89902135651376136</v>
      </c>
      <c r="I218" s="7">
        <f t="shared" si="22"/>
        <v>0.84</v>
      </c>
      <c r="J218" s="7">
        <f t="shared" si="23"/>
        <v>0.8156793573859733</v>
      </c>
      <c r="K218" s="7">
        <f t="shared" si="24"/>
        <v>2.4320642614026666E-2</v>
      </c>
      <c r="L218" s="7">
        <f t="shared" si="25"/>
        <v>2.0320642614026663E-2</v>
      </c>
    </row>
    <row r="219" spans="1:12" x14ac:dyDescent="0.25">
      <c r="A219" s="90">
        <v>211</v>
      </c>
      <c r="B219" s="90">
        <v>160.04178971250801</v>
      </c>
      <c r="F219">
        <v>211</v>
      </c>
      <c r="G219" s="90">
        <v>191.19927484945288</v>
      </c>
      <c r="H219" s="8">
        <f t="shared" si="21"/>
        <v>0.9155394410989528</v>
      </c>
      <c r="I219" s="7">
        <f t="shared" si="22"/>
        <v>0.84399999999999997</v>
      </c>
      <c r="J219" s="7">
        <f t="shared" si="23"/>
        <v>0.82004574664662178</v>
      </c>
      <c r="K219" s="7">
        <f t="shared" si="24"/>
        <v>2.3954253353378197E-2</v>
      </c>
      <c r="L219" s="7">
        <f t="shared" si="25"/>
        <v>1.9954253353378193E-2</v>
      </c>
    </row>
    <row r="220" spans="1:12" x14ac:dyDescent="0.25">
      <c r="A220" s="90">
        <v>212</v>
      </c>
      <c r="B220" s="90">
        <v>61.64487110976907</v>
      </c>
      <c r="F220">
        <v>212</v>
      </c>
      <c r="G220" s="90">
        <v>192.12643149019766</v>
      </c>
      <c r="H220" s="8">
        <f t="shared" si="21"/>
        <v>0.93614292200439242</v>
      </c>
      <c r="I220" s="7">
        <f t="shared" si="22"/>
        <v>0.84799999999999998</v>
      </c>
      <c r="J220" s="7">
        <f t="shared" si="23"/>
        <v>0.82540019686322852</v>
      </c>
      <c r="K220" s="7">
        <f t="shared" si="24"/>
        <v>2.2599803136771457E-2</v>
      </c>
      <c r="L220" s="7">
        <f t="shared" si="25"/>
        <v>1.8599803136771453E-2</v>
      </c>
    </row>
    <row r="221" spans="1:12" x14ac:dyDescent="0.25">
      <c r="A221" s="90">
        <v>213</v>
      </c>
      <c r="B221" s="90">
        <v>65.200570340693034</v>
      </c>
      <c r="F221">
        <v>213</v>
      </c>
      <c r="G221" s="90">
        <v>193.02923396417791</v>
      </c>
      <c r="H221" s="8">
        <f t="shared" si="21"/>
        <v>0.95620519920395342</v>
      </c>
      <c r="I221" s="7">
        <f t="shared" si="22"/>
        <v>0.85199999999999998</v>
      </c>
      <c r="J221" s="7">
        <f t="shared" si="23"/>
        <v>0.83051571314361117</v>
      </c>
      <c r="K221" s="7">
        <f t="shared" si="24"/>
        <v>2.1484286856388812E-2</v>
      </c>
      <c r="L221" s="7">
        <f t="shared" si="25"/>
        <v>1.7484286856388809E-2</v>
      </c>
    </row>
    <row r="222" spans="1:12" x14ac:dyDescent="0.25">
      <c r="A222" s="90">
        <v>214</v>
      </c>
      <c r="B222" s="90">
        <v>129.38044483201517</v>
      </c>
      <c r="F222">
        <v>214</v>
      </c>
      <c r="G222" s="90">
        <v>193.87853657323578</v>
      </c>
      <c r="H222" s="8">
        <f t="shared" si="21"/>
        <v>0.9750785905163506</v>
      </c>
      <c r="I222" s="7">
        <f t="shared" si="22"/>
        <v>0.85599999999999998</v>
      </c>
      <c r="J222" s="7">
        <f t="shared" si="23"/>
        <v>0.83523936119252884</v>
      </c>
      <c r="K222" s="7">
        <f t="shared" si="24"/>
        <v>2.0760638807471143E-2</v>
      </c>
      <c r="L222" s="7">
        <f t="shared" si="25"/>
        <v>1.676063880747114E-2</v>
      </c>
    </row>
    <row r="223" spans="1:12" x14ac:dyDescent="0.25">
      <c r="A223" s="90">
        <v>215</v>
      </c>
      <c r="B223" s="90">
        <v>180.91844254725129</v>
      </c>
      <c r="F223">
        <v>215</v>
      </c>
      <c r="G223" s="90">
        <v>194.09855801152028</v>
      </c>
      <c r="H223" s="8">
        <f t="shared" si="21"/>
        <v>0.97996795581156182</v>
      </c>
      <c r="I223" s="7">
        <f t="shared" si="22"/>
        <v>0.86</v>
      </c>
      <c r="J223" s="7">
        <f t="shared" si="23"/>
        <v>0.83644903173830221</v>
      </c>
      <c r="K223" s="7">
        <f t="shared" si="24"/>
        <v>2.355096826169778E-2</v>
      </c>
      <c r="L223" s="7">
        <f t="shared" si="25"/>
        <v>1.9550968261697776E-2</v>
      </c>
    </row>
    <row r="224" spans="1:12" x14ac:dyDescent="0.25">
      <c r="A224" s="90">
        <v>216</v>
      </c>
      <c r="B224" s="90">
        <v>146.99094114744389</v>
      </c>
      <c r="F224">
        <v>216</v>
      </c>
      <c r="G224" s="90">
        <v>196.07450857171969</v>
      </c>
      <c r="H224" s="8">
        <f t="shared" si="21"/>
        <v>1.0238779682604375</v>
      </c>
      <c r="I224" s="7">
        <f t="shared" si="22"/>
        <v>0.86399999999999999</v>
      </c>
      <c r="J224" s="7">
        <f t="shared" si="23"/>
        <v>0.84705354117612508</v>
      </c>
      <c r="K224" s="7">
        <f t="shared" si="24"/>
        <v>1.694645882387491E-2</v>
      </c>
      <c r="L224" s="7">
        <f t="shared" si="25"/>
        <v>1.2946458823874907E-2</v>
      </c>
    </row>
    <row r="225" spans="1:12" x14ac:dyDescent="0.25">
      <c r="A225" s="90">
        <v>217</v>
      </c>
      <c r="B225" s="90">
        <v>229.94756470435277</v>
      </c>
      <c r="F225">
        <v>217</v>
      </c>
      <c r="G225" s="90">
        <v>196.26705953249007</v>
      </c>
      <c r="H225" s="8">
        <f t="shared" si="21"/>
        <v>1.0281568784997792</v>
      </c>
      <c r="I225" s="7">
        <f t="shared" si="22"/>
        <v>0.86799999999999999</v>
      </c>
      <c r="J225" s="7">
        <f t="shared" si="23"/>
        <v>0.84806198057945248</v>
      </c>
      <c r="K225" s="7">
        <f t="shared" si="24"/>
        <v>1.9938019420547515E-2</v>
      </c>
      <c r="L225" s="7">
        <f t="shared" si="25"/>
        <v>1.5938019420547511E-2</v>
      </c>
    </row>
    <row r="226" spans="1:12" x14ac:dyDescent="0.25">
      <c r="A226" s="90">
        <v>218</v>
      </c>
      <c r="B226" s="90">
        <v>220.10243076837901</v>
      </c>
      <c r="F226">
        <v>218</v>
      </c>
      <c r="G226" s="90">
        <v>196.69000804180908</v>
      </c>
      <c r="H226" s="8">
        <f t="shared" si="21"/>
        <v>1.037555734262424</v>
      </c>
      <c r="I226" s="7">
        <f t="shared" si="22"/>
        <v>0.872</v>
      </c>
      <c r="J226" s="7">
        <f t="shared" si="23"/>
        <v>0.85026153233539348</v>
      </c>
      <c r="K226" s="7">
        <f t="shared" si="24"/>
        <v>2.173846766460652E-2</v>
      </c>
      <c r="L226" s="7">
        <f t="shared" si="25"/>
        <v>1.7738467664606516E-2</v>
      </c>
    </row>
    <row r="227" spans="1:12" x14ac:dyDescent="0.25">
      <c r="A227" s="90">
        <v>219</v>
      </c>
      <c r="B227" s="90">
        <v>230.34225747206918</v>
      </c>
      <c r="F227">
        <v>219</v>
      </c>
      <c r="G227" s="90">
        <v>196.69736794806707</v>
      </c>
      <c r="H227" s="8">
        <f t="shared" si="21"/>
        <v>1.0377192877348238</v>
      </c>
      <c r="I227" s="7">
        <f t="shared" si="22"/>
        <v>0.876</v>
      </c>
      <c r="J227" s="7">
        <f t="shared" si="23"/>
        <v>0.85029961867395709</v>
      </c>
      <c r="K227" s="7">
        <f t="shared" si="24"/>
        <v>2.5700381326042909E-2</v>
      </c>
      <c r="L227" s="7">
        <f t="shared" si="25"/>
        <v>2.1700381326042906E-2</v>
      </c>
    </row>
    <row r="228" spans="1:12" x14ac:dyDescent="0.25">
      <c r="A228" s="90">
        <v>220</v>
      </c>
      <c r="B228" s="90">
        <v>203.83268530536375</v>
      </c>
      <c r="F228">
        <v>220</v>
      </c>
      <c r="G228" s="90">
        <v>198.9623283943418</v>
      </c>
      <c r="H228" s="8">
        <f t="shared" si="21"/>
        <v>1.0880517420964844</v>
      </c>
      <c r="I228" s="7">
        <f t="shared" si="22"/>
        <v>0.88</v>
      </c>
      <c r="J228" s="7">
        <f t="shared" si="23"/>
        <v>0.86171386699597508</v>
      </c>
      <c r="K228" s="7">
        <f t="shared" si="24"/>
        <v>1.8286133004024929E-2</v>
      </c>
      <c r="L228" s="7">
        <f t="shared" si="25"/>
        <v>1.4286133004024926E-2</v>
      </c>
    </row>
    <row r="229" spans="1:12" x14ac:dyDescent="0.25">
      <c r="A229" s="90">
        <v>221</v>
      </c>
      <c r="B229" s="90">
        <v>135.87315548099841</v>
      </c>
      <c r="F229">
        <v>221</v>
      </c>
      <c r="G229" s="90">
        <v>199.45276152491374</v>
      </c>
      <c r="H229" s="8">
        <f t="shared" si="21"/>
        <v>1.0989502561091942</v>
      </c>
      <c r="I229" s="7">
        <f t="shared" si="22"/>
        <v>0.88400000000000001</v>
      </c>
      <c r="J229" s="7">
        <f t="shared" si="23"/>
        <v>0.86410511801720047</v>
      </c>
      <c r="K229" s="7">
        <f t="shared" si="24"/>
        <v>1.9894881982799539E-2</v>
      </c>
      <c r="L229" s="7">
        <f t="shared" si="25"/>
        <v>1.5894881982799536E-2</v>
      </c>
    </row>
    <row r="230" spans="1:12" x14ac:dyDescent="0.25">
      <c r="A230" s="90">
        <v>222</v>
      </c>
      <c r="B230" s="90">
        <v>161.31458067152124</v>
      </c>
      <c r="F230">
        <v>222</v>
      </c>
      <c r="G230" s="90">
        <v>200.71886983405778</v>
      </c>
      <c r="H230" s="8">
        <f t="shared" si="21"/>
        <v>1.1270859963123951</v>
      </c>
      <c r="I230" s="7">
        <f t="shared" si="22"/>
        <v>0.88800000000000001</v>
      </c>
      <c r="J230" s="7">
        <f t="shared" si="23"/>
        <v>0.87014693825021916</v>
      </c>
      <c r="K230" s="7">
        <f t="shared" si="24"/>
        <v>1.7853061749780852E-2</v>
      </c>
      <c r="L230" s="7">
        <f t="shared" si="25"/>
        <v>1.3853061749780848E-2</v>
      </c>
    </row>
    <row r="231" spans="1:12" x14ac:dyDescent="0.25">
      <c r="A231" s="90">
        <v>223</v>
      </c>
      <c r="B231" s="90">
        <v>161.88345452060696</v>
      </c>
      <c r="F231">
        <v>223</v>
      </c>
      <c r="G231" s="90">
        <v>202.31801821643947</v>
      </c>
      <c r="H231" s="8">
        <f t="shared" si="21"/>
        <v>1.1626226270319882</v>
      </c>
      <c r="I231" s="7">
        <f t="shared" si="22"/>
        <v>0.89200000000000002</v>
      </c>
      <c r="J231" s="7">
        <f t="shared" si="23"/>
        <v>0.87750867687131739</v>
      </c>
      <c r="K231" s="7">
        <f t="shared" si="24"/>
        <v>1.4491323128682621E-2</v>
      </c>
      <c r="L231" s="7">
        <f t="shared" si="25"/>
        <v>1.0491323128682617E-2</v>
      </c>
    </row>
    <row r="232" spans="1:12" x14ac:dyDescent="0.25">
      <c r="A232" s="90">
        <v>224</v>
      </c>
      <c r="B232" s="90">
        <v>186.05785222778755</v>
      </c>
      <c r="F232">
        <v>224</v>
      </c>
      <c r="G232" s="90">
        <v>202.37844030998744</v>
      </c>
      <c r="H232" s="8">
        <f t="shared" si="21"/>
        <v>1.1639653402219432</v>
      </c>
      <c r="I232" s="7">
        <f t="shared" si="22"/>
        <v>0.89600000000000002</v>
      </c>
      <c r="J232" s="7">
        <f t="shared" si="23"/>
        <v>0.87778097095211549</v>
      </c>
      <c r="K232" s="7">
        <f t="shared" si="24"/>
        <v>1.8219029047884527E-2</v>
      </c>
      <c r="L232" s="7">
        <f t="shared" si="25"/>
        <v>1.4219029047884524E-2</v>
      </c>
    </row>
    <row r="233" spans="1:12" x14ac:dyDescent="0.25">
      <c r="A233" s="90">
        <v>225</v>
      </c>
      <c r="B233" s="90">
        <v>125.69798782493251</v>
      </c>
      <c r="F233">
        <v>225</v>
      </c>
      <c r="G233" s="90">
        <v>202.98934187870887</v>
      </c>
      <c r="H233" s="8">
        <f t="shared" si="21"/>
        <v>1.1775409306379749</v>
      </c>
      <c r="I233" s="7">
        <f t="shared" si="22"/>
        <v>0.9</v>
      </c>
      <c r="J233" s="7">
        <f t="shared" si="23"/>
        <v>0.88051016465534493</v>
      </c>
      <c r="K233" s="7">
        <f t="shared" si="24"/>
        <v>1.9489835344655093E-2</v>
      </c>
      <c r="L233" s="7">
        <f t="shared" si="25"/>
        <v>1.548983534465509E-2</v>
      </c>
    </row>
    <row r="234" spans="1:12" x14ac:dyDescent="0.25">
      <c r="A234" s="90">
        <v>226</v>
      </c>
      <c r="B234" s="90">
        <v>141.02867658042337</v>
      </c>
      <c r="F234">
        <v>226</v>
      </c>
      <c r="G234" s="90">
        <v>203.06039021595757</v>
      </c>
      <c r="H234" s="8">
        <f t="shared" si="21"/>
        <v>1.1791197825768349</v>
      </c>
      <c r="I234" s="7">
        <f t="shared" si="22"/>
        <v>0.90400000000000003</v>
      </c>
      <c r="J234" s="7">
        <f t="shared" si="23"/>
        <v>0.88082475884876243</v>
      </c>
      <c r="K234" s="7">
        <f t="shared" si="24"/>
        <v>2.3175241151237591E-2</v>
      </c>
      <c r="L234" s="7">
        <f t="shared" si="25"/>
        <v>1.9175241151237588E-2</v>
      </c>
    </row>
    <row r="235" spans="1:12" x14ac:dyDescent="0.25">
      <c r="A235" s="90">
        <v>227</v>
      </c>
      <c r="B235" s="90">
        <v>117.21899981789709</v>
      </c>
      <c r="F235">
        <v>227</v>
      </c>
      <c r="G235" s="90">
        <v>203.13128711274453</v>
      </c>
      <c r="H235" s="8">
        <f t="shared" si="21"/>
        <v>1.1806952691721007</v>
      </c>
      <c r="I235" s="7">
        <f t="shared" si="22"/>
        <v>0.90800000000000003</v>
      </c>
      <c r="J235" s="7">
        <f t="shared" si="23"/>
        <v>0.88113809922868835</v>
      </c>
      <c r="K235" s="7">
        <f t="shared" si="24"/>
        <v>2.6861900771311675E-2</v>
      </c>
      <c r="L235" s="7">
        <f t="shared" si="25"/>
        <v>2.2861900771311672E-2</v>
      </c>
    </row>
    <row r="236" spans="1:12" x14ac:dyDescent="0.25">
      <c r="A236" s="90">
        <v>228</v>
      </c>
      <c r="B236" s="90">
        <v>104.42517767134493</v>
      </c>
      <c r="F236">
        <v>228</v>
      </c>
      <c r="G236" s="90">
        <v>203.22665708799167</v>
      </c>
      <c r="H236" s="8">
        <f t="shared" si="21"/>
        <v>1.1828146019553705</v>
      </c>
      <c r="I236" s="7">
        <f t="shared" si="22"/>
        <v>0.91200000000000003</v>
      </c>
      <c r="J236" s="7">
        <f t="shared" si="23"/>
        <v>0.88155868388006819</v>
      </c>
      <c r="K236" s="7">
        <f t="shared" si="24"/>
        <v>3.0441316119931838E-2</v>
      </c>
      <c r="L236" s="7">
        <f t="shared" si="25"/>
        <v>2.6441316119931835E-2</v>
      </c>
    </row>
    <row r="237" spans="1:12" x14ac:dyDescent="0.25">
      <c r="A237" s="90">
        <v>229</v>
      </c>
      <c r="B237" s="90">
        <v>116.55139256503121</v>
      </c>
      <c r="F237">
        <v>229</v>
      </c>
      <c r="G237" s="90">
        <v>203.83268530536375</v>
      </c>
      <c r="H237" s="8">
        <f t="shared" si="21"/>
        <v>1.1962818956747501</v>
      </c>
      <c r="I237" s="7">
        <f t="shared" si="22"/>
        <v>0.91600000000000004</v>
      </c>
      <c r="J237" s="7">
        <f t="shared" si="23"/>
        <v>0.88420671434655795</v>
      </c>
      <c r="K237" s="7">
        <f t="shared" si="24"/>
        <v>3.1793285653442083E-2</v>
      </c>
      <c r="L237" s="7">
        <f t="shared" si="25"/>
        <v>2.7793285653442079E-2</v>
      </c>
    </row>
    <row r="238" spans="1:12" x14ac:dyDescent="0.25">
      <c r="A238" s="90">
        <v>230</v>
      </c>
      <c r="B238" s="90">
        <v>92.903577268901529</v>
      </c>
      <c r="F238">
        <v>230</v>
      </c>
      <c r="G238" s="90">
        <v>204.26109432875103</v>
      </c>
      <c r="H238" s="8">
        <f t="shared" si="21"/>
        <v>1.2058020961944673</v>
      </c>
      <c r="I238" s="7">
        <f t="shared" si="22"/>
        <v>0.92</v>
      </c>
      <c r="J238" s="7">
        <f t="shared" si="23"/>
        <v>0.88605309646259911</v>
      </c>
      <c r="K238" s="7">
        <f t="shared" si="24"/>
        <v>3.394690353740093E-2</v>
      </c>
      <c r="L238" s="7">
        <f t="shared" si="25"/>
        <v>2.9946903537400926E-2</v>
      </c>
    </row>
    <row r="239" spans="1:12" x14ac:dyDescent="0.25">
      <c r="A239" s="90">
        <v>231</v>
      </c>
      <c r="B239" s="90">
        <v>129.87305465256375</v>
      </c>
      <c r="F239">
        <v>231</v>
      </c>
      <c r="G239" s="90">
        <v>209.44388508984972</v>
      </c>
      <c r="H239" s="8">
        <f t="shared" si="21"/>
        <v>1.3209752242188826</v>
      </c>
      <c r="I239" s="7">
        <f t="shared" si="22"/>
        <v>0.92400000000000004</v>
      </c>
      <c r="J239" s="7">
        <f t="shared" si="23"/>
        <v>0.90674518728526665</v>
      </c>
      <c r="K239" s="7">
        <f t="shared" si="24"/>
        <v>1.7254812714733392E-2</v>
      </c>
      <c r="L239" s="7">
        <f t="shared" si="25"/>
        <v>1.3254812714733388E-2</v>
      </c>
    </row>
    <row r="240" spans="1:12" x14ac:dyDescent="0.25">
      <c r="A240" s="90">
        <v>232</v>
      </c>
      <c r="B240" s="90">
        <v>108.39705681630127</v>
      </c>
      <c r="F240">
        <v>232</v>
      </c>
      <c r="G240" s="90">
        <v>210.49781287427683</v>
      </c>
      <c r="H240" s="8">
        <f t="shared" si="21"/>
        <v>1.3443958416505963</v>
      </c>
      <c r="I240" s="7">
        <f t="shared" si="22"/>
        <v>0.92800000000000005</v>
      </c>
      <c r="J240" s="7">
        <f t="shared" si="23"/>
        <v>0.91058979110226645</v>
      </c>
      <c r="K240" s="7">
        <f t="shared" si="24"/>
        <v>1.7410208897733592E-2</v>
      </c>
      <c r="L240" s="7">
        <f t="shared" si="25"/>
        <v>1.3410208897733589E-2</v>
      </c>
    </row>
    <row r="241" spans="1:12" x14ac:dyDescent="0.25">
      <c r="A241" s="90">
        <v>233</v>
      </c>
      <c r="B241" s="90">
        <v>90.282983564250515</v>
      </c>
      <c r="F241">
        <v>233</v>
      </c>
      <c r="G241" s="90">
        <v>211.55768421727834</v>
      </c>
      <c r="H241" s="8">
        <f t="shared" si="21"/>
        <v>1.3679485381617409</v>
      </c>
      <c r="I241" s="7">
        <f t="shared" si="22"/>
        <v>0.93200000000000005</v>
      </c>
      <c r="J241" s="7">
        <f t="shared" si="23"/>
        <v>0.91433590749250482</v>
      </c>
      <c r="K241" s="7">
        <f t="shared" si="24"/>
        <v>1.7664092507495233E-2</v>
      </c>
      <c r="L241" s="7">
        <f t="shared" si="25"/>
        <v>1.3664092507495229E-2</v>
      </c>
    </row>
    <row r="242" spans="1:12" x14ac:dyDescent="0.25">
      <c r="A242" s="90">
        <v>234</v>
      </c>
      <c r="B242" s="90">
        <v>134.52463336135671</v>
      </c>
      <c r="F242">
        <v>234</v>
      </c>
      <c r="G242" s="90">
        <v>211.74329282228334</v>
      </c>
      <c r="H242" s="8">
        <f t="shared" si="21"/>
        <v>1.3720731738285186</v>
      </c>
      <c r="I242" s="7">
        <f t="shared" si="22"/>
        <v>0.93600000000000005</v>
      </c>
      <c r="J242" s="7">
        <f t="shared" si="23"/>
        <v>0.91497967019724669</v>
      </c>
      <c r="K242" s="7">
        <f t="shared" si="24"/>
        <v>2.1020329802753368E-2</v>
      </c>
      <c r="L242" s="7">
        <f t="shared" si="25"/>
        <v>1.7020329802753364E-2</v>
      </c>
    </row>
    <row r="243" spans="1:12" x14ac:dyDescent="0.25">
      <c r="A243" s="90">
        <v>235</v>
      </c>
      <c r="B243" s="90">
        <v>101.95040846798798</v>
      </c>
      <c r="F243">
        <v>235</v>
      </c>
      <c r="G243" s="90">
        <v>211.93010249506091</v>
      </c>
      <c r="H243" s="8">
        <f t="shared" si="21"/>
        <v>1.3762244998902424</v>
      </c>
      <c r="I243" s="7">
        <f t="shared" si="22"/>
        <v>0.94</v>
      </c>
      <c r="J243" s="7">
        <f t="shared" si="23"/>
        <v>0.91562393040051815</v>
      </c>
      <c r="K243" s="7">
        <f t="shared" si="24"/>
        <v>2.4376069599481798E-2</v>
      </c>
      <c r="L243" s="7">
        <f t="shared" si="25"/>
        <v>2.0376069599481905E-2</v>
      </c>
    </row>
    <row r="244" spans="1:12" x14ac:dyDescent="0.25">
      <c r="A244" s="90">
        <v>236</v>
      </c>
      <c r="B244" s="90">
        <v>76.238065340198531</v>
      </c>
      <c r="F244">
        <v>236</v>
      </c>
      <c r="G244" s="90">
        <v>213.70469781434497</v>
      </c>
      <c r="H244" s="8">
        <f t="shared" si="21"/>
        <v>1.4156599514298882</v>
      </c>
      <c r="I244" s="7">
        <f t="shared" si="22"/>
        <v>0.94399999999999995</v>
      </c>
      <c r="J244" s="7">
        <f t="shared" si="23"/>
        <v>0.92156245535336301</v>
      </c>
      <c r="K244" s="7">
        <f t="shared" si="24"/>
        <v>2.2437544646636942E-2</v>
      </c>
      <c r="L244" s="7">
        <f t="shared" si="25"/>
        <v>1.8437544646636939E-2</v>
      </c>
    </row>
    <row r="245" spans="1:12" x14ac:dyDescent="0.25">
      <c r="A245" s="90">
        <v>237</v>
      </c>
      <c r="B245" s="90">
        <v>149.41974857156305</v>
      </c>
      <c r="F245">
        <v>237</v>
      </c>
      <c r="G245" s="90">
        <v>215.53654696792881</v>
      </c>
      <c r="H245" s="8">
        <f t="shared" si="21"/>
        <v>1.4563677103984181</v>
      </c>
      <c r="I245" s="7">
        <f t="shared" si="22"/>
        <v>0.94799999999999995</v>
      </c>
      <c r="J245" s="7">
        <f t="shared" si="23"/>
        <v>0.92735450163013711</v>
      </c>
      <c r="K245" s="7">
        <f t="shared" si="24"/>
        <v>2.0645498369862847E-2</v>
      </c>
      <c r="L245" s="7">
        <f t="shared" si="25"/>
        <v>1.6645498369862843E-2</v>
      </c>
    </row>
    <row r="246" spans="1:12" x14ac:dyDescent="0.25">
      <c r="A246" s="90">
        <v>238</v>
      </c>
      <c r="B246" s="90">
        <v>146.42231718239972</v>
      </c>
      <c r="F246">
        <v>238</v>
      </c>
      <c r="G246" s="90">
        <v>216.43451363193293</v>
      </c>
      <c r="H246" s="8">
        <f t="shared" si="21"/>
        <v>1.476322525154065</v>
      </c>
      <c r="I246" s="7">
        <f t="shared" si="22"/>
        <v>0.95199999999999996</v>
      </c>
      <c r="J246" s="7">
        <f t="shared" si="23"/>
        <v>0.93007133500658123</v>
      </c>
      <c r="K246" s="7">
        <f t="shared" si="24"/>
        <v>2.1928664993418723E-2</v>
      </c>
      <c r="L246" s="7">
        <f t="shared" si="25"/>
        <v>1.7928664993418719E-2</v>
      </c>
    </row>
    <row r="247" spans="1:12" x14ac:dyDescent="0.25">
      <c r="A247" s="90">
        <v>239</v>
      </c>
      <c r="B247" s="90">
        <v>139.67771683364376</v>
      </c>
      <c r="F247">
        <v>239</v>
      </c>
      <c r="G247" s="90">
        <v>218.17560767304235</v>
      </c>
      <c r="H247" s="8">
        <f t="shared" si="21"/>
        <v>1.5150135038453856</v>
      </c>
      <c r="I247" s="7">
        <f t="shared" si="22"/>
        <v>0.95599999999999996</v>
      </c>
      <c r="J247" s="7">
        <f t="shared" si="23"/>
        <v>0.93511550780478159</v>
      </c>
      <c r="K247" s="7">
        <f t="shared" si="24"/>
        <v>2.0884492195218374E-2</v>
      </c>
      <c r="L247" s="7">
        <f t="shared" si="25"/>
        <v>1.688449219521837E-2</v>
      </c>
    </row>
    <row r="248" spans="1:12" x14ac:dyDescent="0.25">
      <c r="A248" s="90">
        <v>240</v>
      </c>
      <c r="B248" s="90">
        <v>196.07450857171969</v>
      </c>
      <c r="F248">
        <v>240</v>
      </c>
      <c r="G248" s="90">
        <v>219.15343150464213</v>
      </c>
      <c r="H248" s="8">
        <f t="shared" si="21"/>
        <v>1.5367429223253806</v>
      </c>
      <c r="I248" s="7">
        <f t="shared" si="22"/>
        <v>0.96</v>
      </c>
      <c r="J248" s="7">
        <f t="shared" si="23"/>
        <v>0.93782186215384711</v>
      </c>
      <c r="K248" s="7">
        <f t="shared" si="24"/>
        <v>2.2178137846152857E-2</v>
      </c>
      <c r="L248" s="7">
        <f t="shared" si="25"/>
        <v>1.8178137846152853E-2</v>
      </c>
    </row>
    <row r="249" spans="1:12" x14ac:dyDescent="0.25">
      <c r="A249" s="90">
        <v>241</v>
      </c>
      <c r="B249" s="90">
        <v>86.532103997904159</v>
      </c>
      <c r="F249">
        <v>241</v>
      </c>
      <c r="G249" s="90">
        <v>219.52209350124241</v>
      </c>
      <c r="H249" s="8">
        <f t="shared" si="21"/>
        <v>1.5449354111387201</v>
      </c>
      <c r="I249" s="7">
        <f t="shared" si="22"/>
        <v>0.96399999999999997</v>
      </c>
      <c r="J249" s="7">
        <f t="shared" si="23"/>
        <v>0.93881905647412434</v>
      </c>
      <c r="K249" s="7">
        <f t="shared" si="24"/>
        <v>2.5180943525875632E-2</v>
      </c>
      <c r="L249" s="7">
        <f t="shared" si="25"/>
        <v>2.1180943525875628E-2</v>
      </c>
    </row>
    <row r="250" spans="1:12" x14ac:dyDescent="0.25">
      <c r="A250" s="90">
        <v>242</v>
      </c>
      <c r="B250" s="90">
        <v>66.171411179464087</v>
      </c>
      <c r="F250">
        <v>242</v>
      </c>
      <c r="G250" s="90">
        <v>220.10243076837901</v>
      </c>
      <c r="H250" s="8">
        <f t="shared" si="21"/>
        <v>1.5578317948528668</v>
      </c>
      <c r="I250" s="7">
        <f t="shared" si="22"/>
        <v>0.96799999999999997</v>
      </c>
      <c r="J250" s="7">
        <f t="shared" si="23"/>
        <v>0.94036343659494626</v>
      </c>
      <c r="K250" s="7">
        <f t="shared" si="24"/>
        <v>2.7636563405053716E-2</v>
      </c>
      <c r="L250" s="7">
        <f t="shared" si="25"/>
        <v>2.3636563405053712E-2</v>
      </c>
    </row>
    <row r="251" spans="1:12" x14ac:dyDescent="0.25">
      <c r="A251" s="90">
        <v>243</v>
      </c>
      <c r="B251" s="90">
        <v>112.63503825543643</v>
      </c>
      <c r="F251">
        <v>243</v>
      </c>
      <c r="G251" s="90">
        <v>221.19875079907757</v>
      </c>
      <c r="H251" s="8">
        <f t="shared" si="21"/>
        <v>1.5821944622017239</v>
      </c>
      <c r="I251" s="7">
        <f t="shared" si="22"/>
        <v>0.97199999999999998</v>
      </c>
      <c r="J251" s="7">
        <f t="shared" si="23"/>
        <v>0.94319740790102702</v>
      </c>
      <c r="K251" s="7">
        <f t="shared" si="24"/>
        <v>2.8802592098972957E-2</v>
      </c>
      <c r="L251" s="7">
        <f t="shared" si="25"/>
        <v>2.4802592098972953E-2</v>
      </c>
    </row>
    <row r="252" spans="1:12" x14ac:dyDescent="0.25">
      <c r="A252" s="90">
        <v>244</v>
      </c>
      <c r="B252" s="90">
        <v>128.37938536958131</v>
      </c>
      <c r="F252">
        <v>244</v>
      </c>
      <c r="G252" s="90">
        <v>226.01853260630611</v>
      </c>
      <c r="H252" s="8">
        <f t="shared" si="21"/>
        <v>1.6893007245845801</v>
      </c>
      <c r="I252" s="7">
        <f t="shared" si="22"/>
        <v>0.97599999999999998</v>
      </c>
      <c r="J252" s="7">
        <f t="shared" si="23"/>
        <v>0.95441909269771363</v>
      </c>
      <c r="K252" s="7">
        <f t="shared" si="24"/>
        <v>2.1580907302286345E-2</v>
      </c>
      <c r="L252" s="7">
        <f t="shared" si="25"/>
        <v>1.7580907302286342E-2</v>
      </c>
    </row>
    <row r="253" spans="1:12" x14ac:dyDescent="0.25">
      <c r="A253" s="90">
        <v>245</v>
      </c>
      <c r="B253" s="90">
        <v>106.27505877931435</v>
      </c>
      <c r="F253">
        <v>245</v>
      </c>
      <c r="G253" s="90">
        <v>227.65526292797156</v>
      </c>
      <c r="H253" s="8">
        <f t="shared" si="21"/>
        <v>1.7256725095104792</v>
      </c>
      <c r="I253" s="7">
        <f t="shared" si="22"/>
        <v>0.98</v>
      </c>
      <c r="J253" s="7">
        <f t="shared" si="23"/>
        <v>0.95779682680357126</v>
      </c>
      <c r="K253" s="7">
        <f t="shared" si="24"/>
        <v>2.2203173196428727E-2</v>
      </c>
      <c r="L253" s="7">
        <f t="shared" si="25"/>
        <v>1.8203173196428724E-2</v>
      </c>
    </row>
    <row r="254" spans="1:12" x14ac:dyDescent="0.25">
      <c r="A254" s="90">
        <v>246</v>
      </c>
      <c r="B254" s="90">
        <v>218.17560767304235</v>
      </c>
      <c r="F254">
        <v>246</v>
      </c>
      <c r="G254" s="90">
        <v>229.94756470435277</v>
      </c>
      <c r="H254" s="8">
        <f t="shared" si="21"/>
        <v>1.776612548985617</v>
      </c>
      <c r="I254" s="7">
        <f t="shared" si="22"/>
        <v>0.98399999999999999</v>
      </c>
      <c r="J254" s="7">
        <f t="shared" si="23"/>
        <v>0.96218399524523479</v>
      </c>
      <c r="K254" s="7">
        <f t="shared" si="24"/>
        <v>2.1816004754765195E-2</v>
      </c>
      <c r="L254" s="7">
        <f t="shared" si="25"/>
        <v>1.7816004754765191E-2</v>
      </c>
    </row>
    <row r="255" spans="1:12" x14ac:dyDescent="0.25">
      <c r="A255" s="90">
        <v>247</v>
      </c>
      <c r="B255" s="90">
        <v>167.34228155980998</v>
      </c>
      <c r="F255">
        <v>247</v>
      </c>
      <c r="G255" s="90">
        <v>229.94944447854576</v>
      </c>
      <c r="H255" s="8">
        <f t="shared" si="21"/>
        <v>1.7766543217454613</v>
      </c>
      <c r="I255" s="7">
        <f t="shared" si="22"/>
        <v>0.98799999999999999</v>
      </c>
      <c r="J255" s="7">
        <f t="shared" si="23"/>
        <v>0.9621874339426244</v>
      </c>
      <c r="K255" s="7">
        <f t="shared" si="24"/>
        <v>2.5812566057375586E-2</v>
      </c>
      <c r="L255" s="7">
        <f t="shared" si="25"/>
        <v>2.1812566057375582E-2</v>
      </c>
    </row>
    <row r="256" spans="1:12" x14ac:dyDescent="0.25">
      <c r="A256" s="90">
        <v>248</v>
      </c>
      <c r="B256" s="90">
        <v>171.56454009323926</v>
      </c>
      <c r="F256">
        <v>248</v>
      </c>
      <c r="G256" s="90">
        <v>230.34225747206918</v>
      </c>
      <c r="H256" s="8">
        <f t="shared" si="21"/>
        <v>1.7853834993793152</v>
      </c>
      <c r="I256" s="7">
        <f t="shared" si="22"/>
        <v>0.99199999999999999</v>
      </c>
      <c r="J256" s="7">
        <f t="shared" si="23"/>
        <v>0.96290043337713482</v>
      </c>
      <c r="K256" s="7">
        <f t="shared" si="24"/>
        <v>2.9099566622865169E-2</v>
      </c>
      <c r="L256" s="7">
        <f t="shared" si="25"/>
        <v>2.5099566622865166E-2</v>
      </c>
    </row>
    <row r="257" spans="1:12" x14ac:dyDescent="0.25">
      <c r="A257" s="90">
        <v>249</v>
      </c>
      <c r="B257" s="90">
        <v>148.333569816367</v>
      </c>
      <c r="F257">
        <v>249</v>
      </c>
      <c r="G257" s="90">
        <v>234.12282230435386</v>
      </c>
      <c r="H257" s="8">
        <f t="shared" si="21"/>
        <v>1.8693960512078636</v>
      </c>
      <c r="I257" s="7">
        <f t="shared" si="22"/>
        <v>0.996</v>
      </c>
      <c r="J257" s="7">
        <f t="shared" si="23"/>
        <v>0.96921613321963518</v>
      </c>
      <c r="K257" s="7">
        <f t="shared" si="24"/>
        <v>2.6783866780364818E-2</v>
      </c>
      <c r="L257" s="7">
        <f t="shared" si="25"/>
        <v>2.2783866780364814E-2</v>
      </c>
    </row>
    <row r="258" spans="1:12" x14ac:dyDescent="0.25">
      <c r="A258" s="90">
        <v>250</v>
      </c>
      <c r="B258" s="90">
        <v>127.52226897953813</v>
      </c>
      <c r="F258">
        <v>250</v>
      </c>
      <c r="G258" s="90">
        <v>258.63925956232197</v>
      </c>
      <c r="H258" s="8">
        <f t="shared" si="21"/>
        <v>2.4142057680515991</v>
      </c>
      <c r="I258" s="7">
        <f t="shared" si="22"/>
        <v>1</v>
      </c>
      <c r="J258" s="7">
        <f t="shared" si="23"/>
        <v>0.99211522309617972</v>
      </c>
      <c r="K258" s="7">
        <f t="shared" si="24"/>
        <v>7.8847769038202786E-3</v>
      </c>
      <c r="L258" s="7">
        <f t="shared" si="25"/>
        <v>3.8847769038202751E-3</v>
      </c>
    </row>
  </sheetData>
  <sortState ref="G9:G258">
    <sortCondition ref="G9:G258"/>
  </sortState>
  <mergeCells count="7">
    <mergeCell ref="AF7:AF8"/>
    <mergeCell ref="Y7:Z7"/>
    <mergeCell ref="AB7:AB8"/>
    <mergeCell ref="AA7:AA8"/>
    <mergeCell ref="AC7:AC8"/>
    <mergeCell ref="AD7:AD8"/>
    <mergeCell ref="AE7:AE8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63"/>
  <sheetViews>
    <sheetView topLeftCell="J1" zoomScale="110" zoomScaleNormal="110" workbookViewId="0">
      <selection activeCell="R3" sqref="R3"/>
    </sheetView>
  </sheetViews>
  <sheetFormatPr baseColWidth="10" defaultRowHeight="15" x14ac:dyDescent="0.25"/>
  <cols>
    <col min="2" max="14" width="3.7109375" customWidth="1"/>
    <col min="17" max="17" width="13.28515625" customWidth="1"/>
    <col min="20" max="20" width="10.42578125" customWidth="1"/>
    <col min="25" max="25" width="12" bestFit="1" customWidth="1"/>
    <col min="27" max="27" width="12" bestFit="1" customWidth="1"/>
  </cols>
  <sheetData>
    <row r="1" spans="1:27" ht="15.75" thickBot="1" x14ac:dyDescent="0.3">
      <c r="A1" t="s">
        <v>86</v>
      </c>
      <c r="T1" s="9" t="s">
        <v>24</v>
      </c>
    </row>
    <row r="2" spans="1:27" ht="15.75" thickBot="1" x14ac:dyDescent="0.3">
      <c r="O2" s="25" t="s">
        <v>29</v>
      </c>
      <c r="P2" s="26" t="s">
        <v>40</v>
      </c>
    </row>
    <row r="3" spans="1:27" ht="15.75" thickBot="1" x14ac:dyDescent="0.3">
      <c r="O3" s="27">
        <v>12</v>
      </c>
      <c r="P3" s="28">
        <v>0.36</v>
      </c>
    </row>
    <row r="4" spans="1:27" ht="45.75" thickBot="1" x14ac:dyDescent="0.3">
      <c r="A4" s="71" t="s">
        <v>73</v>
      </c>
      <c r="B4" s="72">
        <v>1</v>
      </c>
      <c r="C4" s="72">
        <v>2</v>
      </c>
      <c r="D4" s="72">
        <v>3</v>
      </c>
      <c r="E4" s="72">
        <v>4</v>
      </c>
      <c r="F4" s="72">
        <v>5</v>
      </c>
      <c r="G4" s="72">
        <v>6</v>
      </c>
      <c r="H4" s="72">
        <v>7</v>
      </c>
      <c r="I4" s="72">
        <v>8</v>
      </c>
      <c r="J4" s="72">
        <v>9</v>
      </c>
      <c r="K4" s="72">
        <v>10</v>
      </c>
      <c r="L4" s="72">
        <v>11</v>
      </c>
      <c r="M4" s="73">
        <v>12</v>
      </c>
      <c r="O4" s="12" t="s">
        <v>42</v>
      </c>
      <c r="T4" s="12" t="s">
        <v>20</v>
      </c>
      <c r="U4" s="31" t="s">
        <v>23</v>
      </c>
      <c r="V4" s="12" t="s">
        <v>39</v>
      </c>
      <c r="W4" s="12" t="s">
        <v>22</v>
      </c>
      <c r="X4" s="12" t="s">
        <v>25</v>
      </c>
      <c r="Y4" s="12" t="s">
        <v>31</v>
      </c>
      <c r="Z4" s="31" t="s">
        <v>21</v>
      </c>
      <c r="AA4" s="12" t="s">
        <v>30</v>
      </c>
    </row>
    <row r="5" spans="1:27" x14ac:dyDescent="0.25">
      <c r="A5">
        <v>1</v>
      </c>
      <c r="B5">
        <f ca="1">IF(RAND()&lt;$P$3,1,0)</f>
        <v>1</v>
      </c>
      <c r="C5">
        <f t="shared" ref="C5:M20" ca="1" si="0">IF(RAND()&lt;$P$3,1,0)</f>
        <v>0</v>
      </c>
      <c r="D5">
        <f t="shared" ca="1" si="0"/>
        <v>1</v>
      </c>
      <c r="E5">
        <f t="shared" ca="1" si="0"/>
        <v>1</v>
      </c>
      <c r="F5">
        <f t="shared" ca="1" si="0"/>
        <v>0</v>
      </c>
      <c r="G5">
        <f t="shared" ca="1" si="0"/>
        <v>0</v>
      </c>
      <c r="H5">
        <f t="shared" ca="1" si="0"/>
        <v>0</v>
      </c>
      <c r="I5">
        <f t="shared" ca="1" si="0"/>
        <v>0</v>
      </c>
      <c r="J5">
        <f t="shared" ca="1" si="0"/>
        <v>1</v>
      </c>
      <c r="K5">
        <f t="shared" ca="1" si="0"/>
        <v>0</v>
      </c>
      <c r="L5">
        <f t="shared" ca="1" si="0"/>
        <v>1</v>
      </c>
      <c r="M5">
        <f t="shared" ca="1" si="0"/>
        <v>0</v>
      </c>
      <c r="O5">
        <v>4</v>
      </c>
      <c r="T5" s="11">
        <v>0</v>
      </c>
      <c r="U5" s="59">
        <f>V5</f>
        <v>0</v>
      </c>
      <c r="V5" s="41">
        <f>FREQUENCY($O$5:$O$163,T5)</f>
        <v>0</v>
      </c>
      <c r="W5" s="53">
        <f>U5/$U$18</f>
        <v>0</v>
      </c>
      <c r="X5" s="6">
        <f>W5</f>
        <v>0</v>
      </c>
      <c r="Y5" s="54">
        <f>COMBIN(12,T5)*POWER($P$3,T5)*POWER(1-$P$3,12-T5)</f>
        <v>4.7223664828696457E-3</v>
      </c>
      <c r="Z5" s="61">
        <f>Y5*159</f>
        <v>0.7508562707762737</v>
      </c>
      <c r="AA5" s="18">
        <f>POWER(U5-Z5,2)/Z5</f>
        <v>0.7508562707762737</v>
      </c>
    </row>
    <row r="6" spans="1:27" x14ac:dyDescent="0.25">
      <c r="A6">
        <v>2</v>
      </c>
      <c r="B6">
        <f t="shared" ref="B6:M37" ca="1" si="1">IF(RAND()&lt;$P$3,1,0)</f>
        <v>0</v>
      </c>
      <c r="C6">
        <f t="shared" ca="1" si="0"/>
        <v>0</v>
      </c>
      <c r="D6">
        <f t="shared" ca="1" si="0"/>
        <v>1</v>
      </c>
      <c r="E6">
        <f t="shared" ca="1" si="0"/>
        <v>0</v>
      </c>
      <c r="F6">
        <f t="shared" ca="1" si="0"/>
        <v>0</v>
      </c>
      <c r="G6">
        <f t="shared" ca="1" si="0"/>
        <v>1</v>
      </c>
      <c r="H6">
        <f t="shared" ca="1" si="0"/>
        <v>0</v>
      </c>
      <c r="I6">
        <f t="shared" ca="1" si="0"/>
        <v>0</v>
      </c>
      <c r="J6">
        <f t="shared" ca="1" si="0"/>
        <v>0</v>
      </c>
      <c r="K6">
        <f t="shared" ca="1" si="0"/>
        <v>1</v>
      </c>
      <c r="L6">
        <f t="shared" ca="1" si="0"/>
        <v>0</v>
      </c>
      <c r="M6">
        <f t="shared" ca="1" si="0"/>
        <v>0</v>
      </c>
      <c r="O6">
        <v>6</v>
      </c>
      <c r="T6" s="11">
        <v>1</v>
      </c>
      <c r="U6" s="60">
        <f>V6-V5</f>
        <v>2</v>
      </c>
      <c r="V6" s="41">
        <f t="shared" ref="V6:V17" si="2">FREQUENCY($O$5:$O$163,T6)</f>
        <v>2</v>
      </c>
      <c r="W6" s="53">
        <f t="shared" ref="W6:W17" si="3">U6/$U$18</f>
        <v>1.2578616352201259E-2</v>
      </c>
      <c r="X6" s="6">
        <f>X5+W6</f>
        <v>1.2578616352201259E-2</v>
      </c>
      <c r="Y6" s="54">
        <f t="shared" ref="Y6:Y17" si="4">COMBIN(12,T6)*POWER($P$3,T6)*POWER(1-$P$3,12-T6)</f>
        <v>3.1875973759370117E-2</v>
      </c>
      <c r="Z6" s="62">
        <f t="shared" ref="Z6:Z17" si="5">Y6*159</f>
        <v>5.0682798277398486</v>
      </c>
      <c r="AA6" s="18">
        <f t="shared" ref="AA6:AA17" si="6">POWER(U6-Z6,2)/Z6</f>
        <v>1.8575022337536384</v>
      </c>
    </row>
    <row r="7" spans="1:27" x14ac:dyDescent="0.25">
      <c r="A7">
        <v>3</v>
      </c>
      <c r="B7">
        <f t="shared" ca="1" si="1"/>
        <v>0</v>
      </c>
      <c r="C7">
        <f t="shared" ca="1" si="0"/>
        <v>0</v>
      </c>
      <c r="D7">
        <f t="shared" ca="1" si="0"/>
        <v>0</v>
      </c>
      <c r="E7">
        <f t="shared" ca="1" si="0"/>
        <v>0</v>
      </c>
      <c r="F7">
        <f t="shared" ca="1" si="0"/>
        <v>0</v>
      </c>
      <c r="G7">
        <f t="shared" ca="1" si="0"/>
        <v>1</v>
      </c>
      <c r="H7">
        <f t="shared" ca="1" si="0"/>
        <v>1</v>
      </c>
      <c r="I7">
        <f t="shared" ca="1" si="0"/>
        <v>0</v>
      </c>
      <c r="J7">
        <f t="shared" ca="1" si="0"/>
        <v>0</v>
      </c>
      <c r="K7">
        <f t="shared" ca="1" si="0"/>
        <v>0</v>
      </c>
      <c r="L7">
        <f t="shared" ca="1" si="0"/>
        <v>1</v>
      </c>
      <c r="M7">
        <f t="shared" ca="1" si="0"/>
        <v>0</v>
      </c>
      <c r="O7">
        <v>4</v>
      </c>
      <c r="T7" s="11">
        <v>2</v>
      </c>
      <c r="U7" s="60">
        <f t="shared" ref="U7:U17" si="7">V7-V6</f>
        <v>28</v>
      </c>
      <c r="V7" s="41">
        <f t="shared" si="2"/>
        <v>30</v>
      </c>
      <c r="W7" s="53">
        <f t="shared" si="3"/>
        <v>0.1761006289308176</v>
      </c>
      <c r="X7" s="6">
        <f t="shared" ref="X7:X17" si="8">X6+W7</f>
        <v>0.18867924528301885</v>
      </c>
      <c r="Y7" s="54">
        <f t="shared" si="4"/>
        <v>9.8616293818051259E-2</v>
      </c>
      <c r="Z7" s="62">
        <f t="shared" si="5"/>
        <v>15.679990717070151</v>
      </c>
      <c r="AA7" s="18">
        <f t="shared" si="6"/>
        <v>9.6800203182670401</v>
      </c>
    </row>
    <row r="8" spans="1:27" x14ac:dyDescent="0.25">
      <c r="A8">
        <v>4</v>
      </c>
      <c r="B8">
        <f t="shared" ca="1" si="1"/>
        <v>0</v>
      </c>
      <c r="C8">
        <f t="shared" ca="1" si="0"/>
        <v>0</v>
      </c>
      <c r="D8">
        <f t="shared" ca="1" si="0"/>
        <v>0</v>
      </c>
      <c r="E8">
        <f t="shared" ca="1" si="0"/>
        <v>1</v>
      </c>
      <c r="F8">
        <f t="shared" ca="1" si="0"/>
        <v>0</v>
      </c>
      <c r="G8">
        <f t="shared" ca="1" si="0"/>
        <v>1</v>
      </c>
      <c r="H8">
        <f t="shared" ca="1" si="0"/>
        <v>0</v>
      </c>
      <c r="I8">
        <f t="shared" ca="1" si="0"/>
        <v>0</v>
      </c>
      <c r="J8">
        <f t="shared" ca="1" si="0"/>
        <v>0</v>
      </c>
      <c r="K8">
        <f t="shared" ca="1" si="0"/>
        <v>1</v>
      </c>
      <c r="L8">
        <f t="shared" ca="1" si="0"/>
        <v>1</v>
      </c>
      <c r="M8">
        <f t="shared" ca="1" si="0"/>
        <v>0</v>
      </c>
      <c r="O8">
        <v>7</v>
      </c>
      <c r="T8" s="11">
        <v>3</v>
      </c>
      <c r="U8" s="60">
        <f t="shared" si="7"/>
        <v>23</v>
      </c>
      <c r="V8" s="41">
        <f t="shared" si="2"/>
        <v>53</v>
      </c>
      <c r="W8" s="53">
        <f t="shared" si="3"/>
        <v>0.14465408805031446</v>
      </c>
      <c r="X8" s="6">
        <f t="shared" si="8"/>
        <v>0.33333333333333331</v>
      </c>
      <c r="Y8" s="54">
        <f t="shared" si="4"/>
        <v>0.18490555090884614</v>
      </c>
      <c r="Z8" s="62">
        <f t="shared" si="5"/>
        <v>29.399982594506536</v>
      </c>
      <c r="AA8" s="18">
        <f t="shared" si="6"/>
        <v>1.3931905258216055</v>
      </c>
    </row>
    <row r="9" spans="1:27" x14ac:dyDescent="0.25">
      <c r="A9">
        <v>5</v>
      </c>
      <c r="B9">
        <f t="shared" ca="1" si="1"/>
        <v>0</v>
      </c>
      <c r="C9">
        <f t="shared" ca="1" si="0"/>
        <v>0</v>
      </c>
      <c r="D9">
        <f t="shared" ca="1" si="0"/>
        <v>1</v>
      </c>
      <c r="E9">
        <f t="shared" ca="1" si="0"/>
        <v>1</v>
      </c>
      <c r="F9">
        <f t="shared" ca="1" si="0"/>
        <v>0</v>
      </c>
      <c r="G9">
        <f t="shared" ca="1" si="0"/>
        <v>0</v>
      </c>
      <c r="H9">
        <f t="shared" ca="1" si="0"/>
        <v>0</v>
      </c>
      <c r="I9">
        <f t="shared" ca="1" si="0"/>
        <v>0</v>
      </c>
      <c r="J9">
        <f t="shared" ca="1" si="0"/>
        <v>0</v>
      </c>
      <c r="K9">
        <f t="shared" ca="1" si="0"/>
        <v>0</v>
      </c>
      <c r="L9">
        <f t="shared" ca="1" si="0"/>
        <v>0</v>
      </c>
      <c r="M9">
        <f t="shared" ca="1" si="0"/>
        <v>0</v>
      </c>
      <c r="O9">
        <v>3</v>
      </c>
      <c r="T9" s="11">
        <v>4</v>
      </c>
      <c r="U9" s="60">
        <f t="shared" si="7"/>
        <v>37</v>
      </c>
      <c r="V9" s="41">
        <f t="shared" si="2"/>
        <v>90</v>
      </c>
      <c r="W9" s="53">
        <f t="shared" si="3"/>
        <v>0.23270440251572327</v>
      </c>
      <c r="X9" s="6">
        <f t="shared" si="8"/>
        <v>0.56603773584905659</v>
      </c>
      <c r="Y9" s="54">
        <f t="shared" si="4"/>
        <v>0.23402108786900838</v>
      </c>
      <c r="Z9" s="62">
        <f t="shared" si="5"/>
        <v>37.209352971172329</v>
      </c>
      <c r="AA9" s="18">
        <f t="shared" si="6"/>
        <v>1.1778938099955148E-3</v>
      </c>
    </row>
    <row r="10" spans="1:27" x14ac:dyDescent="0.25">
      <c r="A10">
        <v>6</v>
      </c>
      <c r="B10">
        <f t="shared" ca="1" si="1"/>
        <v>1</v>
      </c>
      <c r="C10">
        <f t="shared" ca="1" si="0"/>
        <v>0</v>
      </c>
      <c r="D10">
        <f t="shared" ca="1" si="0"/>
        <v>0</v>
      </c>
      <c r="E10">
        <f t="shared" ca="1" si="0"/>
        <v>0</v>
      </c>
      <c r="F10">
        <f t="shared" ca="1" si="0"/>
        <v>1</v>
      </c>
      <c r="G10">
        <f t="shared" ca="1" si="0"/>
        <v>0</v>
      </c>
      <c r="H10">
        <f t="shared" ca="1" si="0"/>
        <v>0</v>
      </c>
      <c r="I10">
        <f t="shared" ca="1" si="0"/>
        <v>1</v>
      </c>
      <c r="J10">
        <f t="shared" ca="1" si="0"/>
        <v>0</v>
      </c>
      <c r="K10">
        <f t="shared" ca="1" si="0"/>
        <v>0</v>
      </c>
      <c r="L10">
        <f t="shared" ca="1" si="0"/>
        <v>0</v>
      </c>
      <c r="M10">
        <f t="shared" ca="1" si="0"/>
        <v>0</v>
      </c>
      <c r="O10">
        <v>6</v>
      </c>
      <c r="T10" s="11">
        <v>5</v>
      </c>
      <c r="U10" s="60">
        <f t="shared" si="7"/>
        <v>30</v>
      </c>
      <c r="V10" s="41">
        <f t="shared" si="2"/>
        <v>120</v>
      </c>
      <c r="W10" s="53">
        <f t="shared" si="3"/>
        <v>0.18867924528301888</v>
      </c>
      <c r="X10" s="6">
        <f t="shared" si="8"/>
        <v>0.75471698113207553</v>
      </c>
      <c r="Y10" s="54">
        <f t="shared" si="4"/>
        <v>0.21061897908210753</v>
      </c>
      <c r="Z10" s="62">
        <f t="shared" si="5"/>
        <v>33.4884176740551</v>
      </c>
      <c r="AA10" s="18">
        <f t="shared" si="6"/>
        <v>0.36338109453549605</v>
      </c>
    </row>
    <row r="11" spans="1:27" x14ac:dyDescent="0.25">
      <c r="A11">
        <v>7</v>
      </c>
      <c r="B11">
        <f t="shared" ca="1" si="1"/>
        <v>0</v>
      </c>
      <c r="C11">
        <f t="shared" ca="1" si="0"/>
        <v>0</v>
      </c>
      <c r="D11">
        <f t="shared" ca="1" si="0"/>
        <v>0</v>
      </c>
      <c r="E11">
        <f t="shared" ca="1" si="0"/>
        <v>1</v>
      </c>
      <c r="F11">
        <f t="shared" ca="1" si="0"/>
        <v>0</v>
      </c>
      <c r="G11">
        <f t="shared" ca="1" si="0"/>
        <v>1</v>
      </c>
      <c r="H11">
        <f t="shared" ca="1" si="0"/>
        <v>1</v>
      </c>
      <c r="I11">
        <f t="shared" ca="1" si="0"/>
        <v>1</v>
      </c>
      <c r="J11">
        <f t="shared" ca="1" si="0"/>
        <v>0</v>
      </c>
      <c r="K11">
        <f t="shared" ca="1" si="0"/>
        <v>1</v>
      </c>
      <c r="L11">
        <f t="shared" ca="1" si="0"/>
        <v>1</v>
      </c>
      <c r="M11">
        <f t="shared" ca="1" si="0"/>
        <v>0</v>
      </c>
      <c r="O11">
        <v>3</v>
      </c>
      <c r="T11" s="11">
        <v>6</v>
      </c>
      <c r="U11" s="60">
        <f t="shared" si="7"/>
        <v>23</v>
      </c>
      <c r="V11" s="41">
        <f t="shared" si="2"/>
        <v>143</v>
      </c>
      <c r="W11" s="53">
        <f t="shared" si="3"/>
        <v>0.14465408805031446</v>
      </c>
      <c r="X11" s="6">
        <f t="shared" si="8"/>
        <v>0.89937106918238996</v>
      </c>
      <c r="Y11" s="54">
        <f t="shared" si="4"/>
        <v>0.138218705022633</v>
      </c>
      <c r="Z11" s="62">
        <f t="shared" si="5"/>
        <v>21.976774098598646</v>
      </c>
      <c r="AA11" s="18">
        <f t="shared" si="6"/>
        <v>4.7640806635282022E-2</v>
      </c>
    </row>
    <row r="12" spans="1:27" x14ac:dyDescent="0.25">
      <c r="A12">
        <v>8</v>
      </c>
      <c r="B12">
        <f t="shared" ca="1" si="1"/>
        <v>0</v>
      </c>
      <c r="C12">
        <f t="shared" ca="1" si="0"/>
        <v>1</v>
      </c>
      <c r="D12">
        <f t="shared" ca="1" si="0"/>
        <v>1</v>
      </c>
      <c r="E12">
        <f t="shared" ca="1" si="0"/>
        <v>1</v>
      </c>
      <c r="F12">
        <f t="shared" ca="1" si="0"/>
        <v>0</v>
      </c>
      <c r="G12">
        <f t="shared" ca="1" si="0"/>
        <v>1</v>
      </c>
      <c r="H12">
        <f t="shared" ca="1" si="0"/>
        <v>1</v>
      </c>
      <c r="I12">
        <f t="shared" ca="1" si="0"/>
        <v>1</v>
      </c>
      <c r="J12">
        <f t="shared" ca="1" si="0"/>
        <v>0</v>
      </c>
      <c r="K12">
        <f t="shared" ca="1" si="0"/>
        <v>0</v>
      </c>
      <c r="L12">
        <f t="shared" ca="1" si="0"/>
        <v>0</v>
      </c>
      <c r="M12">
        <f t="shared" ca="1" si="0"/>
        <v>0</v>
      </c>
      <c r="O12">
        <v>5</v>
      </c>
      <c r="T12" s="11">
        <v>7</v>
      </c>
      <c r="U12" s="60">
        <f t="shared" si="7"/>
        <v>11</v>
      </c>
      <c r="V12" s="41">
        <f t="shared" si="2"/>
        <v>154</v>
      </c>
      <c r="W12" s="53">
        <f t="shared" si="3"/>
        <v>6.9182389937106917E-2</v>
      </c>
      <c r="X12" s="6">
        <f t="shared" si="8"/>
        <v>0.96855345911949686</v>
      </c>
      <c r="Y12" s="54">
        <f t="shared" si="4"/>
        <v>6.6641161350198069E-2</v>
      </c>
      <c r="Z12" s="62">
        <f t="shared" si="5"/>
        <v>10.595944654681492</v>
      </c>
      <c r="AA12" s="18">
        <f t="shared" si="6"/>
        <v>1.5407849644470039E-2</v>
      </c>
    </row>
    <row r="13" spans="1:27" x14ac:dyDescent="0.25">
      <c r="A13">
        <v>9</v>
      </c>
      <c r="B13">
        <f t="shared" ca="1" si="1"/>
        <v>0</v>
      </c>
      <c r="C13">
        <f t="shared" ca="1" si="0"/>
        <v>0</v>
      </c>
      <c r="D13">
        <f t="shared" ca="1" si="0"/>
        <v>1</v>
      </c>
      <c r="E13">
        <f t="shared" ca="1" si="0"/>
        <v>0</v>
      </c>
      <c r="F13">
        <f t="shared" ca="1" si="0"/>
        <v>0</v>
      </c>
      <c r="G13">
        <f t="shared" ca="1" si="0"/>
        <v>1</v>
      </c>
      <c r="H13">
        <f t="shared" ca="1" si="0"/>
        <v>1</v>
      </c>
      <c r="I13">
        <f t="shared" ca="1" si="0"/>
        <v>0</v>
      </c>
      <c r="J13">
        <f t="shared" ca="1" si="0"/>
        <v>1</v>
      </c>
      <c r="K13">
        <f t="shared" ca="1" si="0"/>
        <v>1</v>
      </c>
      <c r="L13">
        <f t="shared" ca="1" si="0"/>
        <v>0</v>
      </c>
      <c r="M13">
        <f t="shared" ca="1" si="0"/>
        <v>0</v>
      </c>
      <c r="O13">
        <v>6</v>
      </c>
      <c r="T13" s="11">
        <v>8</v>
      </c>
      <c r="U13" s="60">
        <f t="shared" si="7"/>
        <v>5</v>
      </c>
      <c r="V13" s="41">
        <f t="shared" si="2"/>
        <v>159</v>
      </c>
      <c r="W13" s="53">
        <f t="shared" si="3"/>
        <v>3.1446540880503145E-2</v>
      </c>
      <c r="X13" s="6">
        <f t="shared" si="8"/>
        <v>1</v>
      </c>
      <c r="Y13" s="54">
        <f t="shared" si="4"/>
        <v>2.3428533287179004E-2</v>
      </c>
      <c r="Z13" s="62">
        <f t="shared" si="5"/>
        <v>3.7251367926614618</v>
      </c>
      <c r="AA13" s="18">
        <f t="shared" si="6"/>
        <v>0.43629973552308382</v>
      </c>
    </row>
    <row r="14" spans="1:27" x14ac:dyDescent="0.25">
      <c r="A14">
        <v>10</v>
      </c>
      <c r="B14">
        <f t="shared" ca="1" si="1"/>
        <v>1</v>
      </c>
      <c r="C14">
        <f t="shared" ca="1" si="0"/>
        <v>1</v>
      </c>
      <c r="D14">
        <f t="shared" ca="1" si="0"/>
        <v>0</v>
      </c>
      <c r="E14">
        <f t="shared" ca="1" si="0"/>
        <v>1</v>
      </c>
      <c r="F14">
        <f t="shared" ca="1" si="0"/>
        <v>1</v>
      </c>
      <c r="G14">
        <f t="shared" ca="1" si="0"/>
        <v>0</v>
      </c>
      <c r="H14">
        <f t="shared" ca="1" si="0"/>
        <v>0</v>
      </c>
      <c r="I14">
        <f t="shared" ca="1" si="0"/>
        <v>0</v>
      </c>
      <c r="J14">
        <f t="shared" ca="1" si="0"/>
        <v>0</v>
      </c>
      <c r="K14">
        <f t="shared" ca="1" si="0"/>
        <v>0</v>
      </c>
      <c r="L14">
        <f t="shared" ca="1" si="0"/>
        <v>0</v>
      </c>
      <c r="M14">
        <f t="shared" ca="1" si="0"/>
        <v>0</v>
      </c>
      <c r="O14">
        <v>4</v>
      </c>
      <c r="T14" s="11">
        <v>9</v>
      </c>
      <c r="U14" s="60">
        <f t="shared" si="7"/>
        <v>0</v>
      </c>
      <c r="V14" s="41">
        <f t="shared" si="2"/>
        <v>159</v>
      </c>
      <c r="W14" s="53">
        <f t="shared" si="3"/>
        <v>0</v>
      </c>
      <c r="X14" s="6">
        <f t="shared" si="8"/>
        <v>1</v>
      </c>
      <c r="Y14" s="54">
        <f t="shared" si="4"/>
        <v>5.8571333217947519E-3</v>
      </c>
      <c r="Z14" s="62">
        <f t="shared" si="5"/>
        <v>0.93128419816536556</v>
      </c>
      <c r="AA14" s="18">
        <f t="shared" si="6"/>
        <v>0.93128419816536556</v>
      </c>
    </row>
    <row r="15" spans="1:27" x14ac:dyDescent="0.25">
      <c r="A15">
        <v>11</v>
      </c>
      <c r="B15">
        <f t="shared" ca="1" si="1"/>
        <v>0</v>
      </c>
      <c r="C15">
        <f t="shared" ca="1" si="0"/>
        <v>1</v>
      </c>
      <c r="D15">
        <f t="shared" ca="1" si="0"/>
        <v>0</v>
      </c>
      <c r="E15">
        <f t="shared" ca="1" si="0"/>
        <v>0</v>
      </c>
      <c r="F15">
        <f t="shared" ca="1" si="0"/>
        <v>1</v>
      </c>
      <c r="G15">
        <f t="shared" ca="1" si="0"/>
        <v>0</v>
      </c>
      <c r="H15">
        <f t="shared" ca="1" si="0"/>
        <v>0</v>
      </c>
      <c r="I15">
        <f t="shared" ca="1" si="0"/>
        <v>1</v>
      </c>
      <c r="J15">
        <f t="shared" ca="1" si="0"/>
        <v>0</v>
      </c>
      <c r="K15">
        <f t="shared" ca="1" si="0"/>
        <v>0</v>
      </c>
      <c r="L15">
        <f t="shared" ca="1" si="0"/>
        <v>1</v>
      </c>
      <c r="M15">
        <f t="shared" ca="1" si="0"/>
        <v>0</v>
      </c>
      <c r="O15">
        <v>4</v>
      </c>
      <c r="T15" s="11">
        <v>10</v>
      </c>
      <c r="U15" s="60">
        <f t="shared" si="7"/>
        <v>0</v>
      </c>
      <c r="V15" s="41">
        <f t="shared" si="2"/>
        <v>159</v>
      </c>
      <c r="W15" s="53">
        <f t="shared" si="3"/>
        <v>0</v>
      </c>
      <c r="X15" s="6">
        <f t="shared" si="8"/>
        <v>1</v>
      </c>
      <c r="Y15" s="54">
        <f t="shared" si="4"/>
        <v>9.8839124805286441E-4</v>
      </c>
      <c r="Z15" s="62">
        <f t="shared" si="5"/>
        <v>0.15715420844040545</v>
      </c>
      <c r="AA15" s="18">
        <f t="shared" si="6"/>
        <v>0.15715420844040545</v>
      </c>
    </row>
    <row r="16" spans="1:27" x14ac:dyDescent="0.25">
      <c r="A16">
        <v>12</v>
      </c>
      <c r="B16">
        <f t="shared" ca="1" si="1"/>
        <v>0</v>
      </c>
      <c r="C16">
        <f t="shared" ca="1" si="0"/>
        <v>1</v>
      </c>
      <c r="D16">
        <f t="shared" ca="1" si="0"/>
        <v>0</v>
      </c>
      <c r="E16">
        <f t="shared" ca="1" si="0"/>
        <v>1</v>
      </c>
      <c r="F16">
        <f t="shared" ca="1" si="0"/>
        <v>0</v>
      </c>
      <c r="G16">
        <f t="shared" ca="1" si="0"/>
        <v>0</v>
      </c>
      <c r="H16">
        <f t="shared" ca="1" si="0"/>
        <v>0</v>
      </c>
      <c r="I16">
        <f t="shared" ca="1" si="0"/>
        <v>1</v>
      </c>
      <c r="J16">
        <f t="shared" ca="1" si="0"/>
        <v>0</v>
      </c>
      <c r="K16">
        <f t="shared" ca="1" si="0"/>
        <v>1</v>
      </c>
      <c r="L16">
        <f t="shared" ca="1" si="0"/>
        <v>0</v>
      </c>
      <c r="M16">
        <f t="shared" ca="1" si="0"/>
        <v>0</v>
      </c>
      <c r="O16">
        <v>5</v>
      </c>
      <c r="T16" s="11">
        <v>11</v>
      </c>
      <c r="U16" s="60">
        <f t="shared" si="7"/>
        <v>0</v>
      </c>
      <c r="V16" s="41">
        <f t="shared" si="2"/>
        <v>159</v>
      </c>
      <c r="W16" s="53">
        <f t="shared" si="3"/>
        <v>0</v>
      </c>
      <c r="X16" s="6">
        <f t="shared" si="8"/>
        <v>1</v>
      </c>
      <c r="Y16" s="54">
        <f t="shared" si="4"/>
        <v>1.0108546855086111E-4</v>
      </c>
      <c r="Z16" s="62">
        <f t="shared" si="5"/>
        <v>1.6072589499586919E-2</v>
      </c>
      <c r="AA16" s="18">
        <f t="shared" si="6"/>
        <v>1.6072589499586919E-2</v>
      </c>
    </row>
    <row r="17" spans="1:27" ht="15.75" thickBot="1" x14ac:dyDescent="0.3">
      <c r="A17">
        <v>13</v>
      </c>
      <c r="B17">
        <f t="shared" ca="1" si="1"/>
        <v>0</v>
      </c>
      <c r="C17">
        <f t="shared" ca="1" si="0"/>
        <v>0</v>
      </c>
      <c r="D17">
        <f t="shared" ca="1" si="0"/>
        <v>1</v>
      </c>
      <c r="E17">
        <f t="shared" ca="1" si="0"/>
        <v>1</v>
      </c>
      <c r="F17">
        <f t="shared" ca="1" si="0"/>
        <v>0</v>
      </c>
      <c r="G17">
        <f t="shared" ca="1" si="0"/>
        <v>0</v>
      </c>
      <c r="H17">
        <f t="shared" ca="1" si="0"/>
        <v>0</v>
      </c>
      <c r="I17">
        <f t="shared" ca="1" si="0"/>
        <v>1</v>
      </c>
      <c r="J17">
        <f t="shared" ca="1" si="0"/>
        <v>1</v>
      </c>
      <c r="K17">
        <f t="shared" ca="1" si="0"/>
        <v>0</v>
      </c>
      <c r="L17">
        <f t="shared" ca="1" si="0"/>
        <v>0</v>
      </c>
      <c r="M17">
        <f t="shared" ca="1" si="0"/>
        <v>0</v>
      </c>
      <c r="O17">
        <v>2</v>
      </c>
      <c r="T17" s="11">
        <v>12</v>
      </c>
      <c r="U17" s="60">
        <f t="shared" si="7"/>
        <v>0</v>
      </c>
      <c r="V17" s="41">
        <f t="shared" si="2"/>
        <v>159</v>
      </c>
      <c r="W17" s="53">
        <f t="shared" si="3"/>
        <v>0</v>
      </c>
      <c r="X17" s="6">
        <f t="shared" si="8"/>
        <v>1</v>
      </c>
      <c r="Y17" s="54">
        <f t="shared" si="4"/>
        <v>4.7383813383216143E-6</v>
      </c>
      <c r="Z17" s="63">
        <f t="shared" si="5"/>
        <v>7.534026327931367E-4</v>
      </c>
      <c r="AA17" s="18">
        <f t="shared" si="6"/>
        <v>7.534026327931367E-4</v>
      </c>
    </row>
    <row r="18" spans="1:27" x14ac:dyDescent="0.25">
      <c r="A18">
        <v>14</v>
      </c>
      <c r="B18">
        <f t="shared" ca="1" si="1"/>
        <v>1</v>
      </c>
      <c r="C18">
        <f t="shared" ca="1" si="0"/>
        <v>1</v>
      </c>
      <c r="D18">
        <f t="shared" ca="1" si="0"/>
        <v>0</v>
      </c>
      <c r="E18">
        <f t="shared" ca="1" si="0"/>
        <v>0</v>
      </c>
      <c r="F18">
        <f t="shared" ca="1" si="0"/>
        <v>1</v>
      </c>
      <c r="G18">
        <f t="shared" ca="1" si="0"/>
        <v>0</v>
      </c>
      <c r="H18">
        <f t="shared" ca="1" si="0"/>
        <v>0</v>
      </c>
      <c r="I18">
        <f t="shared" ca="1" si="0"/>
        <v>1</v>
      </c>
      <c r="J18">
        <f t="shared" ca="1" si="0"/>
        <v>1</v>
      </c>
      <c r="K18">
        <f t="shared" ca="1" si="0"/>
        <v>0</v>
      </c>
      <c r="L18">
        <f t="shared" ca="1" si="0"/>
        <v>1</v>
      </c>
      <c r="M18">
        <f t="shared" ca="1" si="0"/>
        <v>0</v>
      </c>
      <c r="O18">
        <v>8</v>
      </c>
      <c r="U18" s="116">
        <f>SUM(U5:U17)</f>
        <v>159</v>
      </c>
      <c r="W18" s="8">
        <f>SUM(W5:W17)</f>
        <v>1</v>
      </c>
    </row>
    <row r="19" spans="1:27" x14ac:dyDescent="0.25">
      <c r="A19">
        <v>15</v>
      </c>
      <c r="B19">
        <f t="shared" ca="1" si="1"/>
        <v>0</v>
      </c>
      <c r="C19">
        <f t="shared" ca="1" si="0"/>
        <v>1</v>
      </c>
      <c r="D19">
        <f t="shared" ca="1" si="0"/>
        <v>1</v>
      </c>
      <c r="E19">
        <f t="shared" ca="1" si="0"/>
        <v>1</v>
      </c>
      <c r="F19">
        <f t="shared" ca="1" si="0"/>
        <v>0</v>
      </c>
      <c r="G19">
        <f t="shared" ca="1" si="0"/>
        <v>1</v>
      </c>
      <c r="H19">
        <f t="shared" ca="1" si="0"/>
        <v>0</v>
      </c>
      <c r="I19">
        <f t="shared" ca="1" si="0"/>
        <v>0</v>
      </c>
      <c r="J19">
        <f t="shared" ca="1" si="0"/>
        <v>0</v>
      </c>
      <c r="K19">
        <f t="shared" ca="1" si="0"/>
        <v>1</v>
      </c>
      <c r="L19">
        <f t="shared" ca="1" si="0"/>
        <v>1</v>
      </c>
      <c r="M19">
        <f t="shared" ca="1" si="0"/>
        <v>1</v>
      </c>
      <c r="O19">
        <v>8</v>
      </c>
      <c r="U19" s="43"/>
      <c r="W19" s="17"/>
      <c r="Y19" s="17"/>
      <c r="Z19" s="17"/>
      <c r="AA19" s="16">
        <f>SUM(AA5:AA17)</f>
        <v>15.650741127505034</v>
      </c>
    </row>
    <row r="20" spans="1:27" x14ac:dyDescent="0.25">
      <c r="A20">
        <v>16</v>
      </c>
      <c r="B20">
        <f t="shared" ca="1" si="1"/>
        <v>0</v>
      </c>
      <c r="C20">
        <f t="shared" ca="1" si="0"/>
        <v>0</v>
      </c>
      <c r="D20">
        <f t="shared" ca="1" si="0"/>
        <v>0</v>
      </c>
      <c r="E20">
        <f t="shared" ca="1" si="0"/>
        <v>1</v>
      </c>
      <c r="F20">
        <f t="shared" ca="1" si="0"/>
        <v>0</v>
      </c>
      <c r="G20">
        <f t="shared" ca="1" si="0"/>
        <v>0</v>
      </c>
      <c r="H20">
        <f t="shared" ca="1" si="0"/>
        <v>1</v>
      </c>
      <c r="I20">
        <f t="shared" ca="1" si="0"/>
        <v>0</v>
      </c>
      <c r="J20">
        <f t="shared" ca="1" si="0"/>
        <v>1</v>
      </c>
      <c r="K20">
        <f t="shared" ca="1" si="0"/>
        <v>0</v>
      </c>
      <c r="L20">
        <f t="shared" ca="1" si="0"/>
        <v>0</v>
      </c>
      <c r="M20">
        <f t="shared" ca="1" si="0"/>
        <v>0</v>
      </c>
      <c r="O20">
        <v>2</v>
      </c>
      <c r="Z20" t="s">
        <v>32</v>
      </c>
      <c r="AA20" s="42">
        <f>_xlfn.CHISQ.DIST.RT(AA19,11)</f>
        <v>0.15460019851799037</v>
      </c>
    </row>
    <row r="21" spans="1:27" x14ac:dyDescent="0.25">
      <c r="A21">
        <v>17</v>
      </c>
      <c r="B21">
        <f t="shared" ca="1" si="1"/>
        <v>1</v>
      </c>
      <c r="C21">
        <f t="shared" ca="1" si="1"/>
        <v>1</v>
      </c>
      <c r="D21">
        <f t="shared" ca="1" si="1"/>
        <v>0</v>
      </c>
      <c r="E21">
        <f t="shared" ca="1" si="1"/>
        <v>0</v>
      </c>
      <c r="F21">
        <f t="shared" ca="1" si="1"/>
        <v>0</v>
      </c>
      <c r="G21">
        <f t="shared" ca="1" si="1"/>
        <v>1</v>
      </c>
      <c r="H21">
        <f t="shared" ca="1" si="1"/>
        <v>0</v>
      </c>
      <c r="I21">
        <f t="shared" ca="1" si="1"/>
        <v>0</v>
      </c>
      <c r="J21">
        <f t="shared" ca="1" si="1"/>
        <v>0</v>
      </c>
      <c r="K21">
        <f t="shared" ca="1" si="1"/>
        <v>0</v>
      </c>
      <c r="L21">
        <f t="shared" ca="1" si="1"/>
        <v>1</v>
      </c>
      <c r="M21">
        <f t="shared" ca="1" si="1"/>
        <v>0</v>
      </c>
      <c r="O21">
        <v>2</v>
      </c>
      <c r="Z21" t="s">
        <v>88</v>
      </c>
      <c r="AA21" s="24">
        <f>12-1</f>
        <v>11</v>
      </c>
    </row>
    <row r="22" spans="1:27" x14ac:dyDescent="0.25">
      <c r="A22">
        <v>18</v>
      </c>
      <c r="B22">
        <f t="shared" ca="1" si="1"/>
        <v>1</v>
      </c>
      <c r="C22">
        <f t="shared" ca="1" si="1"/>
        <v>1</v>
      </c>
      <c r="D22">
        <f t="shared" ca="1" si="1"/>
        <v>1</v>
      </c>
      <c r="E22">
        <f t="shared" ca="1" si="1"/>
        <v>0</v>
      </c>
      <c r="F22">
        <f t="shared" ca="1" si="1"/>
        <v>0</v>
      </c>
      <c r="G22">
        <f t="shared" ca="1" si="1"/>
        <v>0</v>
      </c>
      <c r="H22">
        <f t="shared" ca="1" si="1"/>
        <v>0</v>
      </c>
      <c r="I22">
        <f t="shared" ca="1" si="1"/>
        <v>1</v>
      </c>
      <c r="J22">
        <f t="shared" ca="1" si="1"/>
        <v>0</v>
      </c>
      <c r="K22">
        <f t="shared" ca="1" si="1"/>
        <v>1</v>
      </c>
      <c r="L22">
        <f t="shared" ca="1" si="1"/>
        <v>0</v>
      </c>
      <c r="M22">
        <f t="shared" ca="1" si="1"/>
        <v>0</v>
      </c>
      <c r="O22">
        <v>6</v>
      </c>
      <c r="Z22" t="s">
        <v>75</v>
      </c>
      <c r="AA22">
        <v>0.05</v>
      </c>
    </row>
    <row r="23" spans="1:27" x14ac:dyDescent="0.25">
      <c r="A23">
        <v>19</v>
      </c>
      <c r="B23">
        <f t="shared" ca="1" si="1"/>
        <v>0</v>
      </c>
      <c r="C23">
        <f t="shared" ca="1" si="1"/>
        <v>0</v>
      </c>
      <c r="D23">
        <f t="shared" ca="1" si="1"/>
        <v>0</v>
      </c>
      <c r="E23">
        <f t="shared" ca="1" si="1"/>
        <v>1</v>
      </c>
      <c r="F23">
        <f t="shared" ca="1" si="1"/>
        <v>1</v>
      </c>
      <c r="G23">
        <f t="shared" ca="1" si="1"/>
        <v>0</v>
      </c>
      <c r="H23">
        <f t="shared" ca="1" si="1"/>
        <v>0</v>
      </c>
      <c r="I23">
        <f t="shared" ca="1" si="1"/>
        <v>1</v>
      </c>
      <c r="J23">
        <f t="shared" ca="1" si="1"/>
        <v>0</v>
      </c>
      <c r="K23">
        <f t="shared" ca="1" si="1"/>
        <v>0</v>
      </c>
      <c r="L23">
        <f t="shared" ca="1" si="1"/>
        <v>1</v>
      </c>
      <c r="M23">
        <f t="shared" ca="1" si="1"/>
        <v>0</v>
      </c>
      <c r="O23">
        <v>4</v>
      </c>
      <c r="AA23" t="s">
        <v>89</v>
      </c>
    </row>
    <row r="24" spans="1:27" x14ac:dyDescent="0.25">
      <c r="A24">
        <v>20</v>
      </c>
      <c r="B24">
        <f t="shared" ca="1" si="1"/>
        <v>0</v>
      </c>
      <c r="C24">
        <f t="shared" ca="1" si="1"/>
        <v>1</v>
      </c>
      <c r="D24">
        <f t="shared" ca="1" si="1"/>
        <v>1</v>
      </c>
      <c r="E24">
        <f t="shared" ca="1" si="1"/>
        <v>0</v>
      </c>
      <c r="F24">
        <f t="shared" ca="1" si="1"/>
        <v>1</v>
      </c>
      <c r="G24">
        <f t="shared" ca="1" si="1"/>
        <v>0</v>
      </c>
      <c r="H24">
        <f t="shared" ca="1" si="1"/>
        <v>0</v>
      </c>
      <c r="I24">
        <f t="shared" ca="1" si="1"/>
        <v>0</v>
      </c>
      <c r="J24">
        <f t="shared" ca="1" si="1"/>
        <v>0</v>
      </c>
      <c r="K24">
        <f t="shared" ca="1" si="1"/>
        <v>0</v>
      </c>
      <c r="L24">
        <f t="shared" ca="1" si="1"/>
        <v>0</v>
      </c>
      <c r="M24">
        <f t="shared" ca="1" si="1"/>
        <v>0</v>
      </c>
      <c r="O24">
        <v>4</v>
      </c>
    </row>
    <row r="25" spans="1:27" x14ac:dyDescent="0.25">
      <c r="A25">
        <v>21</v>
      </c>
      <c r="B25">
        <f t="shared" ca="1" si="1"/>
        <v>0</v>
      </c>
      <c r="C25">
        <f t="shared" ca="1" si="1"/>
        <v>0</v>
      </c>
      <c r="D25">
        <f t="shared" ca="1" si="1"/>
        <v>0</v>
      </c>
      <c r="E25">
        <f t="shared" ca="1" si="1"/>
        <v>0</v>
      </c>
      <c r="F25">
        <f t="shared" ca="1" si="1"/>
        <v>0</v>
      </c>
      <c r="G25">
        <f t="shared" ca="1" si="1"/>
        <v>1</v>
      </c>
      <c r="H25">
        <f t="shared" ca="1" si="1"/>
        <v>1</v>
      </c>
      <c r="I25">
        <f t="shared" ca="1" si="1"/>
        <v>0</v>
      </c>
      <c r="J25">
        <f t="shared" ca="1" si="1"/>
        <v>0</v>
      </c>
      <c r="K25">
        <f t="shared" ca="1" si="1"/>
        <v>1</v>
      </c>
      <c r="L25">
        <f t="shared" ca="1" si="1"/>
        <v>1</v>
      </c>
      <c r="M25">
        <f t="shared" ca="1" si="1"/>
        <v>0</v>
      </c>
      <c r="O25">
        <v>7</v>
      </c>
    </row>
    <row r="26" spans="1:27" x14ac:dyDescent="0.25">
      <c r="A26">
        <v>22</v>
      </c>
      <c r="B26">
        <f t="shared" ca="1" si="1"/>
        <v>1</v>
      </c>
      <c r="C26">
        <f t="shared" ca="1" si="1"/>
        <v>1</v>
      </c>
      <c r="D26">
        <f t="shared" ca="1" si="1"/>
        <v>0</v>
      </c>
      <c r="E26">
        <f t="shared" ca="1" si="1"/>
        <v>0</v>
      </c>
      <c r="F26">
        <f t="shared" ca="1" si="1"/>
        <v>0</v>
      </c>
      <c r="G26">
        <f t="shared" ca="1" si="1"/>
        <v>0</v>
      </c>
      <c r="H26">
        <f t="shared" ca="1" si="1"/>
        <v>0</v>
      </c>
      <c r="I26">
        <f t="shared" ca="1" si="1"/>
        <v>0</v>
      </c>
      <c r="J26">
        <f t="shared" ca="1" si="1"/>
        <v>0</v>
      </c>
      <c r="K26">
        <f t="shared" ca="1" si="1"/>
        <v>1</v>
      </c>
      <c r="L26">
        <f t="shared" ca="1" si="1"/>
        <v>0</v>
      </c>
      <c r="M26">
        <f t="shared" ca="1" si="1"/>
        <v>0</v>
      </c>
      <c r="O26">
        <v>5</v>
      </c>
    </row>
    <row r="27" spans="1:27" x14ac:dyDescent="0.25">
      <c r="A27">
        <v>23</v>
      </c>
      <c r="B27">
        <f t="shared" ca="1" si="1"/>
        <v>0</v>
      </c>
      <c r="C27">
        <f t="shared" ca="1" si="1"/>
        <v>0</v>
      </c>
      <c r="D27">
        <f t="shared" ca="1" si="1"/>
        <v>0</v>
      </c>
      <c r="E27">
        <f t="shared" ca="1" si="1"/>
        <v>0</v>
      </c>
      <c r="F27">
        <f t="shared" ca="1" si="1"/>
        <v>0</v>
      </c>
      <c r="G27">
        <f t="shared" ca="1" si="1"/>
        <v>1</v>
      </c>
      <c r="H27">
        <f t="shared" ca="1" si="1"/>
        <v>1</v>
      </c>
      <c r="I27">
        <f t="shared" ca="1" si="1"/>
        <v>0</v>
      </c>
      <c r="J27">
        <f t="shared" ca="1" si="1"/>
        <v>0</v>
      </c>
      <c r="K27">
        <f t="shared" ca="1" si="1"/>
        <v>0</v>
      </c>
      <c r="L27">
        <f t="shared" ca="1" si="1"/>
        <v>0</v>
      </c>
      <c r="M27">
        <f t="shared" ca="1" si="1"/>
        <v>0</v>
      </c>
      <c r="O27">
        <v>5</v>
      </c>
    </row>
    <row r="28" spans="1:27" x14ac:dyDescent="0.25">
      <c r="A28">
        <v>24</v>
      </c>
      <c r="B28">
        <f t="shared" ca="1" si="1"/>
        <v>1</v>
      </c>
      <c r="C28">
        <f t="shared" ca="1" si="1"/>
        <v>1</v>
      </c>
      <c r="D28">
        <f t="shared" ca="1" si="1"/>
        <v>1</v>
      </c>
      <c r="E28">
        <f t="shared" ca="1" si="1"/>
        <v>0</v>
      </c>
      <c r="F28">
        <f t="shared" ca="1" si="1"/>
        <v>0</v>
      </c>
      <c r="G28">
        <f t="shared" ca="1" si="1"/>
        <v>1</v>
      </c>
      <c r="H28">
        <f t="shared" ca="1" si="1"/>
        <v>1</v>
      </c>
      <c r="I28">
        <f t="shared" ca="1" si="1"/>
        <v>1</v>
      </c>
      <c r="J28">
        <f t="shared" ca="1" si="1"/>
        <v>1</v>
      </c>
      <c r="K28">
        <f t="shared" ca="1" si="1"/>
        <v>1</v>
      </c>
      <c r="L28">
        <f t="shared" ca="1" si="1"/>
        <v>0</v>
      </c>
      <c r="M28">
        <f t="shared" ca="1" si="1"/>
        <v>0</v>
      </c>
      <c r="O28">
        <v>6</v>
      </c>
    </row>
    <row r="29" spans="1:27" x14ac:dyDescent="0.25">
      <c r="A29">
        <v>25</v>
      </c>
      <c r="B29">
        <f t="shared" ca="1" si="1"/>
        <v>1</v>
      </c>
      <c r="C29">
        <f t="shared" ca="1" si="1"/>
        <v>1</v>
      </c>
      <c r="D29">
        <f t="shared" ca="1" si="1"/>
        <v>0</v>
      </c>
      <c r="E29">
        <f t="shared" ca="1" si="1"/>
        <v>1</v>
      </c>
      <c r="F29">
        <f t="shared" ca="1" si="1"/>
        <v>0</v>
      </c>
      <c r="G29">
        <f t="shared" ca="1" si="1"/>
        <v>0</v>
      </c>
      <c r="H29">
        <f t="shared" ca="1" si="1"/>
        <v>0</v>
      </c>
      <c r="I29">
        <f t="shared" ca="1" si="1"/>
        <v>0</v>
      </c>
      <c r="J29">
        <f t="shared" ca="1" si="1"/>
        <v>1</v>
      </c>
      <c r="K29">
        <f t="shared" ca="1" si="1"/>
        <v>0</v>
      </c>
      <c r="L29">
        <f t="shared" ca="1" si="1"/>
        <v>1</v>
      </c>
      <c r="M29">
        <f t="shared" ca="1" si="1"/>
        <v>1</v>
      </c>
      <c r="O29">
        <v>4</v>
      </c>
    </row>
    <row r="30" spans="1:27" x14ac:dyDescent="0.25">
      <c r="A30">
        <v>26</v>
      </c>
      <c r="B30">
        <f t="shared" ca="1" si="1"/>
        <v>1</v>
      </c>
      <c r="C30">
        <f t="shared" ca="1" si="1"/>
        <v>1</v>
      </c>
      <c r="D30">
        <f t="shared" ca="1" si="1"/>
        <v>0</v>
      </c>
      <c r="E30">
        <f t="shared" ca="1" si="1"/>
        <v>1</v>
      </c>
      <c r="F30">
        <f t="shared" ca="1" si="1"/>
        <v>1</v>
      </c>
      <c r="G30">
        <f t="shared" ca="1" si="1"/>
        <v>0</v>
      </c>
      <c r="H30">
        <f t="shared" ca="1" si="1"/>
        <v>0</v>
      </c>
      <c r="I30">
        <f t="shared" ca="1" si="1"/>
        <v>1</v>
      </c>
      <c r="J30">
        <f t="shared" ca="1" si="1"/>
        <v>0</v>
      </c>
      <c r="K30">
        <f t="shared" ca="1" si="1"/>
        <v>1</v>
      </c>
      <c r="L30">
        <f t="shared" ca="1" si="1"/>
        <v>1</v>
      </c>
      <c r="M30">
        <f t="shared" ca="1" si="1"/>
        <v>0</v>
      </c>
      <c r="O30">
        <v>3</v>
      </c>
    </row>
    <row r="31" spans="1:27" x14ac:dyDescent="0.25">
      <c r="A31">
        <v>27</v>
      </c>
      <c r="B31">
        <f t="shared" ca="1" si="1"/>
        <v>1</v>
      </c>
      <c r="C31">
        <f t="shared" ca="1" si="1"/>
        <v>0</v>
      </c>
      <c r="D31">
        <f t="shared" ca="1" si="1"/>
        <v>1</v>
      </c>
      <c r="E31">
        <f t="shared" ca="1" si="1"/>
        <v>0</v>
      </c>
      <c r="F31">
        <f t="shared" ca="1" si="1"/>
        <v>0</v>
      </c>
      <c r="G31">
        <f t="shared" ca="1" si="1"/>
        <v>0</v>
      </c>
      <c r="H31">
        <f t="shared" ca="1" si="1"/>
        <v>0</v>
      </c>
      <c r="I31">
        <f t="shared" ca="1" si="1"/>
        <v>0</v>
      </c>
      <c r="J31">
        <f t="shared" ca="1" si="1"/>
        <v>1</v>
      </c>
      <c r="K31">
        <f t="shared" ca="1" si="1"/>
        <v>0</v>
      </c>
      <c r="L31">
        <f t="shared" ca="1" si="1"/>
        <v>1</v>
      </c>
      <c r="M31">
        <f t="shared" ca="1" si="1"/>
        <v>0</v>
      </c>
      <c r="O31">
        <v>4</v>
      </c>
    </row>
    <row r="32" spans="1:27" x14ac:dyDescent="0.25">
      <c r="A32">
        <v>28</v>
      </c>
      <c r="B32">
        <f t="shared" ca="1" si="1"/>
        <v>1</v>
      </c>
      <c r="C32">
        <f t="shared" ca="1" si="1"/>
        <v>0</v>
      </c>
      <c r="D32">
        <f t="shared" ca="1" si="1"/>
        <v>0</v>
      </c>
      <c r="E32">
        <f t="shared" ca="1" si="1"/>
        <v>0</v>
      </c>
      <c r="F32">
        <f t="shared" ca="1" si="1"/>
        <v>1</v>
      </c>
      <c r="G32">
        <f t="shared" ca="1" si="1"/>
        <v>0</v>
      </c>
      <c r="H32">
        <f t="shared" ca="1" si="1"/>
        <v>1</v>
      </c>
      <c r="I32">
        <f t="shared" ca="1" si="1"/>
        <v>0</v>
      </c>
      <c r="J32">
        <f t="shared" ca="1" si="1"/>
        <v>0</v>
      </c>
      <c r="K32">
        <f t="shared" ca="1" si="1"/>
        <v>1</v>
      </c>
      <c r="L32">
        <f t="shared" ca="1" si="1"/>
        <v>0</v>
      </c>
      <c r="M32">
        <f t="shared" ca="1" si="1"/>
        <v>1</v>
      </c>
      <c r="O32">
        <v>2</v>
      </c>
    </row>
    <row r="33" spans="1:15" x14ac:dyDescent="0.25">
      <c r="A33">
        <v>29</v>
      </c>
      <c r="B33">
        <f t="shared" ca="1" si="1"/>
        <v>0</v>
      </c>
      <c r="C33">
        <f t="shared" ca="1" si="1"/>
        <v>0</v>
      </c>
      <c r="D33">
        <f t="shared" ca="1" si="1"/>
        <v>1</v>
      </c>
      <c r="E33">
        <f t="shared" ca="1" si="1"/>
        <v>1</v>
      </c>
      <c r="F33">
        <f t="shared" ca="1" si="1"/>
        <v>0</v>
      </c>
      <c r="G33">
        <f t="shared" ca="1" si="1"/>
        <v>1</v>
      </c>
      <c r="H33">
        <f t="shared" ca="1" si="1"/>
        <v>0</v>
      </c>
      <c r="I33">
        <f t="shared" ca="1" si="1"/>
        <v>0</v>
      </c>
      <c r="J33">
        <f t="shared" ca="1" si="1"/>
        <v>1</v>
      </c>
      <c r="K33">
        <f t="shared" ca="1" si="1"/>
        <v>1</v>
      </c>
      <c r="L33">
        <f t="shared" ca="1" si="1"/>
        <v>1</v>
      </c>
      <c r="M33">
        <f t="shared" ca="1" si="1"/>
        <v>0</v>
      </c>
      <c r="O33">
        <v>7</v>
      </c>
    </row>
    <row r="34" spans="1:15" x14ac:dyDescent="0.25">
      <c r="A34">
        <v>30</v>
      </c>
      <c r="B34">
        <f t="shared" ca="1" si="1"/>
        <v>0</v>
      </c>
      <c r="C34">
        <f t="shared" ca="1" si="1"/>
        <v>1</v>
      </c>
      <c r="D34">
        <f t="shared" ca="1" si="1"/>
        <v>1</v>
      </c>
      <c r="E34">
        <f t="shared" ca="1" si="1"/>
        <v>1</v>
      </c>
      <c r="F34">
        <f t="shared" ca="1" si="1"/>
        <v>0</v>
      </c>
      <c r="G34">
        <f t="shared" ca="1" si="1"/>
        <v>0</v>
      </c>
      <c r="H34">
        <f t="shared" ca="1" si="1"/>
        <v>1</v>
      </c>
      <c r="I34">
        <f t="shared" ca="1" si="1"/>
        <v>0</v>
      </c>
      <c r="J34">
        <f t="shared" ca="1" si="1"/>
        <v>0</v>
      </c>
      <c r="K34">
        <f t="shared" ca="1" si="1"/>
        <v>0</v>
      </c>
      <c r="L34">
        <f t="shared" ca="1" si="1"/>
        <v>0</v>
      </c>
      <c r="M34">
        <f t="shared" ca="1" si="1"/>
        <v>1</v>
      </c>
      <c r="O34">
        <v>6</v>
      </c>
    </row>
    <row r="35" spans="1:15" x14ac:dyDescent="0.25">
      <c r="A35">
        <v>31</v>
      </c>
      <c r="B35">
        <f t="shared" ca="1" si="1"/>
        <v>1</v>
      </c>
      <c r="C35">
        <f t="shared" ca="1" si="1"/>
        <v>1</v>
      </c>
      <c r="D35">
        <f t="shared" ca="1" si="1"/>
        <v>0</v>
      </c>
      <c r="E35">
        <f t="shared" ca="1" si="1"/>
        <v>1</v>
      </c>
      <c r="F35">
        <f t="shared" ca="1" si="1"/>
        <v>1</v>
      </c>
      <c r="G35">
        <f t="shared" ca="1" si="1"/>
        <v>0</v>
      </c>
      <c r="H35">
        <f t="shared" ca="1" si="1"/>
        <v>0</v>
      </c>
      <c r="I35">
        <f t="shared" ca="1" si="1"/>
        <v>0</v>
      </c>
      <c r="J35">
        <f t="shared" ca="1" si="1"/>
        <v>0</v>
      </c>
      <c r="K35">
        <f t="shared" ca="1" si="1"/>
        <v>1</v>
      </c>
      <c r="L35">
        <f t="shared" ca="1" si="1"/>
        <v>0</v>
      </c>
      <c r="M35">
        <f t="shared" ca="1" si="1"/>
        <v>0</v>
      </c>
      <c r="O35">
        <v>6</v>
      </c>
    </row>
    <row r="36" spans="1:15" x14ac:dyDescent="0.25">
      <c r="A36">
        <v>32</v>
      </c>
      <c r="B36">
        <f t="shared" ca="1" si="1"/>
        <v>1</v>
      </c>
      <c r="C36">
        <f t="shared" ca="1" si="1"/>
        <v>0</v>
      </c>
      <c r="D36">
        <f t="shared" ca="1" si="1"/>
        <v>1</v>
      </c>
      <c r="E36">
        <f t="shared" ca="1" si="1"/>
        <v>1</v>
      </c>
      <c r="F36">
        <f t="shared" ca="1" si="1"/>
        <v>1</v>
      </c>
      <c r="G36">
        <f t="shared" ca="1" si="1"/>
        <v>0</v>
      </c>
      <c r="H36">
        <f t="shared" ca="1" si="1"/>
        <v>0</v>
      </c>
      <c r="I36">
        <f t="shared" ca="1" si="1"/>
        <v>1</v>
      </c>
      <c r="J36">
        <f t="shared" ca="1" si="1"/>
        <v>0</v>
      </c>
      <c r="K36">
        <f t="shared" ca="1" si="1"/>
        <v>1</v>
      </c>
      <c r="L36">
        <f t="shared" ca="1" si="1"/>
        <v>0</v>
      </c>
      <c r="M36">
        <f t="shared" ca="1" si="1"/>
        <v>0</v>
      </c>
      <c r="O36">
        <v>3</v>
      </c>
    </row>
    <row r="37" spans="1:15" x14ac:dyDescent="0.25">
      <c r="A37">
        <v>33</v>
      </c>
      <c r="B37">
        <f t="shared" ca="1" si="1"/>
        <v>1</v>
      </c>
      <c r="C37">
        <f t="shared" ca="1" si="1"/>
        <v>0</v>
      </c>
      <c r="D37">
        <f t="shared" ca="1" si="1"/>
        <v>0</v>
      </c>
      <c r="E37">
        <f t="shared" ca="1" si="1"/>
        <v>0</v>
      </c>
      <c r="F37">
        <f t="shared" ca="1" si="1"/>
        <v>0</v>
      </c>
      <c r="G37">
        <f t="shared" ca="1" si="1"/>
        <v>1</v>
      </c>
      <c r="H37">
        <f t="shared" ca="1" si="1"/>
        <v>1</v>
      </c>
      <c r="I37">
        <f t="shared" ca="1" si="1"/>
        <v>0</v>
      </c>
      <c r="J37">
        <f t="shared" ca="1" si="1"/>
        <v>0</v>
      </c>
      <c r="K37">
        <f t="shared" ca="1" si="1"/>
        <v>0</v>
      </c>
      <c r="L37">
        <f t="shared" ca="1" si="1"/>
        <v>0</v>
      </c>
      <c r="M37">
        <f t="shared" ca="1" si="1"/>
        <v>1</v>
      </c>
      <c r="O37">
        <v>5</v>
      </c>
    </row>
    <row r="38" spans="1:15" x14ac:dyDescent="0.25">
      <c r="A38">
        <v>34</v>
      </c>
      <c r="B38">
        <f t="shared" ref="B38:M69" ca="1" si="9">IF(RAND()&lt;$P$3,1,0)</f>
        <v>1</v>
      </c>
      <c r="C38">
        <f t="shared" ca="1" si="9"/>
        <v>0</v>
      </c>
      <c r="D38">
        <f t="shared" ca="1" si="9"/>
        <v>0</v>
      </c>
      <c r="E38">
        <f t="shared" ca="1" si="9"/>
        <v>1</v>
      </c>
      <c r="F38">
        <f t="shared" ca="1" si="9"/>
        <v>0</v>
      </c>
      <c r="G38">
        <f t="shared" ca="1" si="9"/>
        <v>0</v>
      </c>
      <c r="H38">
        <f t="shared" ca="1" si="9"/>
        <v>1</v>
      </c>
      <c r="I38">
        <f t="shared" ca="1" si="9"/>
        <v>0</v>
      </c>
      <c r="J38">
        <f t="shared" ca="1" si="9"/>
        <v>1</v>
      </c>
      <c r="K38">
        <f t="shared" ca="1" si="9"/>
        <v>1</v>
      </c>
      <c r="L38">
        <f t="shared" ca="1" si="9"/>
        <v>0</v>
      </c>
      <c r="M38">
        <f t="shared" ca="1" si="9"/>
        <v>1</v>
      </c>
      <c r="O38">
        <v>3</v>
      </c>
    </row>
    <row r="39" spans="1:15" x14ac:dyDescent="0.25">
      <c r="A39">
        <v>35</v>
      </c>
      <c r="B39">
        <f t="shared" ca="1" si="9"/>
        <v>1</v>
      </c>
      <c r="C39">
        <f t="shared" ca="1" si="9"/>
        <v>1</v>
      </c>
      <c r="D39">
        <f t="shared" ca="1" si="9"/>
        <v>0</v>
      </c>
      <c r="E39">
        <f t="shared" ca="1" si="9"/>
        <v>0</v>
      </c>
      <c r="F39">
        <f t="shared" ca="1" si="9"/>
        <v>0</v>
      </c>
      <c r="G39">
        <f t="shared" ca="1" si="9"/>
        <v>1</v>
      </c>
      <c r="H39">
        <f t="shared" ca="1" si="9"/>
        <v>0</v>
      </c>
      <c r="I39">
        <f t="shared" ca="1" si="9"/>
        <v>0</v>
      </c>
      <c r="J39">
        <f t="shared" ca="1" si="9"/>
        <v>1</v>
      </c>
      <c r="K39">
        <f t="shared" ca="1" si="9"/>
        <v>0</v>
      </c>
      <c r="L39">
        <f t="shared" ca="1" si="9"/>
        <v>0</v>
      </c>
      <c r="M39">
        <f t="shared" ca="1" si="9"/>
        <v>1</v>
      </c>
      <c r="O39">
        <v>5</v>
      </c>
    </row>
    <row r="40" spans="1:15" x14ac:dyDescent="0.25">
      <c r="A40">
        <v>36</v>
      </c>
      <c r="B40">
        <f t="shared" ca="1" si="9"/>
        <v>0</v>
      </c>
      <c r="C40">
        <f t="shared" ca="1" si="9"/>
        <v>1</v>
      </c>
      <c r="D40">
        <f t="shared" ca="1" si="9"/>
        <v>0</v>
      </c>
      <c r="E40">
        <f t="shared" ca="1" si="9"/>
        <v>1</v>
      </c>
      <c r="F40">
        <f t="shared" ca="1" si="9"/>
        <v>0</v>
      </c>
      <c r="G40">
        <f t="shared" ca="1" si="9"/>
        <v>0</v>
      </c>
      <c r="H40">
        <f t="shared" ca="1" si="9"/>
        <v>0</v>
      </c>
      <c r="I40">
        <f t="shared" ca="1" si="9"/>
        <v>1</v>
      </c>
      <c r="J40">
        <f t="shared" ca="1" si="9"/>
        <v>1</v>
      </c>
      <c r="K40">
        <f t="shared" ca="1" si="9"/>
        <v>0</v>
      </c>
      <c r="L40">
        <f t="shared" ca="1" si="9"/>
        <v>1</v>
      </c>
      <c r="M40">
        <f t="shared" ca="1" si="9"/>
        <v>1</v>
      </c>
      <c r="O40">
        <v>5</v>
      </c>
    </row>
    <row r="41" spans="1:15" x14ac:dyDescent="0.25">
      <c r="A41">
        <v>37</v>
      </c>
      <c r="B41">
        <f t="shared" ca="1" si="9"/>
        <v>1</v>
      </c>
      <c r="C41">
        <f t="shared" ca="1" si="9"/>
        <v>0</v>
      </c>
      <c r="D41">
        <f t="shared" ca="1" si="9"/>
        <v>1</v>
      </c>
      <c r="E41">
        <f t="shared" ca="1" si="9"/>
        <v>0</v>
      </c>
      <c r="F41">
        <f t="shared" ca="1" si="9"/>
        <v>0</v>
      </c>
      <c r="G41">
        <f t="shared" ca="1" si="9"/>
        <v>1</v>
      </c>
      <c r="H41">
        <f t="shared" ca="1" si="9"/>
        <v>0</v>
      </c>
      <c r="I41">
        <f t="shared" ca="1" si="9"/>
        <v>0</v>
      </c>
      <c r="J41">
        <f t="shared" ca="1" si="9"/>
        <v>1</v>
      </c>
      <c r="K41">
        <f t="shared" ca="1" si="9"/>
        <v>0</v>
      </c>
      <c r="L41">
        <f t="shared" ca="1" si="9"/>
        <v>1</v>
      </c>
      <c r="M41">
        <f t="shared" ca="1" si="9"/>
        <v>0</v>
      </c>
      <c r="O41">
        <v>4</v>
      </c>
    </row>
    <row r="42" spans="1:15" x14ac:dyDescent="0.25">
      <c r="A42">
        <v>38</v>
      </c>
      <c r="B42">
        <f t="shared" ca="1" si="9"/>
        <v>0</v>
      </c>
      <c r="C42">
        <f t="shared" ca="1" si="9"/>
        <v>0</v>
      </c>
      <c r="D42">
        <f t="shared" ca="1" si="9"/>
        <v>0</v>
      </c>
      <c r="E42">
        <f t="shared" ca="1" si="9"/>
        <v>0</v>
      </c>
      <c r="F42">
        <f t="shared" ca="1" si="9"/>
        <v>0</v>
      </c>
      <c r="G42">
        <f t="shared" ca="1" si="9"/>
        <v>0</v>
      </c>
      <c r="H42">
        <f t="shared" ca="1" si="9"/>
        <v>0</v>
      </c>
      <c r="I42">
        <f t="shared" ca="1" si="9"/>
        <v>1</v>
      </c>
      <c r="J42">
        <f t="shared" ca="1" si="9"/>
        <v>1</v>
      </c>
      <c r="K42">
        <f t="shared" ca="1" si="9"/>
        <v>1</v>
      </c>
      <c r="L42">
        <f t="shared" ca="1" si="9"/>
        <v>1</v>
      </c>
      <c r="M42">
        <f t="shared" ca="1" si="9"/>
        <v>1</v>
      </c>
      <c r="O42">
        <v>3</v>
      </c>
    </row>
    <row r="43" spans="1:15" x14ac:dyDescent="0.25">
      <c r="A43">
        <v>39</v>
      </c>
      <c r="B43">
        <f t="shared" ca="1" si="9"/>
        <v>0</v>
      </c>
      <c r="C43">
        <f t="shared" ca="1" si="9"/>
        <v>1</v>
      </c>
      <c r="D43">
        <f t="shared" ca="1" si="9"/>
        <v>0</v>
      </c>
      <c r="E43">
        <f t="shared" ca="1" si="9"/>
        <v>0</v>
      </c>
      <c r="F43">
        <f t="shared" ca="1" si="9"/>
        <v>0</v>
      </c>
      <c r="G43">
        <f t="shared" ca="1" si="9"/>
        <v>0</v>
      </c>
      <c r="H43">
        <f t="shared" ca="1" si="9"/>
        <v>0</v>
      </c>
      <c r="I43">
        <f t="shared" ca="1" si="9"/>
        <v>0</v>
      </c>
      <c r="J43">
        <f t="shared" ca="1" si="9"/>
        <v>0</v>
      </c>
      <c r="K43">
        <f t="shared" ca="1" si="9"/>
        <v>0</v>
      </c>
      <c r="L43">
        <f t="shared" ca="1" si="9"/>
        <v>1</v>
      </c>
      <c r="M43">
        <f t="shared" ca="1" si="9"/>
        <v>1</v>
      </c>
      <c r="O43">
        <v>4</v>
      </c>
    </row>
    <row r="44" spans="1:15" x14ac:dyDescent="0.25">
      <c r="A44">
        <v>40</v>
      </c>
      <c r="B44">
        <f t="shared" ca="1" si="9"/>
        <v>0</v>
      </c>
      <c r="C44">
        <f t="shared" ca="1" si="9"/>
        <v>0</v>
      </c>
      <c r="D44">
        <f t="shared" ca="1" si="9"/>
        <v>0</v>
      </c>
      <c r="E44">
        <f t="shared" ca="1" si="9"/>
        <v>0</v>
      </c>
      <c r="F44">
        <f t="shared" ca="1" si="9"/>
        <v>1</v>
      </c>
      <c r="G44">
        <f t="shared" ca="1" si="9"/>
        <v>1</v>
      </c>
      <c r="H44">
        <f t="shared" ca="1" si="9"/>
        <v>1</v>
      </c>
      <c r="I44">
        <f t="shared" ca="1" si="9"/>
        <v>0</v>
      </c>
      <c r="J44">
        <f t="shared" ca="1" si="9"/>
        <v>0</v>
      </c>
      <c r="K44">
        <f t="shared" ca="1" si="9"/>
        <v>1</v>
      </c>
      <c r="L44">
        <f t="shared" ca="1" si="9"/>
        <v>1</v>
      </c>
      <c r="M44">
        <f t="shared" ca="1" si="9"/>
        <v>0</v>
      </c>
      <c r="O44">
        <v>2</v>
      </c>
    </row>
    <row r="45" spans="1:15" x14ac:dyDescent="0.25">
      <c r="A45">
        <v>41</v>
      </c>
      <c r="B45">
        <f t="shared" ca="1" si="9"/>
        <v>0</v>
      </c>
      <c r="C45">
        <f t="shared" ca="1" si="9"/>
        <v>0</v>
      </c>
      <c r="D45">
        <f t="shared" ca="1" si="9"/>
        <v>1</v>
      </c>
      <c r="E45">
        <f t="shared" ca="1" si="9"/>
        <v>0</v>
      </c>
      <c r="F45">
        <f t="shared" ca="1" si="9"/>
        <v>1</v>
      </c>
      <c r="G45">
        <f t="shared" ca="1" si="9"/>
        <v>0</v>
      </c>
      <c r="H45">
        <f t="shared" ca="1" si="9"/>
        <v>0</v>
      </c>
      <c r="I45">
        <f t="shared" ca="1" si="9"/>
        <v>1</v>
      </c>
      <c r="J45">
        <f t="shared" ca="1" si="9"/>
        <v>0</v>
      </c>
      <c r="K45">
        <f t="shared" ca="1" si="9"/>
        <v>1</v>
      </c>
      <c r="L45">
        <f t="shared" ca="1" si="9"/>
        <v>0</v>
      </c>
      <c r="M45">
        <f t="shared" ca="1" si="9"/>
        <v>0</v>
      </c>
      <c r="O45">
        <v>2</v>
      </c>
    </row>
    <row r="46" spans="1:15" x14ac:dyDescent="0.25">
      <c r="A46">
        <v>42</v>
      </c>
      <c r="B46">
        <f t="shared" ca="1" si="9"/>
        <v>0</v>
      </c>
      <c r="C46">
        <f t="shared" ca="1" si="9"/>
        <v>0</v>
      </c>
      <c r="D46">
        <f t="shared" ca="1" si="9"/>
        <v>0</v>
      </c>
      <c r="E46">
        <f t="shared" ca="1" si="9"/>
        <v>1</v>
      </c>
      <c r="F46">
        <f t="shared" ca="1" si="9"/>
        <v>1</v>
      </c>
      <c r="G46">
        <f t="shared" ca="1" si="9"/>
        <v>0</v>
      </c>
      <c r="H46">
        <f t="shared" ca="1" si="9"/>
        <v>0</v>
      </c>
      <c r="I46">
        <f t="shared" ca="1" si="9"/>
        <v>0</v>
      </c>
      <c r="J46">
        <f t="shared" ca="1" si="9"/>
        <v>0</v>
      </c>
      <c r="K46">
        <f t="shared" ca="1" si="9"/>
        <v>0</v>
      </c>
      <c r="L46">
        <f t="shared" ca="1" si="9"/>
        <v>0</v>
      </c>
      <c r="M46">
        <f t="shared" ca="1" si="9"/>
        <v>1</v>
      </c>
      <c r="O46">
        <v>4</v>
      </c>
    </row>
    <row r="47" spans="1:15" x14ac:dyDescent="0.25">
      <c r="A47">
        <v>43</v>
      </c>
      <c r="B47">
        <f t="shared" ca="1" si="9"/>
        <v>0</v>
      </c>
      <c r="C47">
        <f t="shared" ca="1" si="9"/>
        <v>0</v>
      </c>
      <c r="D47">
        <f t="shared" ca="1" si="9"/>
        <v>0</v>
      </c>
      <c r="E47">
        <f t="shared" ca="1" si="9"/>
        <v>1</v>
      </c>
      <c r="F47">
        <f t="shared" ca="1" si="9"/>
        <v>1</v>
      </c>
      <c r="G47">
        <f t="shared" ca="1" si="9"/>
        <v>1</v>
      </c>
      <c r="H47">
        <f t="shared" ca="1" si="9"/>
        <v>0</v>
      </c>
      <c r="I47">
        <f t="shared" ca="1" si="9"/>
        <v>0</v>
      </c>
      <c r="J47">
        <f t="shared" ca="1" si="9"/>
        <v>0</v>
      </c>
      <c r="K47">
        <f t="shared" ca="1" si="9"/>
        <v>0</v>
      </c>
      <c r="L47">
        <f t="shared" ca="1" si="9"/>
        <v>1</v>
      </c>
      <c r="M47">
        <f t="shared" ca="1" si="9"/>
        <v>1</v>
      </c>
      <c r="O47">
        <v>4</v>
      </c>
    </row>
    <row r="48" spans="1:15" x14ac:dyDescent="0.25">
      <c r="A48">
        <v>44</v>
      </c>
      <c r="B48">
        <f t="shared" ca="1" si="9"/>
        <v>1</v>
      </c>
      <c r="C48">
        <f t="shared" ca="1" si="9"/>
        <v>0</v>
      </c>
      <c r="D48">
        <f t="shared" ca="1" si="9"/>
        <v>0</v>
      </c>
      <c r="E48">
        <f t="shared" ca="1" si="9"/>
        <v>0</v>
      </c>
      <c r="F48">
        <f t="shared" ca="1" si="9"/>
        <v>0</v>
      </c>
      <c r="G48">
        <f t="shared" ca="1" si="9"/>
        <v>0</v>
      </c>
      <c r="H48">
        <f t="shared" ca="1" si="9"/>
        <v>0</v>
      </c>
      <c r="I48">
        <f t="shared" ca="1" si="9"/>
        <v>1</v>
      </c>
      <c r="J48">
        <f t="shared" ca="1" si="9"/>
        <v>1</v>
      </c>
      <c r="K48">
        <f t="shared" ca="1" si="9"/>
        <v>0</v>
      </c>
      <c r="L48">
        <f t="shared" ca="1" si="9"/>
        <v>0</v>
      </c>
      <c r="M48">
        <f t="shared" ca="1" si="9"/>
        <v>0</v>
      </c>
      <c r="O48">
        <v>2</v>
      </c>
    </row>
    <row r="49" spans="1:15" x14ac:dyDescent="0.25">
      <c r="A49">
        <v>45</v>
      </c>
      <c r="B49">
        <f t="shared" ca="1" si="9"/>
        <v>0</v>
      </c>
      <c r="C49">
        <f t="shared" ca="1" si="9"/>
        <v>1</v>
      </c>
      <c r="D49">
        <f t="shared" ca="1" si="9"/>
        <v>1</v>
      </c>
      <c r="E49">
        <f t="shared" ca="1" si="9"/>
        <v>0</v>
      </c>
      <c r="F49">
        <f t="shared" ca="1" si="9"/>
        <v>0</v>
      </c>
      <c r="G49">
        <f t="shared" ca="1" si="9"/>
        <v>0</v>
      </c>
      <c r="H49">
        <f t="shared" ca="1" si="9"/>
        <v>0</v>
      </c>
      <c r="I49">
        <f t="shared" ca="1" si="9"/>
        <v>1</v>
      </c>
      <c r="J49">
        <f t="shared" ca="1" si="9"/>
        <v>1</v>
      </c>
      <c r="K49">
        <f t="shared" ca="1" si="9"/>
        <v>0</v>
      </c>
      <c r="L49">
        <f t="shared" ca="1" si="9"/>
        <v>1</v>
      </c>
      <c r="M49">
        <f t="shared" ca="1" si="9"/>
        <v>0</v>
      </c>
      <c r="O49">
        <v>6</v>
      </c>
    </row>
    <row r="50" spans="1:15" x14ac:dyDescent="0.25">
      <c r="A50">
        <v>46</v>
      </c>
      <c r="B50">
        <f t="shared" ca="1" si="9"/>
        <v>0</v>
      </c>
      <c r="C50">
        <f t="shared" ca="1" si="9"/>
        <v>0</v>
      </c>
      <c r="D50">
        <f t="shared" ca="1" si="9"/>
        <v>0</v>
      </c>
      <c r="E50">
        <f t="shared" ca="1" si="9"/>
        <v>0</v>
      </c>
      <c r="F50">
        <f t="shared" ca="1" si="9"/>
        <v>0</v>
      </c>
      <c r="G50">
        <f t="shared" ca="1" si="9"/>
        <v>1</v>
      </c>
      <c r="H50">
        <f t="shared" ca="1" si="9"/>
        <v>0</v>
      </c>
      <c r="I50">
        <f t="shared" ca="1" si="9"/>
        <v>1</v>
      </c>
      <c r="J50">
        <f t="shared" ca="1" si="9"/>
        <v>1</v>
      </c>
      <c r="K50">
        <f t="shared" ca="1" si="9"/>
        <v>0</v>
      </c>
      <c r="L50">
        <f t="shared" ca="1" si="9"/>
        <v>1</v>
      </c>
      <c r="M50">
        <f t="shared" ca="1" si="9"/>
        <v>1</v>
      </c>
      <c r="O50">
        <v>5</v>
      </c>
    </row>
    <row r="51" spans="1:15" x14ac:dyDescent="0.25">
      <c r="A51">
        <v>47</v>
      </c>
      <c r="B51">
        <f t="shared" ca="1" si="9"/>
        <v>0</v>
      </c>
      <c r="C51">
        <f t="shared" ca="1" si="9"/>
        <v>0</v>
      </c>
      <c r="D51">
        <f t="shared" ca="1" si="9"/>
        <v>0</v>
      </c>
      <c r="E51">
        <f t="shared" ca="1" si="9"/>
        <v>0</v>
      </c>
      <c r="F51">
        <f t="shared" ca="1" si="9"/>
        <v>1</v>
      </c>
      <c r="G51">
        <f t="shared" ca="1" si="9"/>
        <v>0</v>
      </c>
      <c r="H51">
        <f t="shared" ca="1" si="9"/>
        <v>0</v>
      </c>
      <c r="I51">
        <f t="shared" ca="1" si="9"/>
        <v>0</v>
      </c>
      <c r="J51">
        <f t="shared" ca="1" si="9"/>
        <v>0</v>
      </c>
      <c r="K51">
        <f t="shared" ca="1" si="9"/>
        <v>0</v>
      </c>
      <c r="L51">
        <f t="shared" ca="1" si="9"/>
        <v>1</v>
      </c>
      <c r="M51">
        <f t="shared" ca="1" si="9"/>
        <v>1</v>
      </c>
      <c r="O51">
        <v>7</v>
      </c>
    </row>
    <row r="52" spans="1:15" x14ac:dyDescent="0.25">
      <c r="A52">
        <v>48</v>
      </c>
      <c r="B52">
        <f t="shared" ca="1" si="9"/>
        <v>1</v>
      </c>
      <c r="C52">
        <f t="shared" ca="1" si="9"/>
        <v>1</v>
      </c>
      <c r="D52">
        <f t="shared" ca="1" si="9"/>
        <v>0</v>
      </c>
      <c r="E52">
        <f t="shared" ca="1" si="9"/>
        <v>1</v>
      </c>
      <c r="F52">
        <f t="shared" ca="1" si="9"/>
        <v>0</v>
      </c>
      <c r="G52">
        <f t="shared" ca="1" si="9"/>
        <v>0</v>
      </c>
      <c r="H52">
        <f t="shared" ca="1" si="9"/>
        <v>1</v>
      </c>
      <c r="I52">
        <f t="shared" ca="1" si="9"/>
        <v>0</v>
      </c>
      <c r="J52">
        <f t="shared" ca="1" si="9"/>
        <v>1</v>
      </c>
      <c r="K52">
        <f t="shared" ca="1" si="9"/>
        <v>0</v>
      </c>
      <c r="L52">
        <f t="shared" ca="1" si="9"/>
        <v>0</v>
      </c>
      <c r="M52">
        <f t="shared" ca="1" si="9"/>
        <v>0</v>
      </c>
      <c r="O52">
        <v>5</v>
      </c>
    </row>
    <row r="53" spans="1:15" x14ac:dyDescent="0.25">
      <c r="A53">
        <v>49</v>
      </c>
      <c r="B53">
        <f t="shared" ca="1" si="9"/>
        <v>0</v>
      </c>
      <c r="C53">
        <f t="shared" ca="1" si="9"/>
        <v>0</v>
      </c>
      <c r="D53">
        <f t="shared" ca="1" si="9"/>
        <v>1</v>
      </c>
      <c r="E53">
        <f t="shared" ca="1" si="9"/>
        <v>0</v>
      </c>
      <c r="F53">
        <f t="shared" ca="1" si="9"/>
        <v>1</v>
      </c>
      <c r="G53">
        <f t="shared" ca="1" si="9"/>
        <v>0</v>
      </c>
      <c r="H53">
        <f t="shared" ca="1" si="9"/>
        <v>1</v>
      </c>
      <c r="I53">
        <f t="shared" ca="1" si="9"/>
        <v>1</v>
      </c>
      <c r="J53">
        <f t="shared" ca="1" si="9"/>
        <v>1</v>
      </c>
      <c r="K53">
        <f t="shared" ca="1" si="9"/>
        <v>0</v>
      </c>
      <c r="L53">
        <f t="shared" ca="1" si="9"/>
        <v>0</v>
      </c>
      <c r="M53">
        <f t="shared" ca="1" si="9"/>
        <v>0</v>
      </c>
      <c r="O53">
        <v>3</v>
      </c>
    </row>
    <row r="54" spans="1:15" x14ac:dyDescent="0.25">
      <c r="A54">
        <v>50</v>
      </c>
      <c r="B54">
        <f t="shared" ca="1" si="9"/>
        <v>1</v>
      </c>
      <c r="C54">
        <f t="shared" ca="1" si="9"/>
        <v>1</v>
      </c>
      <c r="D54">
        <f t="shared" ca="1" si="9"/>
        <v>0</v>
      </c>
      <c r="E54">
        <f t="shared" ca="1" si="9"/>
        <v>0</v>
      </c>
      <c r="F54">
        <f t="shared" ca="1" si="9"/>
        <v>0</v>
      </c>
      <c r="G54">
        <f t="shared" ca="1" si="9"/>
        <v>0</v>
      </c>
      <c r="H54">
        <f t="shared" ca="1" si="9"/>
        <v>0</v>
      </c>
      <c r="I54">
        <f t="shared" ca="1" si="9"/>
        <v>0</v>
      </c>
      <c r="J54">
        <f t="shared" ca="1" si="9"/>
        <v>0</v>
      </c>
      <c r="K54">
        <f t="shared" ca="1" si="9"/>
        <v>1</v>
      </c>
      <c r="L54">
        <f t="shared" ca="1" si="9"/>
        <v>0</v>
      </c>
      <c r="M54">
        <f t="shared" ca="1" si="9"/>
        <v>0</v>
      </c>
      <c r="O54">
        <v>3</v>
      </c>
    </row>
    <row r="55" spans="1:15" x14ac:dyDescent="0.25">
      <c r="A55">
        <v>51</v>
      </c>
      <c r="B55">
        <f t="shared" ca="1" si="9"/>
        <v>0</v>
      </c>
      <c r="C55">
        <f t="shared" ca="1" si="9"/>
        <v>0</v>
      </c>
      <c r="D55">
        <f t="shared" ca="1" si="9"/>
        <v>1</v>
      </c>
      <c r="E55">
        <f t="shared" ca="1" si="9"/>
        <v>1</v>
      </c>
      <c r="F55">
        <f t="shared" ca="1" si="9"/>
        <v>0</v>
      </c>
      <c r="G55">
        <f t="shared" ca="1" si="9"/>
        <v>0</v>
      </c>
      <c r="H55">
        <f t="shared" ca="1" si="9"/>
        <v>0</v>
      </c>
      <c r="I55">
        <f t="shared" ca="1" si="9"/>
        <v>0</v>
      </c>
      <c r="J55">
        <f t="shared" ca="1" si="9"/>
        <v>0</v>
      </c>
      <c r="K55">
        <f t="shared" ca="1" si="9"/>
        <v>0</v>
      </c>
      <c r="L55">
        <f t="shared" ca="1" si="9"/>
        <v>0</v>
      </c>
      <c r="M55">
        <f t="shared" ca="1" si="9"/>
        <v>0</v>
      </c>
      <c r="O55">
        <v>5</v>
      </c>
    </row>
    <row r="56" spans="1:15" x14ac:dyDescent="0.25">
      <c r="A56">
        <v>52</v>
      </c>
      <c r="B56">
        <f t="shared" ca="1" si="9"/>
        <v>0</v>
      </c>
      <c r="C56">
        <f t="shared" ca="1" si="9"/>
        <v>1</v>
      </c>
      <c r="D56">
        <f t="shared" ca="1" si="9"/>
        <v>1</v>
      </c>
      <c r="E56">
        <f t="shared" ca="1" si="9"/>
        <v>1</v>
      </c>
      <c r="F56">
        <f t="shared" ca="1" si="9"/>
        <v>0</v>
      </c>
      <c r="G56">
        <f t="shared" ca="1" si="9"/>
        <v>1</v>
      </c>
      <c r="H56">
        <f t="shared" ca="1" si="9"/>
        <v>0</v>
      </c>
      <c r="I56">
        <f t="shared" ca="1" si="9"/>
        <v>1</v>
      </c>
      <c r="J56">
        <f t="shared" ca="1" si="9"/>
        <v>1</v>
      </c>
      <c r="K56">
        <f t="shared" ca="1" si="9"/>
        <v>0</v>
      </c>
      <c r="L56">
        <f t="shared" ca="1" si="9"/>
        <v>1</v>
      </c>
      <c r="M56">
        <f t="shared" ca="1" si="9"/>
        <v>0</v>
      </c>
      <c r="O56">
        <v>2</v>
      </c>
    </row>
    <row r="57" spans="1:15" x14ac:dyDescent="0.25">
      <c r="A57">
        <v>53</v>
      </c>
      <c r="B57">
        <f t="shared" ca="1" si="9"/>
        <v>1</v>
      </c>
      <c r="C57">
        <f t="shared" ca="1" si="9"/>
        <v>0</v>
      </c>
      <c r="D57">
        <f t="shared" ca="1" si="9"/>
        <v>0</v>
      </c>
      <c r="E57">
        <f t="shared" ca="1" si="9"/>
        <v>0</v>
      </c>
      <c r="F57">
        <f t="shared" ca="1" si="9"/>
        <v>1</v>
      </c>
      <c r="G57">
        <f t="shared" ca="1" si="9"/>
        <v>0</v>
      </c>
      <c r="H57">
        <f t="shared" ca="1" si="9"/>
        <v>1</v>
      </c>
      <c r="I57">
        <f t="shared" ca="1" si="9"/>
        <v>0</v>
      </c>
      <c r="J57">
        <f t="shared" ca="1" si="9"/>
        <v>0</v>
      </c>
      <c r="K57">
        <f t="shared" ca="1" si="9"/>
        <v>0</v>
      </c>
      <c r="L57">
        <f t="shared" ca="1" si="9"/>
        <v>1</v>
      </c>
      <c r="M57">
        <f t="shared" ca="1" si="9"/>
        <v>0</v>
      </c>
      <c r="O57">
        <v>6</v>
      </c>
    </row>
    <row r="58" spans="1:15" x14ac:dyDescent="0.25">
      <c r="A58">
        <v>54</v>
      </c>
      <c r="B58">
        <f t="shared" ca="1" si="9"/>
        <v>0</v>
      </c>
      <c r="C58">
        <f t="shared" ca="1" si="9"/>
        <v>0</v>
      </c>
      <c r="D58">
        <f t="shared" ca="1" si="9"/>
        <v>0</v>
      </c>
      <c r="E58">
        <f t="shared" ca="1" si="9"/>
        <v>1</v>
      </c>
      <c r="F58">
        <f t="shared" ca="1" si="9"/>
        <v>0</v>
      </c>
      <c r="G58">
        <f t="shared" ca="1" si="9"/>
        <v>1</v>
      </c>
      <c r="H58">
        <f t="shared" ca="1" si="9"/>
        <v>0</v>
      </c>
      <c r="I58">
        <f t="shared" ca="1" si="9"/>
        <v>1</v>
      </c>
      <c r="J58">
        <f t="shared" ca="1" si="9"/>
        <v>1</v>
      </c>
      <c r="K58">
        <f t="shared" ca="1" si="9"/>
        <v>1</v>
      </c>
      <c r="L58">
        <f t="shared" ca="1" si="9"/>
        <v>1</v>
      </c>
      <c r="M58">
        <f t="shared" ca="1" si="9"/>
        <v>0</v>
      </c>
      <c r="O58">
        <v>5</v>
      </c>
    </row>
    <row r="59" spans="1:15" x14ac:dyDescent="0.25">
      <c r="A59">
        <v>55</v>
      </c>
      <c r="B59">
        <f t="shared" ca="1" si="9"/>
        <v>1</v>
      </c>
      <c r="C59">
        <f t="shared" ca="1" si="9"/>
        <v>1</v>
      </c>
      <c r="D59">
        <f t="shared" ca="1" si="9"/>
        <v>0</v>
      </c>
      <c r="E59">
        <f t="shared" ref="C59:M122" ca="1" si="10">IF(RAND()&lt;$P$3,1,0)</f>
        <v>1</v>
      </c>
      <c r="F59">
        <f t="shared" ca="1" si="10"/>
        <v>0</v>
      </c>
      <c r="G59">
        <f t="shared" ca="1" si="10"/>
        <v>1</v>
      </c>
      <c r="H59">
        <f t="shared" ca="1" si="10"/>
        <v>0</v>
      </c>
      <c r="I59">
        <f t="shared" ca="1" si="10"/>
        <v>0</v>
      </c>
      <c r="J59">
        <f t="shared" ca="1" si="10"/>
        <v>0</v>
      </c>
      <c r="K59">
        <f t="shared" ca="1" si="10"/>
        <v>0</v>
      </c>
      <c r="L59">
        <f t="shared" ca="1" si="10"/>
        <v>0</v>
      </c>
      <c r="M59">
        <f t="shared" ca="1" si="10"/>
        <v>0</v>
      </c>
      <c r="O59">
        <v>5</v>
      </c>
    </row>
    <row r="60" spans="1:15" x14ac:dyDescent="0.25">
      <c r="A60">
        <v>56</v>
      </c>
      <c r="B60">
        <f t="shared" ref="B60:B123" ca="1" si="11">IF(RAND()&lt;$P$3,1,0)</f>
        <v>1</v>
      </c>
      <c r="C60">
        <f t="shared" ca="1" si="10"/>
        <v>0</v>
      </c>
      <c r="D60">
        <f t="shared" ca="1" si="10"/>
        <v>0</v>
      </c>
      <c r="E60">
        <f t="shared" ca="1" si="10"/>
        <v>1</v>
      </c>
      <c r="F60">
        <f t="shared" ca="1" si="10"/>
        <v>0</v>
      </c>
      <c r="G60">
        <f t="shared" ca="1" si="10"/>
        <v>0</v>
      </c>
      <c r="H60">
        <f t="shared" ca="1" si="10"/>
        <v>1</v>
      </c>
      <c r="I60">
        <f t="shared" ca="1" si="10"/>
        <v>0</v>
      </c>
      <c r="J60">
        <f t="shared" ca="1" si="10"/>
        <v>0</v>
      </c>
      <c r="K60">
        <f t="shared" ca="1" si="10"/>
        <v>1</v>
      </c>
      <c r="L60">
        <f t="shared" ca="1" si="10"/>
        <v>0</v>
      </c>
      <c r="M60">
        <f t="shared" ca="1" si="10"/>
        <v>1</v>
      </c>
      <c r="O60">
        <v>2</v>
      </c>
    </row>
    <row r="61" spans="1:15" x14ac:dyDescent="0.25">
      <c r="A61">
        <v>57</v>
      </c>
      <c r="B61">
        <f t="shared" ca="1" si="11"/>
        <v>0</v>
      </c>
      <c r="C61">
        <f t="shared" ca="1" si="10"/>
        <v>0</v>
      </c>
      <c r="D61">
        <f t="shared" ca="1" si="10"/>
        <v>0</v>
      </c>
      <c r="E61">
        <f t="shared" ca="1" si="10"/>
        <v>0</v>
      </c>
      <c r="F61">
        <f t="shared" ca="1" si="10"/>
        <v>1</v>
      </c>
      <c r="G61">
        <f t="shared" ca="1" si="10"/>
        <v>0</v>
      </c>
      <c r="H61">
        <f t="shared" ca="1" si="10"/>
        <v>0</v>
      </c>
      <c r="I61">
        <f t="shared" ca="1" si="10"/>
        <v>1</v>
      </c>
      <c r="J61">
        <f t="shared" ca="1" si="10"/>
        <v>1</v>
      </c>
      <c r="K61">
        <f t="shared" ca="1" si="10"/>
        <v>0</v>
      </c>
      <c r="L61">
        <f t="shared" ca="1" si="10"/>
        <v>1</v>
      </c>
      <c r="M61">
        <f t="shared" ca="1" si="10"/>
        <v>0</v>
      </c>
      <c r="O61">
        <v>5</v>
      </c>
    </row>
    <row r="62" spans="1:15" x14ac:dyDescent="0.25">
      <c r="A62">
        <v>58</v>
      </c>
      <c r="B62">
        <f t="shared" ca="1" si="11"/>
        <v>0</v>
      </c>
      <c r="C62">
        <f t="shared" ca="1" si="10"/>
        <v>1</v>
      </c>
      <c r="D62">
        <f t="shared" ca="1" si="10"/>
        <v>0</v>
      </c>
      <c r="E62">
        <f t="shared" ca="1" si="10"/>
        <v>0</v>
      </c>
      <c r="F62">
        <f t="shared" ca="1" si="10"/>
        <v>1</v>
      </c>
      <c r="G62">
        <f t="shared" ca="1" si="10"/>
        <v>1</v>
      </c>
      <c r="H62">
        <f t="shared" ca="1" si="10"/>
        <v>0</v>
      </c>
      <c r="I62">
        <f t="shared" ca="1" si="10"/>
        <v>0</v>
      </c>
      <c r="J62">
        <f t="shared" ca="1" si="10"/>
        <v>1</v>
      </c>
      <c r="K62">
        <f t="shared" ca="1" si="10"/>
        <v>0</v>
      </c>
      <c r="L62">
        <f t="shared" ca="1" si="10"/>
        <v>1</v>
      </c>
      <c r="M62">
        <f t="shared" ca="1" si="10"/>
        <v>1</v>
      </c>
      <c r="O62">
        <v>2</v>
      </c>
    </row>
    <row r="63" spans="1:15" x14ac:dyDescent="0.25">
      <c r="A63">
        <v>59</v>
      </c>
      <c r="B63">
        <f t="shared" ca="1" si="11"/>
        <v>0</v>
      </c>
      <c r="C63">
        <f t="shared" ca="1" si="10"/>
        <v>0</v>
      </c>
      <c r="D63">
        <f t="shared" ca="1" si="10"/>
        <v>0</v>
      </c>
      <c r="E63">
        <f t="shared" ca="1" si="10"/>
        <v>1</v>
      </c>
      <c r="F63">
        <f t="shared" ca="1" si="10"/>
        <v>1</v>
      </c>
      <c r="G63">
        <f t="shared" ca="1" si="10"/>
        <v>1</v>
      </c>
      <c r="H63">
        <f t="shared" ca="1" si="10"/>
        <v>0</v>
      </c>
      <c r="I63">
        <f t="shared" ca="1" si="10"/>
        <v>1</v>
      </c>
      <c r="J63">
        <f t="shared" ca="1" si="10"/>
        <v>1</v>
      </c>
      <c r="K63">
        <f t="shared" ca="1" si="10"/>
        <v>1</v>
      </c>
      <c r="L63">
        <f t="shared" ca="1" si="10"/>
        <v>1</v>
      </c>
      <c r="M63">
        <f t="shared" ca="1" si="10"/>
        <v>1</v>
      </c>
      <c r="O63">
        <v>7</v>
      </c>
    </row>
    <row r="64" spans="1:15" x14ac:dyDescent="0.25">
      <c r="A64">
        <v>60</v>
      </c>
      <c r="B64">
        <f t="shared" ca="1" si="11"/>
        <v>0</v>
      </c>
      <c r="C64">
        <f t="shared" ca="1" si="10"/>
        <v>0</v>
      </c>
      <c r="D64">
        <f t="shared" ca="1" si="10"/>
        <v>1</v>
      </c>
      <c r="E64">
        <f t="shared" ca="1" si="10"/>
        <v>0</v>
      </c>
      <c r="F64">
        <f t="shared" ca="1" si="10"/>
        <v>0</v>
      </c>
      <c r="G64">
        <f t="shared" ca="1" si="10"/>
        <v>0</v>
      </c>
      <c r="H64">
        <f t="shared" ca="1" si="10"/>
        <v>0</v>
      </c>
      <c r="I64">
        <f t="shared" ca="1" si="10"/>
        <v>1</v>
      </c>
      <c r="J64">
        <f t="shared" ca="1" si="10"/>
        <v>1</v>
      </c>
      <c r="K64">
        <f t="shared" ca="1" si="10"/>
        <v>1</v>
      </c>
      <c r="L64">
        <f t="shared" ca="1" si="10"/>
        <v>1</v>
      </c>
      <c r="M64">
        <f t="shared" ca="1" si="10"/>
        <v>1</v>
      </c>
      <c r="O64">
        <v>5</v>
      </c>
    </row>
    <row r="65" spans="1:15" x14ac:dyDescent="0.25">
      <c r="A65">
        <v>61</v>
      </c>
      <c r="B65">
        <f t="shared" ca="1" si="11"/>
        <v>1</v>
      </c>
      <c r="C65">
        <f t="shared" ca="1" si="10"/>
        <v>0</v>
      </c>
      <c r="D65">
        <f t="shared" ca="1" si="10"/>
        <v>0</v>
      </c>
      <c r="E65">
        <f t="shared" ca="1" si="10"/>
        <v>0</v>
      </c>
      <c r="F65">
        <f t="shared" ca="1" si="10"/>
        <v>1</v>
      </c>
      <c r="G65">
        <f t="shared" ca="1" si="10"/>
        <v>1</v>
      </c>
      <c r="H65">
        <f t="shared" ca="1" si="10"/>
        <v>0</v>
      </c>
      <c r="I65">
        <f t="shared" ca="1" si="10"/>
        <v>0</v>
      </c>
      <c r="J65">
        <f t="shared" ca="1" si="10"/>
        <v>0</v>
      </c>
      <c r="K65">
        <f t="shared" ca="1" si="10"/>
        <v>0</v>
      </c>
      <c r="L65">
        <f t="shared" ca="1" si="10"/>
        <v>0</v>
      </c>
      <c r="M65">
        <f t="shared" ca="1" si="10"/>
        <v>0</v>
      </c>
      <c r="O65">
        <v>6</v>
      </c>
    </row>
    <row r="66" spans="1:15" x14ac:dyDescent="0.25">
      <c r="A66">
        <v>62</v>
      </c>
      <c r="B66">
        <f t="shared" ca="1" si="11"/>
        <v>1</v>
      </c>
      <c r="C66">
        <f t="shared" ca="1" si="10"/>
        <v>1</v>
      </c>
      <c r="D66">
        <f t="shared" ca="1" si="10"/>
        <v>0</v>
      </c>
      <c r="E66">
        <f t="shared" ca="1" si="10"/>
        <v>0</v>
      </c>
      <c r="F66">
        <f t="shared" ca="1" si="10"/>
        <v>1</v>
      </c>
      <c r="G66">
        <f t="shared" ca="1" si="10"/>
        <v>0</v>
      </c>
      <c r="H66">
        <f t="shared" ca="1" si="10"/>
        <v>0</v>
      </c>
      <c r="I66">
        <f t="shared" ca="1" si="10"/>
        <v>0</v>
      </c>
      <c r="J66">
        <f t="shared" ca="1" si="10"/>
        <v>0</v>
      </c>
      <c r="K66">
        <f t="shared" ca="1" si="10"/>
        <v>0</v>
      </c>
      <c r="L66">
        <f t="shared" ca="1" si="10"/>
        <v>0</v>
      </c>
      <c r="M66">
        <f t="shared" ca="1" si="10"/>
        <v>1</v>
      </c>
      <c r="O66">
        <v>5</v>
      </c>
    </row>
    <row r="67" spans="1:15" x14ac:dyDescent="0.25">
      <c r="A67">
        <v>63</v>
      </c>
      <c r="B67">
        <f t="shared" ca="1" si="11"/>
        <v>0</v>
      </c>
      <c r="C67">
        <f t="shared" ca="1" si="10"/>
        <v>1</v>
      </c>
      <c r="D67">
        <f t="shared" ca="1" si="10"/>
        <v>0</v>
      </c>
      <c r="E67">
        <f t="shared" ca="1" si="10"/>
        <v>0</v>
      </c>
      <c r="F67">
        <f t="shared" ca="1" si="10"/>
        <v>1</v>
      </c>
      <c r="G67">
        <f t="shared" ca="1" si="10"/>
        <v>0</v>
      </c>
      <c r="H67">
        <f t="shared" ca="1" si="10"/>
        <v>1</v>
      </c>
      <c r="I67">
        <f t="shared" ca="1" si="10"/>
        <v>0</v>
      </c>
      <c r="J67">
        <f t="shared" ca="1" si="10"/>
        <v>1</v>
      </c>
      <c r="K67">
        <f t="shared" ca="1" si="10"/>
        <v>0</v>
      </c>
      <c r="L67">
        <f t="shared" ca="1" si="10"/>
        <v>1</v>
      </c>
      <c r="M67">
        <f t="shared" ca="1" si="10"/>
        <v>1</v>
      </c>
      <c r="O67">
        <v>5</v>
      </c>
    </row>
    <row r="68" spans="1:15" x14ac:dyDescent="0.25">
      <c r="A68">
        <v>64</v>
      </c>
      <c r="B68">
        <f t="shared" ca="1" si="11"/>
        <v>0</v>
      </c>
      <c r="C68">
        <f t="shared" ca="1" si="10"/>
        <v>1</v>
      </c>
      <c r="D68">
        <f t="shared" ca="1" si="10"/>
        <v>0</v>
      </c>
      <c r="E68">
        <f t="shared" ca="1" si="10"/>
        <v>0</v>
      </c>
      <c r="F68">
        <f t="shared" ca="1" si="10"/>
        <v>0</v>
      </c>
      <c r="G68">
        <f t="shared" ca="1" si="10"/>
        <v>0</v>
      </c>
      <c r="H68">
        <f t="shared" ca="1" si="10"/>
        <v>1</v>
      </c>
      <c r="I68">
        <f t="shared" ca="1" si="10"/>
        <v>0</v>
      </c>
      <c r="J68">
        <f t="shared" ca="1" si="10"/>
        <v>1</v>
      </c>
      <c r="K68">
        <f t="shared" ca="1" si="10"/>
        <v>0</v>
      </c>
      <c r="L68">
        <f t="shared" ca="1" si="10"/>
        <v>0</v>
      </c>
      <c r="M68">
        <f t="shared" ca="1" si="10"/>
        <v>1</v>
      </c>
      <c r="O68">
        <v>4</v>
      </c>
    </row>
    <row r="69" spans="1:15" x14ac:dyDescent="0.25">
      <c r="A69">
        <v>65</v>
      </c>
      <c r="B69">
        <f t="shared" ca="1" si="11"/>
        <v>0</v>
      </c>
      <c r="C69">
        <f t="shared" ca="1" si="10"/>
        <v>0</v>
      </c>
      <c r="D69">
        <f t="shared" ca="1" si="10"/>
        <v>1</v>
      </c>
      <c r="E69">
        <f t="shared" ca="1" si="10"/>
        <v>1</v>
      </c>
      <c r="F69">
        <f t="shared" ca="1" si="10"/>
        <v>0</v>
      </c>
      <c r="G69">
        <f t="shared" ca="1" si="10"/>
        <v>1</v>
      </c>
      <c r="H69">
        <f t="shared" ca="1" si="10"/>
        <v>0</v>
      </c>
      <c r="I69">
        <f t="shared" ca="1" si="10"/>
        <v>0</v>
      </c>
      <c r="J69">
        <f t="shared" ca="1" si="10"/>
        <v>1</v>
      </c>
      <c r="K69">
        <f t="shared" ca="1" si="10"/>
        <v>0</v>
      </c>
      <c r="L69">
        <f t="shared" ca="1" si="10"/>
        <v>1</v>
      </c>
      <c r="M69">
        <f t="shared" ca="1" si="10"/>
        <v>1</v>
      </c>
      <c r="O69">
        <v>5</v>
      </c>
    </row>
    <row r="70" spans="1:15" x14ac:dyDescent="0.25">
      <c r="A70">
        <v>66</v>
      </c>
      <c r="B70">
        <f t="shared" ca="1" si="11"/>
        <v>1</v>
      </c>
      <c r="C70">
        <f t="shared" ca="1" si="10"/>
        <v>0</v>
      </c>
      <c r="D70">
        <f t="shared" ca="1" si="10"/>
        <v>1</v>
      </c>
      <c r="E70">
        <f t="shared" ca="1" si="10"/>
        <v>0</v>
      </c>
      <c r="F70">
        <f t="shared" ca="1" si="10"/>
        <v>0</v>
      </c>
      <c r="G70">
        <f t="shared" ca="1" si="10"/>
        <v>0</v>
      </c>
      <c r="H70">
        <f t="shared" ca="1" si="10"/>
        <v>1</v>
      </c>
      <c r="I70">
        <f t="shared" ca="1" si="10"/>
        <v>0</v>
      </c>
      <c r="J70">
        <f t="shared" ca="1" si="10"/>
        <v>0</v>
      </c>
      <c r="K70">
        <f t="shared" ca="1" si="10"/>
        <v>1</v>
      </c>
      <c r="L70">
        <f t="shared" ca="1" si="10"/>
        <v>1</v>
      </c>
      <c r="M70">
        <f t="shared" ca="1" si="10"/>
        <v>1</v>
      </c>
      <c r="O70">
        <v>4</v>
      </c>
    </row>
    <row r="71" spans="1:15" x14ac:dyDescent="0.25">
      <c r="A71">
        <v>67</v>
      </c>
      <c r="B71">
        <f t="shared" ca="1" si="11"/>
        <v>0</v>
      </c>
      <c r="C71">
        <f t="shared" ca="1" si="10"/>
        <v>0</v>
      </c>
      <c r="D71">
        <f t="shared" ca="1" si="10"/>
        <v>0</v>
      </c>
      <c r="E71">
        <f t="shared" ca="1" si="10"/>
        <v>0</v>
      </c>
      <c r="F71">
        <f t="shared" ca="1" si="10"/>
        <v>0</v>
      </c>
      <c r="G71">
        <f t="shared" ca="1" si="10"/>
        <v>1</v>
      </c>
      <c r="H71">
        <f t="shared" ca="1" si="10"/>
        <v>0</v>
      </c>
      <c r="I71">
        <f t="shared" ca="1" si="10"/>
        <v>0</v>
      </c>
      <c r="J71">
        <f t="shared" ca="1" si="10"/>
        <v>0</v>
      </c>
      <c r="K71">
        <f t="shared" ca="1" si="10"/>
        <v>1</v>
      </c>
      <c r="L71">
        <f t="shared" ca="1" si="10"/>
        <v>0</v>
      </c>
      <c r="M71">
        <f t="shared" ca="1" si="10"/>
        <v>0</v>
      </c>
      <c r="O71">
        <v>6</v>
      </c>
    </row>
    <row r="72" spans="1:15" x14ac:dyDescent="0.25">
      <c r="A72">
        <v>68</v>
      </c>
      <c r="B72">
        <f t="shared" ca="1" si="11"/>
        <v>0</v>
      </c>
      <c r="C72">
        <f t="shared" ca="1" si="10"/>
        <v>0</v>
      </c>
      <c r="D72">
        <f t="shared" ca="1" si="10"/>
        <v>1</v>
      </c>
      <c r="E72">
        <f t="shared" ca="1" si="10"/>
        <v>1</v>
      </c>
      <c r="F72">
        <f t="shared" ca="1" si="10"/>
        <v>0</v>
      </c>
      <c r="G72">
        <f t="shared" ca="1" si="10"/>
        <v>0</v>
      </c>
      <c r="H72">
        <f t="shared" ca="1" si="10"/>
        <v>0</v>
      </c>
      <c r="I72">
        <f t="shared" ca="1" si="10"/>
        <v>0</v>
      </c>
      <c r="J72">
        <f t="shared" ca="1" si="10"/>
        <v>1</v>
      </c>
      <c r="K72">
        <f t="shared" ca="1" si="10"/>
        <v>1</v>
      </c>
      <c r="L72">
        <f t="shared" ca="1" si="10"/>
        <v>0</v>
      </c>
      <c r="M72">
        <f t="shared" ca="1" si="10"/>
        <v>0</v>
      </c>
      <c r="O72">
        <v>4</v>
      </c>
    </row>
    <row r="73" spans="1:15" x14ac:dyDescent="0.25">
      <c r="A73">
        <v>69</v>
      </c>
      <c r="B73">
        <f t="shared" ca="1" si="11"/>
        <v>0</v>
      </c>
      <c r="C73">
        <f t="shared" ca="1" si="10"/>
        <v>1</v>
      </c>
      <c r="D73">
        <f t="shared" ca="1" si="10"/>
        <v>0</v>
      </c>
      <c r="E73">
        <f t="shared" ca="1" si="10"/>
        <v>0</v>
      </c>
      <c r="F73">
        <f t="shared" ca="1" si="10"/>
        <v>1</v>
      </c>
      <c r="G73">
        <f t="shared" ca="1" si="10"/>
        <v>0</v>
      </c>
      <c r="H73">
        <f t="shared" ca="1" si="10"/>
        <v>0</v>
      </c>
      <c r="I73">
        <f t="shared" ca="1" si="10"/>
        <v>0</v>
      </c>
      <c r="J73">
        <f t="shared" ca="1" si="10"/>
        <v>0</v>
      </c>
      <c r="K73">
        <f t="shared" ca="1" si="10"/>
        <v>1</v>
      </c>
      <c r="L73">
        <f t="shared" ca="1" si="10"/>
        <v>0</v>
      </c>
      <c r="M73">
        <f t="shared" ca="1" si="10"/>
        <v>1</v>
      </c>
      <c r="O73">
        <v>4</v>
      </c>
    </row>
    <row r="74" spans="1:15" x14ac:dyDescent="0.25">
      <c r="A74">
        <v>70</v>
      </c>
      <c r="B74">
        <f t="shared" ca="1" si="11"/>
        <v>0</v>
      </c>
      <c r="C74">
        <f t="shared" ca="1" si="10"/>
        <v>0</v>
      </c>
      <c r="D74">
        <f t="shared" ca="1" si="10"/>
        <v>0</v>
      </c>
      <c r="E74">
        <f t="shared" ca="1" si="10"/>
        <v>1</v>
      </c>
      <c r="F74">
        <f t="shared" ca="1" si="10"/>
        <v>0</v>
      </c>
      <c r="G74">
        <f t="shared" ca="1" si="10"/>
        <v>0</v>
      </c>
      <c r="H74">
        <f t="shared" ca="1" si="10"/>
        <v>0</v>
      </c>
      <c r="I74">
        <f t="shared" ca="1" si="10"/>
        <v>0</v>
      </c>
      <c r="J74">
        <f t="shared" ca="1" si="10"/>
        <v>0</v>
      </c>
      <c r="K74">
        <f t="shared" ca="1" si="10"/>
        <v>0</v>
      </c>
      <c r="L74">
        <f t="shared" ca="1" si="10"/>
        <v>1</v>
      </c>
      <c r="M74">
        <f t="shared" ca="1" si="10"/>
        <v>0</v>
      </c>
      <c r="O74">
        <v>4</v>
      </c>
    </row>
    <row r="75" spans="1:15" x14ac:dyDescent="0.25">
      <c r="A75">
        <v>71</v>
      </c>
      <c r="B75">
        <f t="shared" ca="1" si="11"/>
        <v>1</v>
      </c>
      <c r="C75">
        <f t="shared" ca="1" si="10"/>
        <v>1</v>
      </c>
      <c r="D75">
        <f t="shared" ca="1" si="10"/>
        <v>0</v>
      </c>
      <c r="E75">
        <f t="shared" ca="1" si="10"/>
        <v>0</v>
      </c>
      <c r="F75">
        <f t="shared" ca="1" si="10"/>
        <v>0</v>
      </c>
      <c r="G75">
        <f t="shared" ca="1" si="10"/>
        <v>1</v>
      </c>
      <c r="H75">
        <f t="shared" ca="1" si="10"/>
        <v>1</v>
      </c>
      <c r="I75">
        <f t="shared" ca="1" si="10"/>
        <v>0</v>
      </c>
      <c r="J75">
        <f t="shared" ca="1" si="10"/>
        <v>0</v>
      </c>
      <c r="K75">
        <f t="shared" ca="1" si="10"/>
        <v>1</v>
      </c>
      <c r="L75">
        <f t="shared" ca="1" si="10"/>
        <v>0</v>
      </c>
      <c r="M75">
        <f t="shared" ca="1" si="10"/>
        <v>0</v>
      </c>
      <c r="O75">
        <v>2</v>
      </c>
    </row>
    <row r="76" spans="1:15" x14ac:dyDescent="0.25">
      <c r="A76">
        <v>72</v>
      </c>
      <c r="B76">
        <f t="shared" ca="1" si="11"/>
        <v>1</v>
      </c>
      <c r="C76">
        <f t="shared" ca="1" si="10"/>
        <v>0</v>
      </c>
      <c r="D76">
        <f t="shared" ca="1" si="10"/>
        <v>1</v>
      </c>
      <c r="E76">
        <f t="shared" ca="1" si="10"/>
        <v>0</v>
      </c>
      <c r="F76">
        <f t="shared" ca="1" si="10"/>
        <v>0</v>
      </c>
      <c r="G76">
        <f t="shared" ca="1" si="10"/>
        <v>0</v>
      </c>
      <c r="H76">
        <f t="shared" ca="1" si="10"/>
        <v>1</v>
      </c>
      <c r="I76">
        <f t="shared" ca="1" si="10"/>
        <v>0</v>
      </c>
      <c r="J76">
        <f t="shared" ca="1" si="10"/>
        <v>0</v>
      </c>
      <c r="K76">
        <f t="shared" ca="1" si="10"/>
        <v>0</v>
      </c>
      <c r="L76">
        <f t="shared" ca="1" si="10"/>
        <v>0</v>
      </c>
      <c r="M76">
        <f t="shared" ca="1" si="10"/>
        <v>0</v>
      </c>
      <c r="O76">
        <v>4</v>
      </c>
    </row>
    <row r="77" spans="1:15" x14ac:dyDescent="0.25">
      <c r="A77">
        <v>73</v>
      </c>
      <c r="B77">
        <f t="shared" ca="1" si="11"/>
        <v>0</v>
      </c>
      <c r="C77">
        <f t="shared" ca="1" si="10"/>
        <v>0</v>
      </c>
      <c r="D77">
        <f t="shared" ca="1" si="10"/>
        <v>0</v>
      </c>
      <c r="E77">
        <f t="shared" ca="1" si="10"/>
        <v>0</v>
      </c>
      <c r="F77">
        <f t="shared" ca="1" si="10"/>
        <v>0</v>
      </c>
      <c r="G77">
        <f t="shared" ca="1" si="10"/>
        <v>0</v>
      </c>
      <c r="H77">
        <f t="shared" ca="1" si="10"/>
        <v>1</v>
      </c>
      <c r="I77">
        <f t="shared" ca="1" si="10"/>
        <v>1</v>
      </c>
      <c r="J77">
        <f t="shared" ca="1" si="10"/>
        <v>0</v>
      </c>
      <c r="K77">
        <f t="shared" ca="1" si="10"/>
        <v>1</v>
      </c>
      <c r="L77">
        <f t="shared" ca="1" si="10"/>
        <v>0</v>
      </c>
      <c r="M77">
        <f t="shared" ca="1" si="10"/>
        <v>1</v>
      </c>
      <c r="O77">
        <v>1</v>
      </c>
    </row>
    <row r="78" spans="1:15" x14ac:dyDescent="0.25">
      <c r="A78">
        <v>74</v>
      </c>
      <c r="B78">
        <f t="shared" ca="1" si="11"/>
        <v>0</v>
      </c>
      <c r="C78">
        <f t="shared" ca="1" si="10"/>
        <v>0</v>
      </c>
      <c r="D78">
        <f t="shared" ca="1" si="10"/>
        <v>1</v>
      </c>
      <c r="E78">
        <f t="shared" ca="1" si="10"/>
        <v>1</v>
      </c>
      <c r="F78">
        <f t="shared" ca="1" si="10"/>
        <v>1</v>
      </c>
      <c r="G78">
        <f t="shared" ca="1" si="10"/>
        <v>0</v>
      </c>
      <c r="H78">
        <f t="shared" ca="1" si="10"/>
        <v>0</v>
      </c>
      <c r="I78">
        <f t="shared" ca="1" si="10"/>
        <v>0</v>
      </c>
      <c r="J78">
        <f t="shared" ca="1" si="10"/>
        <v>0</v>
      </c>
      <c r="K78">
        <f t="shared" ca="1" si="10"/>
        <v>1</v>
      </c>
      <c r="L78">
        <f t="shared" ca="1" si="10"/>
        <v>0</v>
      </c>
      <c r="M78">
        <f t="shared" ca="1" si="10"/>
        <v>0</v>
      </c>
      <c r="O78">
        <v>3</v>
      </c>
    </row>
    <row r="79" spans="1:15" x14ac:dyDescent="0.25">
      <c r="A79">
        <v>75</v>
      </c>
      <c r="B79">
        <f t="shared" ca="1" si="11"/>
        <v>0</v>
      </c>
      <c r="C79">
        <f t="shared" ca="1" si="10"/>
        <v>1</v>
      </c>
      <c r="D79">
        <f t="shared" ca="1" si="10"/>
        <v>1</v>
      </c>
      <c r="E79">
        <f t="shared" ca="1" si="10"/>
        <v>1</v>
      </c>
      <c r="F79">
        <f t="shared" ca="1" si="10"/>
        <v>1</v>
      </c>
      <c r="G79">
        <f t="shared" ca="1" si="10"/>
        <v>0</v>
      </c>
      <c r="H79">
        <f t="shared" ca="1" si="10"/>
        <v>0</v>
      </c>
      <c r="I79">
        <f t="shared" ca="1" si="10"/>
        <v>0</v>
      </c>
      <c r="J79">
        <f t="shared" ca="1" si="10"/>
        <v>1</v>
      </c>
      <c r="K79">
        <f t="shared" ca="1" si="10"/>
        <v>0</v>
      </c>
      <c r="L79">
        <f t="shared" ca="1" si="10"/>
        <v>1</v>
      </c>
      <c r="M79">
        <f t="shared" ca="1" si="10"/>
        <v>0</v>
      </c>
      <c r="O79">
        <v>5</v>
      </c>
    </row>
    <row r="80" spans="1:15" x14ac:dyDescent="0.25">
      <c r="A80">
        <v>76</v>
      </c>
      <c r="B80">
        <f t="shared" ca="1" si="11"/>
        <v>1</v>
      </c>
      <c r="C80">
        <f t="shared" ca="1" si="10"/>
        <v>1</v>
      </c>
      <c r="D80">
        <f t="shared" ca="1" si="10"/>
        <v>0</v>
      </c>
      <c r="E80">
        <f t="shared" ca="1" si="10"/>
        <v>0</v>
      </c>
      <c r="F80">
        <f t="shared" ca="1" si="10"/>
        <v>0</v>
      </c>
      <c r="G80">
        <f t="shared" ca="1" si="10"/>
        <v>0</v>
      </c>
      <c r="H80">
        <f t="shared" ca="1" si="10"/>
        <v>1</v>
      </c>
      <c r="I80">
        <f t="shared" ca="1" si="10"/>
        <v>1</v>
      </c>
      <c r="J80">
        <f t="shared" ca="1" si="10"/>
        <v>0</v>
      </c>
      <c r="K80">
        <f t="shared" ca="1" si="10"/>
        <v>1</v>
      </c>
      <c r="L80">
        <f t="shared" ca="1" si="10"/>
        <v>0</v>
      </c>
      <c r="M80">
        <f t="shared" ca="1" si="10"/>
        <v>0</v>
      </c>
      <c r="O80">
        <v>5</v>
      </c>
    </row>
    <row r="81" spans="1:15" x14ac:dyDescent="0.25">
      <c r="A81">
        <v>77</v>
      </c>
      <c r="B81">
        <f t="shared" ca="1" si="11"/>
        <v>0</v>
      </c>
      <c r="C81">
        <f t="shared" ca="1" si="10"/>
        <v>1</v>
      </c>
      <c r="D81">
        <f t="shared" ca="1" si="10"/>
        <v>0</v>
      </c>
      <c r="E81">
        <f t="shared" ca="1" si="10"/>
        <v>0</v>
      </c>
      <c r="F81">
        <f t="shared" ca="1" si="10"/>
        <v>0</v>
      </c>
      <c r="G81">
        <f t="shared" ca="1" si="10"/>
        <v>0</v>
      </c>
      <c r="H81">
        <f t="shared" ca="1" si="10"/>
        <v>1</v>
      </c>
      <c r="I81">
        <f t="shared" ca="1" si="10"/>
        <v>0</v>
      </c>
      <c r="J81">
        <f t="shared" ca="1" si="10"/>
        <v>0</v>
      </c>
      <c r="K81">
        <f t="shared" ca="1" si="10"/>
        <v>0</v>
      </c>
      <c r="L81">
        <f t="shared" ca="1" si="10"/>
        <v>1</v>
      </c>
      <c r="M81">
        <f t="shared" ca="1" si="10"/>
        <v>0</v>
      </c>
      <c r="O81">
        <v>7</v>
      </c>
    </row>
    <row r="82" spans="1:15" x14ac:dyDescent="0.25">
      <c r="A82">
        <v>78</v>
      </c>
      <c r="B82">
        <f t="shared" ca="1" si="11"/>
        <v>0</v>
      </c>
      <c r="C82">
        <f t="shared" ca="1" si="10"/>
        <v>0</v>
      </c>
      <c r="D82">
        <f t="shared" ca="1" si="10"/>
        <v>1</v>
      </c>
      <c r="E82">
        <f t="shared" ca="1" si="10"/>
        <v>0</v>
      </c>
      <c r="F82">
        <f t="shared" ca="1" si="10"/>
        <v>1</v>
      </c>
      <c r="G82">
        <f t="shared" ref="C82:M145" ca="1" si="12">IF(RAND()&lt;$P$3,1,0)</f>
        <v>0</v>
      </c>
      <c r="H82">
        <f t="shared" ca="1" si="12"/>
        <v>0</v>
      </c>
      <c r="I82">
        <f t="shared" ca="1" si="12"/>
        <v>1</v>
      </c>
      <c r="J82">
        <f t="shared" ca="1" si="12"/>
        <v>0</v>
      </c>
      <c r="K82">
        <f t="shared" ca="1" si="12"/>
        <v>0</v>
      </c>
      <c r="L82">
        <f t="shared" ca="1" si="12"/>
        <v>0</v>
      </c>
      <c r="M82">
        <f t="shared" ca="1" si="12"/>
        <v>1</v>
      </c>
      <c r="O82">
        <v>3</v>
      </c>
    </row>
    <row r="83" spans="1:15" x14ac:dyDescent="0.25">
      <c r="A83">
        <v>79</v>
      </c>
      <c r="B83">
        <f t="shared" ca="1" si="11"/>
        <v>0</v>
      </c>
      <c r="C83">
        <f t="shared" ca="1" si="12"/>
        <v>0</v>
      </c>
      <c r="D83">
        <f t="shared" ca="1" si="12"/>
        <v>0</v>
      </c>
      <c r="E83">
        <f t="shared" ca="1" si="12"/>
        <v>1</v>
      </c>
      <c r="F83">
        <f t="shared" ca="1" si="12"/>
        <v>0</v>
      </c>
      <c r="G83">
        <f t="shared" ca="1" si="12"/>
        <v>0</v>
      </c>
      <c r="H83">
        <f t="shared" ca="1" si="12"/>
        <v>1</v>
      </c>
      <c r="I83">
        <f t="shared" ca="1" si="12"/>
        <v>0</v>
      </c>
      <c r="J83">
        <f t="shared" ca="1" si="12"/>
        <v>0</v>
      </c>
      <c r="K83">
        <f t="shared" ca="1" si="12"/>
        <v>0</v>
      </c>
      <c r="L83">
        <f t="shared" ca="1" si="12"/>
        <v>1</v>
      </c>
      <c r="M83">
        <f t="shared" ca="1" si="12"/>
        <v>0</v>
      </c>
      <c r="O83">
        <v>6</v>
      </c>
    </row>
    <row r="84" spans="1:15" x14ac:dyDescent="0.25">
      <c r="A84">
        <v>80</v>
      </c>
      <c r="B84">
        <f t="shared" ca="1" si="11"/>
        <v>0</v>
      </c>
      <c r="C84">
        <f t="shared" ca="1" si="12"/>
        <v>0</v>
      </c>
      <c r="D84">
        <f t="shared" ca="1" si="12"/>
        <v>0</v>
      </c>
      <c r="E84">
        <f t="shared" ca="1" si="12"/>
        <v>1</v>
      </c>
      <c r="F84">
        <f t="shared" ca="1" si="12"/>
        <v>0</v>
      </c>
      <c r="G84">
        <f t="shared" ca="1" si="12"/>
        <v>0</v>
      </c>
      <c r="H84">
        <f t="shared" ca="1" si="12"/>
        <v>1</v>
      </c>
      <c r="I84">
        <f t="shared" ca="1" si="12"/>
        <v>1</v>
      </c>
      <c r="J84">
        <f t="shared" ca="1" si="12"/>
        <v>0</v>
      </c>
      <c r="K84">
        <f t="shared" ca="1" si="12"/>
        <v>0</v>
      </c>
      <c r="L84">
        <f t="shared" ca="1" si="12"/>
        <v>0</v>
      </c>
      <c r="M84">
        <f t="shared" ca="1" si="12"/>
        <v>1</v>
      </c>
      <c r="O84">
        <v>4</v>
      </c>
    </row>
    <row r="85" spans="1:15" x14ac:dyDescent="0.25">
      <c r="A85">
        <v>81</v>
      </c>
      <c r="B85">
        <f t="shared" ca="1" si="11"/>
        <v>0</v>
      </c>
      <c r="C85">
        <f t="shared" ca="1" si="12"/>
        <v>0</v>
      </c>
      <c r="D85">
        <f t="shared" ca="1" si="12"/>
        <v>0</v>
      </c>
      <c r="E85">
        <f t="shared" ca="1" si="12"/>
        <v>0</v>
      </c>
      <c r="F85">
        <f t="shared" ca="1" si="12"/>
        <v>0</v>
      </c>
      <c r="G85">
        <f t="shared" ca="1" si="12"/>
        <v>0</v>
      </c>
      <c r="H85">
        <f t="shared" ca="1" si="12"/>
        <v>0</v>
      </c>
      <c r="I85">
        <f t="shared" ca="1" si="12"/>
        <v>0</v>
      </c>
      <c r="J85">
        <f t="shared" ca="1" si="12"/>
        <v>1</v>
      </c>
      <c r="K85">
        <f t="shared" ca="1" si="12"/>
        <v>0</v>
      </c>
      <c r="L85">
        <f t="shared" ca="1" si="12"/>
        <v>0</v>
      </c>
      <c r="M85">
        <f t="shared" ca="1" si="12"/>
        <v>1</v>
      </c>
      <c r="O85">
        <v>7</v>
      </c>
    </row>
    <row r="86" spans="1:15" x14ac:dyDescent="0.25">
      <c r="A86">
        <v>82</v>
      </c>
      <c r="B86">
        <f t="shared" ca="1" si="11"/>
        <v>0</v>
      </c>
      <c r="C86">
        <f t="shared" ca="1" si="12"/>
        <v>0</v>
      </c>
      <c r="D86">
        <f t="shared" ca="1" si="12"/>
        <v>0</v>
      </c>
      <c r="E86">
        <f t="shared" ca="1" si="12"/>
        <v>0</v>
      </c>
      <c r="F86">
        <f t="shared" ca="1" si="12"/>
        <v>1</v>
      </c>
      <c r="G86">
        <f t="shared" ca="1" si="12"/>
        <v>0</v>
      </c>
      <c r="H86">
        <f t="shared" ca="1" si="12"/>
        <v>1</v>
      </c>
      <c r="I86">
        <f t="shared" ca="1" si="12"/>
        <v>0</v>
      </c>
      <c r="J86">
        <f t="shared" ca="1" si="12"/>
        <v>0</v>
      </c>
      <c r="K86">
        <f t="shared" ca="1" si="12"/>
        <v>0</v>
      </c>
      <c r="L86">
        <f t="shared" ca="1" si="12"/>
        <v>0</v>
      </c>
      <c r="M86">
        <f t="shared" ca="1" si="12"/>
        <v>0</v>
      </c>
      <c r="O86">
        <v>4</v>
      </c>
    </row>
    <row r="87" spans="1:15" x14ac:dyDescent="0.25">
      <c r="A87">
        <v>83</v>
      </c>
      <c r="B87">
        <f t="shared" ca="1" si="11"/>
        <v>0</v>
      </c>
      <c r="C87">
        <f t="shared" ca="1" si="12"/>
        <v>0</v>
      </c>
      <c r="D87">
        <f t="shared" ca="1" si="12"/>
        <v>1</v>
      </c>
      <c r="E87">
        <f t="shared" ca="1" si="12"/>
        <v>0</v>
      </c>
      <c r="F87">
        <f t="shared" ca="1" si="12"/>
        <v>0</v>
      </c>
      <c r="G87">
        <f t="shared" ca="1" si="12"/>
        <v>0</v>
      </c>
      <c r="H87">
        <f t="shared" ca="1" si="12"/>
        <v>1</v>
      </c>
      <c r="I87">
        <f t="shared" ca="1" si="12"/>
        <v>1</v>
      </c>
      <c r="J87">
        <f t="shared" ca="1" si="12"/>
        <v>0</v>
      </c>
      <c r="K87">
        <f t="shared" ca="1" si="12"/>
        <v>1</v>
      </c>
      <c r="L87">
        <f t="shared" ca="1" si="12"/>
        <v>0</v>
      </c>
      <c r="M87">
        <f t="shared" ca="1" si="12"/>
        <v>0</v>
      </c>
      <c r="O87">
        <v>2</v>
      </c>
    </row>
    <row r="88" spans="1:15" x14ac:dyDescent="0.25">
      <c r="A88">
        <v>84</v>
      </c>
      <c r="B88">
        <f t="shared" ca="1" si="11"/>
        <v>1</v>
      </c>
      <c r="C88">
        <f t="shared" ca="1" si="12"/>
        <v>0</v>
      </c>
      <c r="D88">
        <f t="shared" ca="1" si="12"/>
        <v>0</v>
      </c>
      <c r="E88">
        <f t="shared" ca="1" si="12"/>
        <v>1</v>
      </c>
      <c r="F88">
        <f t="shared" ca="1" si="12"/>
        <v>1</v>
      </c>
      <c r="G88">
        <f t="shared" ca="1" si="12"/>
        <v>1</v>
      </c>
      <c r="H88">
        <f t="shared" ca="1" si="12"/>
        <v>0</v>
      </c>
      <c r="I88">
        <f t="shared" ca="1" si="12"/>
        <v>1</v>
      </c>
      <c r="J88">
        <f t="shared" ca="1" si="12"/>
        <v>0</v>
      </c>
      <c r="K88">
        <f t="shared" ca="1" si="12"/>
        <v>1</v>
      </c>
      <c r="L88">
        <f t="shared" ca="1" si="12"/>
        <v>1</v>
      </c>
      <c r="M88">
        <f t="shared" ca="1" si="12"/>
        <v>0</v>
      </c>
      <c r="O88">
        <v>5</v>
      </c>
    </row>
    <row r="89" spans="1:15" x14ac:dyDescent="0.25">
      <c r="A89">
        <v>85</v>
      </c>
      <c r="B89">
        <f t="shared" ca="1" si="11"/>
        <v>0</v>
      </c>
      <c r="C89">
        <f t="shared" ca="1" si="12"/>
        <v>1</v>
      </c>
      <c r="D89">
        <f t="shared" ca="1" si="12"/>
        <v>1</v>
      </c>
      <c r="E89">
        <f t="shared" ca="1" si="12"/>
        <v>0</v>
      </c>
      <c r="F89">
        <f t="shared" ca="1" si="12"/>
        <v>0</v>
      </c>
      <c r="G89">
        <f t="shared" ca="1" si="12"/>
        <v>0</v>
      </c>
      <c r="H89">
        <f t="shared" ca="1" si="12"/>
        <v>0</v>
      </c>
      <c r="I89">
        <f t="shared" ca="1" si="12"/>
        <v>1</v>
      </c>
      <c r="J89">
        <f t="shared" ca="1" si="12"/>
        <v>0</v>
      </c>
      <c r="K89">
        <f t="shared" ca="1" si="12"/>
        <v>0</v>
      </c>
      <c r="L89">
        <f t="shared" ca="1" si="12"/>
        <v>1</v>
      </c>
      <c r="M89">
        <f t="shared" ca="1" si="12"/>
        <v>0</v>
      </c>
      <c r="O89">
        <v>4</v>
      </c>
    </row>
    <row r="90" spans="1:15" x14ac:dyDescent="0.25">
      <c r="A90">
        <v>86</v>
      </c>
      <c r="B90">
        <f t="shared" ca="1" si="11"/>
        <v>1</v>
      </c>
      <c r="C90">
        <f t="shared" ca="1" si="12"/>
        <v>0</v>
      </c>
      <c r="D90">
        <f t="shared" ca="1" si="12"/>
        <v>0</v>
      </c>
      <c r="E90">
        <f t="shared" ca="1" si="12"/>
        <v>0</v>
      </c>
      <c r="F90">
        <f t="shared" ca="1" si="12"/>
        <v>0</v>
      </c>
      <c r="G90">
        <f t="shared" ca="1" si="12"/>
        <v>0</v>
      </c>
      <c r="H90">
        <f t="shared" ca="1" si="12"/>
        <v>1</v>
      </c>
      <c r="I90">
        <f t="shared" ca="1" si="12"/>
        <v>1</v>
      </c>
      <c r="J90">
        <f t="shared" ca="1" si="12"/>
        <v>0</v>
      </c>
      <c r="K90">
        <f t="shared" ca="1" si="12"/>
        <v>1</v>
      </c>
      <c r="L90">
        <f t="shared" ca="1" si="12"/>
        <v>0</v>
      </c>
      <c r="M90">
        <f t="shared" ca="1" si="12"/>
        <v>0</v>
      </c>
      <c r="O90">
        <v>4</v>
      </c>
    </row>
    <row r="91" spans="1:15" x14ac:dyDescent="0.25">
      <c r="A91">
        <v>87</v>
      </c>
      <c r="B91">
        <f t="shared" ca="1" si="11"/>
        <v>0</v>
      </c>
      <c r="C91">
        <f t="shared" ca="1" si="12"/>
        <v>0</v>
      </c>
      <c r="D91">
        <f t="shared" ca="1" si="12"/>
        <v>0</v>
      </c>
      <c r="E91">
        <f t="shared" ca="1" si="12"/>
        <v>0</v>
      </c>
      <c r="F91">
        <f t="shared" ca="1" si="12"/>
        <v>0</v>
      </c>
      <c r="G91">
        <f t="shared" ca="1" si="12"/>
        <v>0</v>
      </c>
      <c r="H91">
        <f t="shared" ca="1" si="12"/>
        <v>1</v>
      </c>
      <c r="I91">
        <f t="shared" ca="1" si="12"/>
        <v>0</v>
      </c>
      <c r="J91">
        <f t="shared" ca="1" si="12"/>
        <v>1</v>
      </c>
      <c r="K91">
        <f t="shared" ca="1" si="12"/>
        <v>1</v>
      </c>
      <c r="L91">
        <f t="shared" ca="1" si="12"/>
        <v>0</v>
      </c>
      <c r="M91">
        <f t="shared" ca="1" si="12"/>
        <v>0</v>
      </c>
      <c r="O91">
        <v>6</v>
      </c>
    </row>
    <row r="92" spans="1:15" x14ac:dyDescent="0.25">
      <c r="A92">
        <v>88</v>
      </c>
      <c r="B92">
        <f t="shared" ca="1" si="11"/>
        <v>1</v>
      </c>
      <c r="C92">
        <f t="shared" ca="1" si="12"/>
        <v>0</v>
      </c>
      <c r="D92">
        <f t="shared" ca="1" si="12"/>
        <v>0</v>
      </c>
      <c r="E92">
        <f t="shared" ca="1" si="12"/>
        <v>1</v>
      </c>
      <c r="F92">
        <f t="shared" ca="1" si="12"/>
        <v>0</v>
      </c>
      <c r="G92">
        <f t="shared" ca="1" si="12"/>
        <v>0</v>
      </c>
      <c r="H92">
        <f t="shared" ca="1" si="12"/>
        <v>1</v>
      </c>
      <c r="I92">
        <f t="shared" ca="1" si="12"/>
        <v>1</v>
      </c>
      <c r="J92">
        <f t="shared" ca="1" si="12"/>
        <v>0</v>
      </c>
      <c r="K92">
        <f t="shared" ca="1" si="12"/>
        <v>0</v>
      </c>
      <c r="L92">
        <f t="shared" ca="1" si="12"/>
        <v>1</v>
      </c>
      <c r="M92">
        <f t="shared" ca="1" si="12"/>
        <v>1</v>
      </c>
      <c r="O92">
        <v>3</v>
      </c>
    </row>
    <row r="93" spans="1:15" x14ac:dyDescent="0.25">
      <c r="A93">
        <v>89</v>
      </c>
      <c r="B93">
        <f t="shared" ca="1" si="11"/>
        <v>1</v>
      </c>
      <c r="C93">
        <f t="shared" ca="1" si="12"/>
        <v>0</v>
      </c>
      <c r="D93">
        <f t="shared" ca="1" si="12"/>
        <v>0</v>
      </c>
      <c r="E93">
        <f t="shared" ca="1" si="12"/>
        <v>1</v>
      </c>
      <c r="F93">
        <f t="shared" ca="1" si="12"/>
        <v>0</v>
      </c>
      <c r="G93">
        <f t="shared" ca="1" si="12"/>
        <v>1</v>
      </c>
      <c r="H93">
        <f t="shared" ca="1" si="12"/>
        <v>0</v>
      </c>
      <c r="I93">
        <f t="shared" ca="1" si="12"/>
        <v>0</v>
      </c>
      <c r="J93">
        <f t="shared" ca="1" si="12"/>
        <v>0</v>
      </c>
      <c r="K93">
        <f t="shared" ca="1" si="12"/>
        <v>0</v>
      </c>
      <c r="L93">
        <f t="shared" ca="1" si="12"/>
        <v>1</v>
      </c>
      <c r="M93">
        <f t="shared" ca="1" si="12"/>
        <v>0</v>
      </c>
      <c r="O93">
        <v>3</v>
      </c>
    </row>
    <row r="94" spans="1:15" x14ac:dyDescent="0.25">
      <c r="A94">
        <v>90</v>
      </c>
      <c r="B94">
        <f t="shared" ca="1" si="11"/>
        <v>1</v>
      </c>
      <c r="C94">
        <f t="shared" ca="1" si="12"/>
        <v>0</v>
      </c>
      <c r="D94">
        <f t="shared" ca="1" si="12"/>
        <v>0</v>
      </c>
      <c r="E94">
        <f t="shared" ca="1" si="12"/>
        <v>0</v>
      </c>
      <c r="F94">
        <f t="shared" ca="1" si="12"/>
        <v>0</v>
      </c>
      <c r="G94">
        <f t="shared" ca="1" si="12"/>
        <v>1</v>
      </c>
      <c r="H94">
        <f t="shared" ca="1" si="12"/>
        <v>0</v>
      </c>
      <c r="I94">
        <f t="shared" ca="1" si="12"/>
        <v>0</v>
      </c>
      <c r="J94">
        <f t="shared" ca="1" si="12"/>
        <v>1</v>
      </c>
      <c r="K94">
        <f t="shared" ca="1" si="12"/>
        <v>0</v>
      </c>
      <c r="L94">
        <f t="shared" ca="1" si="12"/>
        <v>0</v>
      </c>
      <c r="M94">
        <f t="shared" ca="1" si="12"/>
        <v>0</v>
      </c>
      <c r="O94">
        <v>4</v>
      </c>
    </row>
    <row r="95" spans="1:15" x14ac:dyDescent="0.25">
      <c r="A95">
        <v>91</v>
      </c>
      <c r="B95">
        <f t="shared" ca="1" si="11"/>
        <v>1</v>
      </c>
      <c r="C95">
        <f t="shared" ca="1" si="12"/>
        <v>0</v>
      </c>
      <c r="D95">
        <f t="shared" ca="1" si="12"/>
        <v>0</v>
      </c>
      <c r="E95">
        <f t="shared" ca="1" si="12"/>
        <v>0</v>
      </c>
      <c r="F95">
        <f t="shared" ca="1" si="12"/>
        <v>0</v>
      </c>
      <c r="G95">
        <f t="shared" ca="1" si="12"/>
        <v>1</v>
      </c>
      <c r="H95">
        <f t="shared" ca="1" si="12"/>
        <v>0</v>
      </c>
      <c r="I95">
        <f t="shared" ca="1" si="12"/>
        <v>1</v>
      </c>
      <c r="J95">
        <f t="shared" ca="1" si="12"/>
        <v>1</v>
      </c>
      <c r="K95">
        <f t="shared" ca="1" si="12"/>
        <v>0</v>
      </c>
      <c r="L95">
        <f t="shared" ca="1" si="12"/>
        <v>0</v>
      </c>
      <c r="M95">
        <f t="shared" ca="1" si="12"/>
        <v>1</v>
      </c>
      <c r="O95">
        <v>4</v>
      </c>
    </row>
    <row r="96" spans="1:15" x14ac:dyDescent="0.25">
      <c r="A96">
        <v>92</v>
      </c>
      <c r="B96">
        <f t="shared" ca="1" si="11"/>
        <v>1</v>
      </c>
      <c r="C96">
        <f t="shared" ca="1" si="12"/>
        <v>1</v>
      </c>
      <c r="D96">
        <f t="shared" ca="1" si="12"/>
        <v>0</v>
      </c>
      <c r="E96">
        <f t="shared" ca="1" si="12"/>
        <v>1</v>
      </c>
      <c r="F96">
        <f t="shared" ca="1" si="12"/>
        <v>0</v>
      </c>
      <c r="G96">
        <f t="shared" ca="1" si="12"/>
        <v>1</v>
      </c>
      <c r="H96">
        <f t="shared" ca="1" si="12"/>
        <v>0</v>
      </c>
      <c r="I96">
        <f t="shared" ca="1" si="12"/>
        <v>0</v>
      </c>
      <c r="J96">
        <f t="shared" ca="1" si="12"/>
        <v>0</v>
      </c>
      <c r="K96">
        <f t="shared" ca="1" si="12"/>
        <v>0</v>
      </c>
      <c r="L96">
        <f t="shared" ca="1" si="12"/>
        <v>1</v>
      </c>
      <c r="M96">
        <f t="shared" ca="1" si="12"/>
        <v>0</v>
      </c>
      <c r="O96">
        <v>2</v>
      </c>
    </row>
    <row r="97" spans="1:15" x14ac:dyDescent="0.25">
      <c r="A97">
        <v>93</v>
      </c>
      <c r="B97">
        <f t="shared" ca="1" si="11"/>
        <v>0</v>
      </c>
      <c r="C97">
        <f t="shared" ca="1" si="12"/>
        <v>0</v>
      </c>
      <c r="D97">
        <f t="shared" ca="1" si="12"/>
        <v>0</v>
      </c>
      <c r="E97">
        <f t="shared" ca="1" si="12"/>
        <v>0</v>
      </c>
      <c r="F97">
        <f t="shared" ca="1" si="12"/>
        <v>1</v>
      </c>
      <c r="G97">
        <f t="shared" ca="1" si="12"/>
        <v>1</v>
      </c>
      <c r="H97">
        <f t="shared" ca="1" si="12"/>
        <v>0</v>
      </c>
      <c r="I97">
        <f t="shared" ca="1" si="12"/>
        <v>0</v>
      </c>
      <c r="J97">
        <f t="shared" ca="1" si="12"/>
        <v>1</v>
      </c>
      <c r="K97">
        <f t="shared" ca="1" si="12"/>
        <v>0</v>
      </c>
      <c r="L97">
        <f t="shared" ca="1" si="12"/>
        <v>1</v>
      </c>
      <c r="M97">
        <f t="shared" ca="1" si="12"/>
        <v>1</v>
      </c>
      <c r="O97">
        <v>2</v>
      </c>
    </row>
    <row r="98" spans="1:15" x14ac:dyDescent="0.25">
      <c r="A98">
        <v>94</v>
      </c>
      <c r="B98">
        <f t="shared" ca="1" si="11"/>
        <v>0</v>
      </c>
      <c r="C98">
        <f t="shared" ca="1" si="12"/>
        <v>0</v>
      </c>
      <c r="D98">
        <f t="shared" ca="1" si="12"/>
        <v>1</v>
      </c>
      <c r="E98">
        <f t="shared" ca="1" si="12"/>
        <v>0</v>
      </c>
      <c r="F98">
        <f t="shared" ca="1" si="12"/>
        <v>0</v>
      </c>
      <c r="G98">
        <f t="shared" ca="1" si="12"/>
        <v>1</v>
      </c>
      <c r="H98">
        <f t="shared" ca="1" si="12"/>
        <v>1</v>
      </c>
      <c r="I98">
        <f t="shared" ca="1" si="12"/>
        <v>0</v>
      </c>
      <c r="J98">
        <f t="shared" ca="1" si="12"/>
        <v>0</v>
      </c>
      <c r="K98">
        <f t="shared" ca="1" si="12"/>
        <v>0</v>
      </c>
      <c r="L98">
        <f t="shared" ca="1" si="12"/>
        <v>0</v>
      </c>
      <c r="M98">
        <f t="shared" ca="1" si="12"/>
        <v>0</v>
      </c>
      <c r="O98">
        <v>4</v>
      </c>
    </row>
    <row r="99" spans="1:15" x14ac:dyDescent="0.25">
      <c r="A99">
        <v>95</v>
      </c>
      <c r="B99">
        <f t="shared" ca="1" si="11"/>
        <v>0</v>
      </c>
      <c r="C99">
        <f t="shared" ca="1" si="12"/>
        <v>1</v>
      </c>
      <c r="D99">
        <f t="shared" ca="1" si="12"/>
        <v>0</v>
      </c>
      <c r="E99">
        <f t="shared" ca="1" si="12"/>
        <v>1</v>
      </c>
      <c r="F99">
        <f t="shared" ca="1" si="12"/>
        <v>0</v>
      </c>
      <c r="G99">
        <f t="shared" ca="1" si="12"/>
        <v>1</v>
      </c>
      <c r="H99">
        <f t="shared" ca="1" si="12"/>
        <v>1</v>
      </c>
      <c r="I99">
        <f t="shared" ca="1" si="12"/>
        <v>0</v>
      </c>
      <c r="J99">
        <f t="shared" ca="1" si="12"/>
        <v>0</v>
      </c>
      <c r="K99">
        <f t="shared" ca="1" si="12"/>
        <v>1</v>
      </c>
      <c r="L99">
        <f t="shared" ca="1" si="12"/>
        <v>0</v>
      </c>
      <c r="M99">
        <f t="shared" ca="1" si="12"/>
        <v>1</v>
      </c>
      <c r="O99">
        <v>3</v>
      </c>
    </row>
    <row r="100" spans="1:15" x14ac:dyDescent="0.25">
      <c r="A100">
        <v>96</v>
      </c>
      <c r="B100">
        <f t="shared" ca="1" si="11"/>
        <v>1</v>
      </c>
      <c r="C100">
        <f t="shared" ca="1" si="12"/>
        <v>0</v>
      </c>
      <c r="D100">
        <f t="shared" ca="1" si="12"/>
        <v>0</v>
      </c>
      <c r="E100">
        <f t="shared" ca="1" si="12"/>
        <v>1</v>
      </c>
      <c r="F100">
        <f t="shared" ca="1" si="12"/>
        <v>0</v>
      </c>
      <c r="G100">
        <f t="shared" ca="1" si="12"/>
        <v>1</v>
      </c>
      <c r="H100">
        <f t="shared" ca="1" si="12"/>
        <v>1</v>
      </c>
      <c r="I100">
        <f t="shared" ca="1" si="12"/>
        <v>0</v>
      </c>
      <c r="J100">
        <f t="shared" ca="1" si="12"/>
        <v>0</v>
      </c>
      <c r="K100">
        <f t="shared" ca="1" si="12"/>
        <v>0</v>
      </c>
      <c r="L100">
        <f t="shared" ca="1" si="12"/>
        <v>0</v>
      </c>
      <c r="M100">
        <f t="shared" ca="1" si="12"/>
        <v>1</v>
      </c>
      <c r="O100">
        <v>8</v>
      </c>
    </row>
    <row r="101" spans="1:15" x14ac:dyDescent="0.25">
      <c r="A101">
        <v>97</v>
      </c>
      <c r="B101">
        <f t="shared" ca="1" si="11"/>
        <v>0</v>
      </c>
      <c r="C101">
        <f t="shared" ca="1" si="12"/>
        <v>1</v>
      </c>
      <c r="D101">
        <f t="shared" ca="1" si="12"/>
        <v>1</v>
      </c>
      <c r="E101">
        <f t="shared" ca="1" si="12"/>
        <v>1</v>
      </c>
      <c r="F101">
        <f t="shared" ca="1" si="12"/>
        <v>1</v>
      </c>
      <c r="G101">
        <f t="shared" ca="1" si="12"/>
        <v>0</v>
      </c>
      <c r="H101">
        <f t="shared" ca="1" si="12"/>
        <v>1</v>
      </c>
      <c r="I101">
        <f t="shared" ca="1" si="12"/>
        <v>0</v>
      </c>
      <c r="J101">
        <f t="shared" ca="1" si="12"/>
        <v>0</v>
      </c>
      <c r="K101">
        <f t="shared" ca="1" si="12"/>
        <v>1</v>
      </c>
      <c r="L101">
        <f t="shared" ca="1" si="12"/>
        <v>1</v>
      </c>
      <c r="M101">
        <f t="shared" ca="1" si="12"/>
        <v>0</v>
      </c>
      <c r="O101">
        <v>5</v>
      </c>
    </row>
    <row r="102" spans="1:15" x14ac:dyDescent="0.25">
      <c r="A102">
        <v>98</v>
      </c>
      <c r="B102">
        <f t="shared" ca="1" si="11"/>
        <v>0</v>
      </c>
      <c r="C102">
        <f t="shared" ca="1" si="12"/>
        <v>0</v>
      </c>
      <c r="D102">
        <f t="shared" ca="1" si="12"/>
        <v>0</v>
      </c>
      <c r="E102">
        <f t="shared" ca="1" si="12"/>
        <v>1</v>
      </c>
      <c r="F102">
        <f t="shared" ca="1" si="12"/>
        <v>0</v>
      </c>
      <c r="G102">
        <f t="shared" ca="1" si="12"/>
        <v>0</v>
      </c>
      <c r="H102">
        <f t="shared" ca="1" si="12"/>
        <v>1</v>
      </c>
      <c r="I102">
        <f t="shared" ca="1" si="12"/>
        <v>0</v>
      </c>
      <c r="J102">
        <f t="shared" ca="1" si="12"/>
        <v>1</v>
      </c>
      <c r="K102">
        <f t="shared" ca="1" si="12"/>
        <v>0</v>
      </c>
      <c r="L102">
        <f t="shared" ca="1" si="12"/>
        <v>1</v>
      </c>
      <c r="M102">
        <f t="shared" ca="1" si="12"/>
        <v>0</v>
      </c>
      <c r="O102">
        <v>4</v>
      </c>
    </row>
    <row r="103" spans="1:15" x14ac:dyDescent="0.25">
      <c r="A103">
        <v>99</v>
      </c>
      <c r="B103">
        <f t="shared" ca="1" si="11"/>
        <v>1</v>
      </c>
      <c r="C103">
        <f t="shared" ca="1" si="12"/>
        <v>1</v>
      </c>
      <c r="D103">
        <f t="shared" ca="1" si="12"/>
        <v>0</v>
      </c>
      <c r="E103">
        <f t="shared" ca="1" si="12"/>
        <v>0</v>
      </c>
      <c r="F103">
        <f t="shared" ca="1" si="12"/>
        <v>0</v>
      </c>
      <c r="G103">
        <f t="shared" ca="1" si="12"/>
        <v>1</v>
      </c>
      <c r="H103">
        <f t="shared" ca="1" si="12"/>
        <v>0</v>
      </c>
      <c r="I103">
        <f t="shared" ca="1" si="12"/>
        <v>0</v>
      </c>
      <c r="J103">
        <f t="shared" ca="1" si="12"/>
        <v>0</v>
      </c>
      <c r="K103">
        <f t="shared" ca="1" si="12"/>
        <v>1</v>
      </c>
      <c r="L103">
        <f t="shared" ca="1" si="12"/>
        <v>1</v>
      </c>
      <c r="M103">
        <f t="shared" ca="1" si="12"/>
        <v>0</v>
      </c>
      <c r="O103">
        <v>3</v>
      </c>
    </row>
    <row r="104" spans="1:15" x14ac:dyDescent="0.25">
      <c r="A104">
        <v>100</v>
      </c>
      <c r="B104">
        <f t="shared" ca="1" si="11"/>
        <v>0</v>
      </c>
      <c r="C104">
        <f t="shared" ca="1" si="12"/>
        <v>1</v>
      </c>
      <c r="D104">
        <f t="shared" ca="1" si="12"/>
        <v>0</v>
      </c>
      <c r="E104">
        <f t="shared" ca="1" si="12"/>
        <v>0</v>
      </c>
      <c r="F104">
        <f t="shared" ca="1" si="12"/>
        <v>0</v>
      </c>
      <c r="G104">
        <f t="shared" ca="1" si="12"/>
        <v>0</v>
      </c>
      <c r="H104">
        <f t="shared" ca="1" si="12"/>
        <v>1</v>
      </c>
      <c r="I104">
        <f t="shared" ca="1" si="12"/>
        <v>0</v>
      </c>
      <c r="J104">
        <f t="shared" ca="1" si="12"/>
        <v>1</v>
      </c>
      <c r="K104">
        <f t="shared" ca="1" si="12"/>
        <v>1</v>
      </c>
      <c r="L104">
        <f t="shared" ca="1" si="12"/>
        <v>0</v>
      </c>
      <c r="M104">
        <f t="shared" ca="1" si="12"/>
        <v>0</v>
      </c>
      <c r="O104">
        <v>6</v>
      </c>
    </row>
    <row r="105" spans="1:15" x14ac:dyDescent="0.25">
      <c r="A105">
        <v>101</v>
      </c>
      <c r="B105">
        <f t="shared" ca="1" si="11"/>
        <v>0</v>
      </c>
      <c r="C105">
        <f t="shared" ca="1" si="12"/>
        <v>0</v>
      </c>
      <c r="D105">
        <f t="shared" ca="1" si="12"/>
        <v>1</v>
      </c>
      <c r="E105">
        <f t="shared" ca="1" si="12"/>
        <v>0</v>
      </c>
      <c r="F105">
        <f t="shared" ca="1" si="12"/>
        <v>1</v>
      </c>
      <c r="G105">
        <f t="shared" ca="1" si="12"/>
        <v>0</v>
      </c>
      <c r="H105">
        <f t="shared" ca="1" si="12"/>
        <v>0</v>
      </c>
      <c r="I105">
        <f t="shared" ref="C105:M163" ca="1" si="13">IF(RAND()&lt;$P$3,1,0)</f>
        <v>0</v>
      </c>
      <c r="J105">
        <f t="shared" ca="1" si="13"/>
        <v>0</v>
      </c>
      <c r="K105">
        <f t="shared" ca="1" si="13"/>
        <v>0</v>
      </c>
      <c r="L105">
        <f t="shared" ca="1" si="13"/>
        <v>1</v>
      </c>
      <c r="M105">
        <f t="shared" ca="1" si="13"/>
        <v>1</v>
      </c>
      <c r="O105">
        <v>5</v>
      </c>
    </row>
    <row r="106" spans="1:15" x14ac:dyDescent="0.25">
      <c r="A106">
        <v>102</v>
      </c>
      <c r="B106">
        <f t="shared" ca="1" si="11"/>
        <v>0</v>
      </c>
      <c r="C106">
        <f t="shared" ca="1" si="13"/>
        <v>1</v>
      </c>
      <c r="D106">
        <f t="shared" ca="1" si="13"/>
        <v>0</v>
      </c>
      <c r="E106">
        <f t="shared" ca="1" si="13"/>
        <v>0</v>
      </c>
      <c r="F106">
        <f t="shared" ca="1" si="13"/>
        <v>0</v>
      </c>
      <c r="G106">
        <f t="shared" ca="1" si="13"/>
        <v>0</v>
      </c>
      <c r="H106">
        <f t="shared" ca="1" si="13"/>
        <v>1</v>
      </c>
      <c r="I106">
        <f t="shared" ca="1" si="13"/>
        <v>0</v>
      </c>
      <c r="J106">
        <f t="shared" ca="1" si="13"/>
        <v>0</v>
      </c>
      <c r="K106">
        <f t="shared" ca="1" si="13"/>
        <v>0</v>
      </c>
      <c r="L106">
        <f t="shared" ca="1" si="13"/>
        <v>0</v>
      </c>
      <c r="M106">
        <f t="shared" ca="1" si="13"/>
        <v>0</v>
      </c>
      <c r="O106">
        <v>6</v>
      </c>
    </row>
    <row r="107" spans="1:15" x14ac:dyDescent="0.25">
      <c r="A107">
        <v>103</v>
      </c>
      <c r="B107">
        <f t="shared" ca="1" si="11"/>
        <v>1</v>
      </c>
      <c r="C107">
        <f t="shared" ca="1" si="13"/>
        <v>1</v>
      </c>
      <c r="D107">
        <f t="shared" ca="1" si="13"/>
        <v>1</v>
      </c>
      <c r="E107">
        <f t="shared" ca="1" si="13"/>
        <v>1</v>
      </c>
      <c r="F107">
        <f t="shared" ca="1" si="13"/>
        <v>0</v>
      </c>
      <c r="G107">
        <f t="shared" ca="1" si="13"/>
        <v>0</v>
      </c>
      <c r="H107">
        <f t="shared" ca="1" si="13"/>
        <v>1</v>
      </c>
      <c r="I107">
        <f t="shared" ca="1" si="13"/>
        <v>0</v>
      </c>
      <c r="J107">
        <f t="shared" ca="1" si="13"/>
        <v>0</v>
      </c>
      <c r="K107">
        <f t="shared" ca="1" si="13"/>
        <v>1</v>
      </c>
      <c r="L107">
        <f t="shared" ca="1" si="13"/>
        <v>0</v>
      </c>
      <c r="M107">
        <f t="shared" ca="1" si="13"/>
        <v>0</v>
      </c>
      <c r="O107">
        <v>4</v>
      </c>
    </row>
    <row r="108" spans="1:15" x14ac:dyDescent="0.25">
      <c r="A108">
        <v>104</v>
      </c>
      <c r="B108">
        <f t="shared" ca="1" si="11"/>
        <v>1</v>
      </c>
      <c r="C108">
        <f t="shared" ca="1" si="13"/>
        <v>1</v>
      </c>
      <c r="D108">
        <f t="shared" ca="1" si="13"/>
        <v>0</v>
      </c>
      <c r="E108">
        <f t="shared" ca="1" si="13"/>
        <v>0</v>
      </c>
      <c r="F108">
        <f t="shared" ca="1" si="13"/>
        <v>0</v>
      </c>
      <c r="G108">
        <f t="shared" ca="1" si="13"/>
        <v>0</v>
      </c>
      <c r="H108">
        <f t="shared" ca="1" si="13"/>
        <v>0</v>
      </c>
      <c r="I108">
        <f t="shared" ca="1" si="13"/>
        <v>0</v>
      </c>
      <c r="J108">
        <f t="shared" ca="1" si="13"/>
        <v>0</v>
      </c>
      <c r="K108">
        <f t="shared" ca="1" si="13"/>
        <v>0</v>
      </c>
      <c r="L108">
        <f t="shared" ca="1" si="13"/>
        <v>0</v>
      </c>
      <c r="M108">
        <f t="shared" ca="1" si="13"/>
        <v>0</v>
      </c>
      <c r="O108">
        <v>2</v>
      </c>
    </row>
    <row r="109" spans="1:15" x14ac:dyDescent="0.25">
      <c r="A109">
        <v>105</v>
      </c>
      <c r="B109">
        <f t="shared" ca="1" si="11"/>
        <v>1</v>
      </c>
      <c r="C109">
        <f t="shared" ca="1" si="13"/>
        <v>0</v>
      </c>
      <c r="D109">
        <f t="shared" ca="1" si="13"/>
        <v>0</v>
      </c>
      <c r="E109">
        <f t="shared" ca="1" si="13"/>
        <v>0</v>
      </c>
      <c r="F109">
        <f t="shared" ca="1" si="13"/>
        <v>1</v>
      </c>
      <c r="G109">
        <f t="shared" ca="1" si="13"/>
        <v>1</v>
      </c>
      <c r="H109">
        <f t="shared" ca="1" si="13"/>
        <v>1</v>
      </c>
      <c r="I109">
        <f t="shared" ca="1" si="13"/>
        <v>0</v>
      </c>
      <c r="J109">
        <f t="shared" ca="1" si="13"/>
        <v>0</v>
      </c>
      <c r="K109">
        <f t="shared" ca="1" si="13"/>
        <v>0</v>
      </c>
      <c r="L109">
        <f t="shared" ca="1" si="13"/>
        <v>0</v>
      </c>
      <c r="M109">
        <f t="shared" ca="1" si="13"/>
        <v>1</v>
      </c>
      <c r="O109">
        <v>5</v>
      </c>
    </row>
    <row r="110" spans="1:15" x14ac:dyDescent="0.25">
      <c r="A110">
        <v>106</v>
      </c>
      <c r="B110">
        <f t="shared" ca="1" si="11"/>
        <v>0</v>
      </c>
      <c r="C110">
        <f t="shared" ca="1" si="13"/>
        <v>0</v>
      </c>
      <c r="D110">
        <f t="shared" ca="1" si="13"/>
        <v>0</v>
      </c>
      <c r="E110">
        <f t="shared" ca="1" si="13"/>
        <v>0</v>
      </c>
      <c r="F110">
        <f t="shared" ca="1" si="13"/>
        <v>1</v>
      </c>
      <c r="G110">
        <f t="shared" ca="1" si="13"/>
        <v>1</v>
      </c>
      <c r="H110">
        <f t="shared" ca="1" si="13"/>
        <v>0</v>
      </c>
      <c r="I110">
        <f t="shared" ca="1" si="13"/>
        <v>1</v>
      </c>
      <c r="J110">
        <f t="shared" ca="1" si="13"/>
        <v>0</v>
      </c>
      <c r="K110">
        <f t="shared" ca="1" si="13"/>
        <v>1</v>
      </c>
      <c r="L110">
        <f t="shared" ca="1" si="13"/>
        <v>0</v>
      </c>
      <c r="M110">
        <f t="shared" ca="1" si="13"/>
        <v>0</v>
      </c>
      <c r="O110">
        <v>3</v>
      </c>
    </row>
    <row r="111" spans="1:15" x14ac:dyDescent="0.25">
      <c r="A111">
        <v>107</v>
      </c>
      <c r="B111">
        <f t="shared" ca="1" si="11"/>
        <v>0</v>
      </c>
      <c r="C111">
        <f t="shared" ca="1" si="13"/>
        <v>1</v>
      </c>
      <c r="D111">
        <f t="shared" ca="1" si="13"/>
        <v>0</v>
      </c>
      <c r="E111">
        <f t="shared" ca="1" si="13"/>
        <v>0</v>
      </c>
      <c r="F111">
        <f t="shared" ca="1" si="13"/>
        <v>0</v>
      </c>
      <c r="G111">
        <f t="shared" ca="1" si="13"/>
        <v>1</v>
      </c>
      <c r="H111">
        <f t="shared" ca="1" si="13"/>
        <v>1</v>
      </c>
      <c r="I111">
        <f t="shared" ca="1" si="13"/>
        <v>0</v>
      </c>
      <c r="J111">
        <f t="shared" ca="1" si="13"/>
        <v>0</v>
      </c>
      <c r="K111">
        <f t="shared" ca="1" si="13"/>
        <v>1</v>
      </c>
      <c r="L111">
        <f t="shared" ca="1" si="13"/>
        <v>0</v>
      </c>
      <c r="M111">
        <f t="shared" ca="1" si="13"/>
        <v>0</v>
      </c>
      <c r="O111">
        <v>6</v>
      </c>
    </row>
    <row r="112" spans="1:15" x14ac:dyDescent="0.25">
      <c r="A112">
        <v>108</v>
      </c>
      <c r="B112">
        <f t="shared" ca="1" si="11"/>
        <v>1</v>
      </c>
      <c r="C112">
        <f t="shared" ca="1" si="13"/>
        <v>0</v>
      </c>
      <c r="D112">
        <f t="shared" ca="1" si="13"/>
        <v>0</v>
      </c>
      <c r="E112">
        <f t="shared" ca="1" si="13"/>
        <v>0</v>
      </c>
      <c r="F112">
        <f t="shared" ca="1" si="13"/>
        <v>1</v>
      </c>
      <c r="G112">
        <f t="shared" ca="1" si="13"/>
        <v>0</v>
      </c>
      <c r="H112">
        <f t="shared" ca="1" si="13"/>
        <v>0</v>
      </c>
      <c r="I112">
        <f t="shared" ca="1" si="13"/>
        <v>0</v>
      </c>
      <c r="J112">
        <f t="shared" ca="1" si="13"/>
        <v>0</v>
      </c>
      <c r="K112">
        <f t="shared" ca="1" si="13"/>
        <v>0</v>
      </c>
      <c r="L112">
        <f t="shared" ca="1" si="13"/>
        <v>0</v>
      </c>
      <c r="M112">
        <f t="shared" ca="1" si="13"/>
        <v>0</v>
      </c>
      <c r="O112">
        <v>2</v>
      </c>
    </row>
    <row r="113" spans="1:15" x14ac:dyDescent="0.25">
      <c r="A113">
        <v>109</v>
      </c>
      <c r="B113">
        <f t="shared" ca="1" si="11"/>
        <v>1</v>
      </c>
      <c r="C113">
        <f t="shared" ca="1" si="13"/>
        <v>0</v>
      </c>
      <c r="D113">
        <f t="shared" ca="1" si="13"/>
        <v>0</v>
      </c>
      <c r="E113">
        <f t="shared" ca="1" si="13"/>
        <v>0</v>
      </c>
      <c r="F113">
        <f t="shared" ca="1" si="13"/>
        <v>0</v>
      </c>
      <c r="G113">
        <f t="shared" ca="1" si="13"/>
        <v>1</v>
      </c>
      <c r="H113">
        <f t="shared" ca="1" si="13"/>
        <v>1</v>
      </c>
      <c r="I113">
        <f t="shared" ca="1" si="13"/>
        <v>0</v>
      </c>
      <c r="J113">
        <f t="shared" ca="1" si="13"/>
        <v>1</v>
      </c>
      <c r="K113">
        <f t="shared" ca="1" si="13"/>
        <v>0</v>
      </c>
      <c r="L113">
        <f t="shared" ca="1" si="13"/>
        <v>0</v>
      </c>
      <c r="M113">
        <f t="shared" ca="1" si="13"/>
        <v>1</v>
      </c>
      <c r="O113">
        <v>4</v>
      </c>
    </row>
    <row r="114" spans="1:15" x14ac:dyDescent="0.25">
      <c r="A114">
        <v>110</v>
      </c>
      <c r="B114">
        <f t="shared" ca="1" si="11"/>
        <v>1</v>
      </c>
      <c r="C114">
        <f t="shared" ca="1" si="13"/>
        <v>0</v>
      </c>
      <c r="D114">
        <f t="shared" ca="1" si="13"/>
        <v>0</v>
      </c>
      <c r="E114">
        <f t="shared" ca="1" si="13"/>
        <v>0</v>
      </c>
      <c r="F114">
        <f t="shared" ca="1" si="13"/>
        <v>1</v>
      </c>
      <c r="G114">
        <f t="shared" ca="1" si="13"/>
        <v>0</v>
      </c>
      <c r="H114">
        <f t="shared" ca="1" si="13"/>
        <v>0</v>
      </c>
      <c r="I114">
        <f t="shared" ca="1" si="13"/>
        <v>1</v>
      </c>
      <c r="J114">
        <f t="shared" ca="1" si="13"/>
        <v>1</v>
      </c>
      <c r="K114">
        <f t="shared" ca="1" si="13"/>
        <v>1</v>
      </c>
      <c r="L114">
        <f t="shared" ca="1" si="13"/>
        <v>0</v>
      </c>
      <c r="M114">
        <f t="shared" ca="1" si="13"/>
        <v>0</v>
      </c>
      <c r="O114">
        <v>3</v>
      </c>
    </row>
    <row r="115" spans="1:15" x14ac:dyDescent="0.25">
      <c r="A115">
        <v>111</v>
      </c>
      <c r="B115">
        <f t="shared" ca="1" si="11"/>
        <v>0</v>
      </c>
      <c r="C115">
        <f t="shared" ca="1" si="13"/>
        <v>0</v>
      </c>
      <c r="D115">
        <f t="shared" ca="1" si="13"/>
        <v>0</v>
      </c>
      <c r="E115">
        <f t="shared" ca="1" si="13"/>
        <v>0</v>
      </c>
      <c r="F115">
        <f t="shared" ca="1" si="13"/>
        <v>0</v>
      </c>
      <c r="G115">
        <f t="shared" ca="1" si="13"/>
        <v>0</v>
      </c>
      <c r="H115">
        <f t="shared" ca="1" si="13"/>
        <v>0</v>
      </c>
      <c r="I115">
        <f t="shared" ca="1" si="13"/>
        <v>1</v>
      </c>
      <c r="J115">
        <f t="shared" ca="1" si="13"/>
        <v>0</v>
      </c>
      <c r="K115">
        <f t="shared" ca="1" si="13"/>
        <v>1</v>
      </c>
      <c r="L115">
        <f t="shared" ca="1" si="13"/>
        <v>0</v>
      </c>
      <c r="M115">
        <f t="shared" ca="1" si="13"/>
        <v>0</v>
      </c>
      <c r="O115">
        <v>2</v>
      </c>
    </row>
    <row r="116" spans="1:15" x14ac:dyDescent="0.25">
      <c r="A116">
        <v>112</v>
      </c>
      <c r="B116">
        <f t="shared" ca="1" si="11"/>
        <v>0</v>
      </c>
      <c r="C116">
        <f t="shared" ca="1" si="13"/>
        <v>0</v>
      </c>
      <c r="D116">
        <f t="shared" ca="1" si="13"/>
        <v>0</v>
      </c>
      <c r="E116">
        <f t="shared" ca="1" si="13"/>
        <v>0</v>
      </c>
      <c r="F116">
        <f t="shared" ca="1" si="13"/>
        <v>0</v>
      </c>
      <c r="G116">
        <f t="shared" ca="1" si="13"/>
        <v>0</v>
      </c>
      <c r="H116">
        <f t="shared" ca="1" si="13"/>
        <v>0</v>
      </c>
      <c r="I116">
        <f t="shared" ca="1" si="13"/>
        <v>0</v>
      </c>
      <c r="J116">
        <f t="shared" ca="1" si="13"/>
        <v>0</v>
      </c>
      <c r="K116">
        <f t="shared" ca="1" si="13"/>
        <v>0</v>
      </c>
      <c r="L116">
        <f t="shared" ca="1" si="13"/>
        <v>1</v>
      </c>
      <c r="M116">
        <f t="shared" ca="1" si="13"/>
        <v>0</v>
      </c>
      <c r="O116">
        <v>3</v>
      </c>
    </row>
    <row r="117" spans="1:15" x14ac:dyDescent="0.25">
      <c r="A117">
        <v>113</v>
      </c>
      <c r="B117">
        <f t="shared" ca="1" si="11"/>
        <v>1</v>
      </c>
      <c r="C117">
        <f t="shared" ca="1" si="13"/>
        <v>0</v>
      </c>
      <c r="D117">
        <f t="shared" ca="1" si="13"/>
        <v>1</v>
      </c>
      <c r="E117">
        <f t="shared" ca="1" si="13"/>
        <v>0</v>
      </c>
      <c r="F117">
        <f t="shared" ca="1" si="13"/>
        <v>0</v>
      </c>
      <c r="G117">
        <f t="shared" ca="1" si="13"/>
        <v>1</v>
      </c>
      <c r="H117">
        <f t="shared" ca="1" si="13"/>
        <v>0</v>
      </c>
      <c r="I117">
        <f t="shared" ca="1" si="13"/>
        <v>0</v>
      </c>
      <c r="J117">
        <f t="shared" ca="1" si="13"/>
        <v>0</v>
      </c>
      <c r="K117">
        <f t="shared" ca="1" si="13"/>
        <v>0</v>
      </c>
      <c r="L117">
        <f t="shared" ca="1" si="13"/>
        <v>0</v>
      </c>
      <c r="M117">
        <f t="shared" ca="1" si="13"/>
        <v>1</v>
      </c>
      <c r="O117">
        <v>4</v>
      </c>
    </row>
    <row r="118" spans="1:15" x14ac:dyDescent="0.25">
      <c r="A118">
        <v>114</v>
      </c>
      <c r="B118">
        <f t="shared" ca="1" si="11"/>
        <v>0</v>
      </c>
      <c r="C118">
        <f t="shared" ca="1" si="13"/>
        <v>1</v>
      </c>
      <c r="D118">
        <f t="shared" ca="1" si="13"/>
        <v>1</v>
      </c>
      <c r="E118">
        <f t="shared" ca="1" si="13"/>
        <v>0</v>
      </c>
      <c r="F118">
        <f t="shared" ca="1" si="13"/>
        <v>1</v>
      </c>
      <c r="G118">
        <f t="shared" ca="1" si="13"/>
        <v>1</v>
      </c>
      <c r="H118">
        <f t="shared" ca="1" si="13"/>
        <v>0</v>
      </c>
      <c r="I118">
        <f t="shared" ca="1" si="13"/>
        <v>0</v>
      </c>
      <c r="J118">
        <f t="shared" ca="1" si="13"/>
        <v>1</v>
      </c>
      <c r="K118">
        <f t="shared" ca="1" si="13"/>
        <v>0</v>
      </c>
      <c r="L118">
        <f t="shared" ca="1" si="13"/>
        <v>0</v>
      </c>
      <c r="M118">
        <f t="shared" ca="1" si="13"/>
        <v>0</v>
      </c>
      <c r="O118">
        <v>4</v>
      </c>
    </row>
    <row r="119" spans="1:15" x14ac:dyDescent="0.25">
      <c r="A119">
        <v>115</v>
      </c>
      <c r="B119">
        <f t="shared" ca="1" si="11"/>
        <v>0</v>
      </c>
      <c r="C119">
        <f t="shared" ca="1" si="13"/>
        <v>0</v>
      </c>
      <c r="D119">
        <f t="shared" ca="1" si="13"/>
        <v>1</v>
      </c>
      <c r="E119">
        <f t="shared" ca="1" si="13"/>
        <v>0</v>
      </c>
      <c r="F119">
        <f t="shared" ca="1" si="13"/>
        <v>0</v>
      </c>
      <c r="G119">
        <f t="shared" ca="1" si="13"/>
        <v>1</v>
      </c>
      <c r="H119">
        <f t="shared" ca="1" si="13"/>
        <v>1</v>
      </c>
      <c r="I119">
        <f t="shared" ca="1" si="13"/>
        <v>0</v>
      </c>
      <c r="J119">
        <f t="shared" ca="1" si="13"/>
        <v>0</v>
      </c>
      <c r="K119">
        <f t="shared" ca="1" si="13"/>
        <v>0</v>
      </c>
      <c r="L119">
        <f t="shared" ca="1" si="13"/>
        <v>0</v>
      </c>
      <c r="M119">
        <f t="shared" ca="1" si="13"/>
        <v>0</v>
      </c>
      <c r="O119">
        <v>2</v>
      </c>
    </row>
    <row r="120" spans="1:15" x14ac:dyDescent="0.25">
      <c r="A120">
        <v>116</v>
      </c>
      <c r="B120">
        <f t="shared" ca="1" si="11"/>
        <v>1</v>
      </c>
      <c r="C120">
        <f t="shared" ca="1" si="13"/>
        <v>1</v>
      </c>
      <c r="D120">
        <f t="shared" ca="1" si="13"/>
        <v>0</v>
      </c>
      <c r="E120">
        <f t="shared" ca="1" si="13"/>
        <v>0</v>
      </c>
      <c r="F120">
        <f t="shared" ca="1" si="13"/>
        <v>0</v>
      </c>
      <c r="G120">
        <f t="shared" ca="1" si="13"/>
        <v>0</v>
      </c>
      <c r="H120">
        <f t="shared" ca="1" si="13"/>
        <v>1</v>
      </c>
      <c r="I120">
        <f t="shared" ca="1" si="13"/>
        <v>0</v>
      </c>
      <c r="J120">
        <f t="shared" ca="1" si="13"/>
        <v>1</v>
      </c>
      <c r="K120">
        <f t="shared" ca="1" si="13"/>
        <v>0</v>
      </c>
      <c r="L120">
        <f t="shared" ca="1" si="13"/>
        <v>1</v>
      </c>
      <c r="M120">
        <f t="shared" ca="1" si="13"/>
        <v>1</v>
      </c>
      <c r="O120">
        <v>6</v>
      </c>
    </row>
    <row r="121" spans="1:15" x14ac:dyDescent="0.25">
      <c r="A121">
        <v>117</v>
      </c>
      <c r="B121">
        <f t="shared" ca="1" si="11"/>
        <v>0</v>
      </c>
      <c r="C121">
        <f t="shared" ca="1" si="13"/>
        <v>0</v>
      </c>
      <c r="D121">
        <f t="shared" ca="1" si="13"/>
        <v>0</v>
      </c>
      <c r="E121">
        <f t="shared" ca="1" si="13"/>
        <v>0</v>
      </c>
      <c r="F121">
        <f t="shared" ca="1" si="13"/>
        <v>1</v>
      </c>
      <c r="G121">
        <f t="shared" ca="1" si="13"/>
        <v>1</v>
      </c>
      <c r="H121">
        <f t="shared" ca="1" si="13"/>
        <v>0</v>
      </c>
      <c r="I121">
        <f t="shared" ca="1" si="13"/>
        <v>1</v>
      </c>
      <c r="J121">
        <f t="shared" ca="1" si="13"/>
        <v>1</v>
      </c>
      <c r="K121">
        <f t="shared" ca="1" si="13"/>
        <v>0</v>
      </c>
      <c r="L121">
        <f t="shared" ca="1" si="13"/>
        <v>1</v>
      </c>
      <c r="M121">
        <f t="shared" ca="1" si="13"/>
        <v>0</v>
      </c>
      <c r="O121">
        <v>7</v>
      </c>
    </row>
    <row r="122" spans="1:15" x14ac:dyDescent="0.25">
      <c r="A122">
        <v>118</v>
      </c>
      <c r="B122">
        <f t="shared" ca="1" si="11"/>
        <v>1</v>
      </c>
      <c r="C122">
        <f t="shared" ca="1" si="13"/>
        <v>0</v>
      </c>
      <c r="D122">
        <f t="shared" ca="1" si="13"/>
        <v>1</v>
      </c>
      <c r="E122">
        <f t="shared" ca="1" si="13"/>
        <v>1</v>
      </c>
      <c r="F122">
        <f t="shared" ca="1" si="13"/>
        <v>0</v>
      </c>
      <c r="G122">
        <f t="shared" ca="1" si="13"/>
        <v>1</v>
      </c>
      <c r="H122">
        <f t="shared" ca="1" si="13"/>
        <v>0</v>
      </c>
      <c r="I122">
        <f t="shared" ca="1" si="13"/>
        <v>0</v>
      </c>
      <c r="J122">
        <f t="shared" ca="1" si="13"/>
        <v>0</v>
      </c>
      <c r="K122">
        <f t="shared" ca="1" si="13"/>
        <v>0</v>
      </c>
      <c r="L122">
        <f t="shared" ca="1" si="13"/>
        <v>1</v>
      </c>
      <c r="M122">
        <f t="shared" ca="1" si="13"/>
        <v>0</v>
      </c>
      <c r="O122">
        <v>7</v>
      </c>
    </row>
    <row r="123" spans="1:15" x14ac:dyDescent="0.25">
      <c r="A123">
        <v>119</v>
      </c>
      <c r="B123">
        <f t="shared" ca="1" si="11"/>
        <v>0</v>
      </c>
      <c r="C123">
        <f t="shared" ca="1" si="13"/>
        <v>1</v>
      </c>
      <c r="D123">
        <f t="shared" ca="1" si="13"/>
        <v>0</v>
      </c>
      <c r="E123">
        <f t="shared" ca="1" si="13"/>
        <v>1</v>
      </c>
      <c r="F123">
        <f t="shared" ca="1" si="13"/>
        <v>0</v>
      </c>
      <c r="G123">
        <f t="shared" ca="1" si="13"/>
        <v>0</v>
      </c>
      <c r="H123">
        <f t="shared" ca="1" si="13"/>
        <v>0</v>
      </c>
      <c r="I123">
        <f t="shared" ca="1" si="13"/>
        <v>1</v>
      </c>
      <c r="J123">
        <f t="shared" ca="1" si="13"/>
        <v>0</v>
      </c>
      <c r="K123">
        <f t="shared" ca="1" si="13"/>
        <v>1</v>
      </c>
      <c r="L123">
        <f t="shared" ca="1" si="13"/>
        <v>0</v>
      </c>
      <c r="M123">
        <f t="shared" ca="1" si="13"/>
        <v>0</v>
      </c>
      <c r="O123">
        <v>3</v>
      </c>
    </row>
    <row r="124" spans="1:15" x14ac:dyDescent="0.25">
      <c r="A124">
        <v>120</v>
      </c>
      <c r="B124">
        <f t="shared" ref="B124:B163" ca="1" si="14">IF(RAND()&lt;$P$3,1,0)</f>
        <v>0</v>
      </c>
      <c r="C124">
        <f t="shared" ca="1" si="13"/>
        <v>0</v>
      </c>
      <c r="D124">
        <f t="shared" ca="1" si="13"/>
        <v>0</v>
      </c>
      <c r="E124">
        <f t="shared" ca="1" si="13"/>
        <v>0</v>
      </c>
      <c r="F124">
        <f t="shared" ca="1" si="13"/>
        <v>0</v>
      </c>
      <c r="G124">
        <f t="shared" ca="1" si="13"/>
        <v>1</v>
      </c>
      <c r="H124">
        <f t="shared" ca="1" si="13"/>
        <v>0</v>
      </c>
      <c r="I124">
        <f t="shared" ca="1" si="13"/>
        <v>0</v>
      </c>
      <c r="J124">
        <f t="shared" ca="1" si="13"/>
        <v>1</v>
      </c>
      <c r="K124">
        <f t="shared" ca="1" si="13"/>
        <v>1</v>
      </c>
      <c r="L124">
        <f t="shared" ca="1" si="13"/>
        <v>1</v>
      </c>
      <c r="M124">
        <f t="shared" ca="1" si="13"/>
        <v>0</v>
      </c>
      <c r="O124">
        <v>5</v>
      </c>
    </row>
    <row r="125" spans="1:15" x14ac:dyDescent="0.25">
      <c r="A125">
        <v>121</v>
      </c>
      <c r="B125">
        <f t="shared" ca="1" si="14"/>
        <v>0</v>
      </c>
      <c r="C125">
        <f t="shared" ca="1" si="13"/>
        <v>0</v>
      </c>
      <c r="D125">
        <f t="shared" ca="1" si="13"/>
        <v>0</v>
      </c>
      <c r="E125">
        <f t="shared" ca="1" si="13"/>
        <v>0</v>
      </c>
      <c r="F125">
        <f t="shared" ca="1" si="13"/>
        <v>1</v>
      </c>
      <c r="G125">
        <f t="shared" ca="1" si="13"/>
        <v>0</v>
      </c>
      <c r="H125">
        <f t="shared" ca="1" si="13"/>
        <v>0</v>
      </c>
      <c r="I125">
        <f t="shared" ca="1" si="13"/>
        <v>0</v>
      </c>
      <c r="J125">
        <f t="shared" ca="1" si="13"/>
        <v>1</v>
      </c>
      <c r="K125">
        <f t="shared" ca="1" si="13"/>
        <v>0</v>
      </c>
      <c r="L125">
        <f t="shared" ca="1" si="13"/>
        <v>0</v>
      </c>
      <c r="M125">
        <f t="shared" ca="1" si="13"/>
        <v>0</v>
      </c>
      <c r="O125">
        <v>7</v>
      </c>
    </row>
    <row r="126" spans="1:15" x14ac:dyDescent="0.25">
      <c r="A126">
        <v>122</v>
      </c>
      <c r="B126">
        <f t="shared" ca="1" si="14"/>
        <v>0</v>
      </c>
      <c r="C126">
        <f t="shared" ca="1" si="13"/>
        <v>1</v>
      </c>
      <c r="D126">
        <f t="shared" ca="1" si="13"/>
        <v>0</v>
      </c>
      <c r="E126">
        <f t="shared" ca="1" si="13"/>
        <v>1</v>
      </c>
      <c r="F126">
        <f t="shared" ca="1" si="13"/>
        <v>0</v>
      </c>
      <c r="G126">
        <f t="shared" ca="1" si="13"/>
        <v>1</v>
      </c>
      <c r="H126">
        <f t="shared" ca="1" si="13"/>
        <v>1</v>
      </c>
      <c r="I126">
        <f t="shared" ca="1" si="13"/>
        <v>0</v>
      </c>
      <c r="J126">
        <f t="shared" ca="1" si="13"/>
        <v>1</v>
      </c>
      <c r="K126">
        <f t="shared" ca="1" si="13"/>
        <v>1</v>
      </c>
      <c r="L126">
        <f t="shared" ca="1" si="13"/>
        <v>0</v>
      </c>
      <c r="M126">
        <f t="shared" ca="1" si="13"/>
        <v>0</v>
      </c>
      <c r="O126">
        <v>7</v>
      </c>
    </row>
    <row r="127" spans="1:15" x14ac:dyDescent="0.25">
      <c r="A127">
        <v>123</v>
      </c>
      <c r="B127">
        <f t="shared" ca="1" si="14"/>
        <v>1</v>
      </c>
      <c r="C127">
        <f t="shared" ca="1" si="13"/>
        <v>0</v>
      </c>
      <c r="D127">
        <f t="shared" ca="1" si="13"/>
        <v>1</v>
      </c>
      <c r="E127">
        <f t="shared" ca="1" si="13"/>
        <v>0</v>
      </c>
      <c r="F127">
        <f t="shared" ca="1" si="13"/>
        <v>0</v>
      </c>
      <c r="G127">
        <f t="shared" ca="1" si="13"/>
        <v>0</v>
      </c>
      <c r="H127">
        <f t="shared" ca="1" si="13"/>
        <v>0</v>
      </c>
      <c r="I127">
        <f t="shared" ca="1" si="13"/>
        <v>1</v>
      </c>
      <c r="J127">
        <f t="shared" ca="1" si="13"/>
        <v>1</v>
      </c>
      <c r="K127">
        <f t="shared" ca="1" si="13"/>
        <v>1</v>
      </c>
      <c r="L127">
        <f t="shared" ca="1" si="13"/>
        <v>1</v>
      </c>
      <c r="M127">
        <f t="shared" ca="1" si="13"/>
        <v>0</v>
      </c>
      <c r="O127">
        <v>3</v>
      </c>
    </row>
    <row r="128" spans="1:15" x14ac:dyDescent="0.25">
      <c r="A128">
        <v>124</v>
      </c>
      <c r="B128">
        <f t="shared" ca="1" si="14"/>
        <v>1</v>
      </c>
      <c r="C128">
        <f t="shared" ca="1" si="13"/>
        <v>0</v>
      </c>
      <c r="D128">
        <f t="shared" ca="1" si="13"/>
        <v>1</v>
      </c>
      <c r="E128">
        <f t="shared" ca="1" si="13"/>
        <v>0</v>
      </c>
      <c r="F128">
        <f t="shared" ca="1" si="13"/>
        <v>1</v>
      </c>
      <c r="G128">
        <f t="shared" ca="1" si="13"/>
        <v>0</v>
      </c>
      <c r="H128">
        <f t="shared" ca="1" si="13"/>
        <v>1</v>
      </c>
      <c r="I128">
        <f t="shared" ca="1" si="13"/>
        <v>0</v>
      </c>
      <c r="J128">
        <f t="shared" ca="1" si="13"/>
        <v>0</v>
      </c>
      <c r="K128">
        <f t="shared" ref="C128:M163" ca="1" si="15">IF(RAND()&lt;$P$3,1,0)</f>
        <v>0</v>
      </c>
      <c r="L128">
        <f t="shared" ca="1" si="15"/>
        <v>1</v>
      </c>
      <c r="M128">
        <f t="shared" ca="1" si="15"/>
        <v>0</v>
      </c>
      <c r="O128">
        <v>4</v>
      </c>
    </row>
    <row r="129" spans="1:15" x14ac:dyDescent="0.25">
      <c r="A129">
        <v>125</v>
      </c>
      <c r="B129">
        <f t="shared" ca="1" si="14"/>
        <v>0</v>
      </c>
      <c r="C129">
        <f t="shared" ca="1" si="15"/>
        <v>0</v>
      </c>
      <c r="D129">
        <f t="shared" ca="1" si="15"/>
        <v>0</v>
      </c>
      <c r="E129">
        <f t="shared" ca="1" si="15"/>
        <v>0</v>
      </c>
      <c r="F129">
        <f t="shared" ca="1" si="15"/>
        <v>0</v>
      </c>
      <c r="G129">
        <f t="shared" ca="1" si="15"/>
        <v>0</v>
      </c>
      <c r="H129">
        <f t="shared" ca="1" si="15"/>
        <v>1</v>
      </c>
      <c r="I129">
        <f t="shared" ca="1" si="15"/>
        <v>0</v>
      </c>
      <c r="J129">
        <f t="shared" ca="1" si="15"/>
        <v>0</v>
      </c>
      <c r="K129">
        <f t="shared" ca="1" si="15"/>
        <v>0</v>
      </c>
      <c r="L129">
        <f t="shared" ca="1" si="15"/>
        <v>0</v>
      </c>
      <c r="M129">
        <f t="shared" ca="1" si="15"/>
        <v>0</v>
      </c>
      <c r="O129">
        <v>5</v>
      </c>
    </row>
    <row r="130" spans="1:15" x14ac:dyDescent="0.25">
      <c r="A130">
        <v>126</v>
      </c>
      <c r="B130">
        <f t="shared" ca="1" si="14"/>
        <v>0</v>
      </c>
      <c r="C130">
        <f t="shared" ca="1" si="15"/>
        <v>0</v>
      </c>
      <c r="D130">
        <f t="shared" ca="1" si="15"/>
        <v>1</v>
      </c>
      <c r="E130">
        <f t="shared" ca="1" si="15"/>
        <v>0</v>
      </c>
      <c r="F130">
        <f t="shared" ca="1" si="15"/>
        <v>0</v>
      </c>
      <c r="G130">
        <f t="shared" ca="1" si="15"/>
        <v>0</v>
      </c>
      <c r="H130">
        <f t="shared" ca="1" si="15"/>
        <v>1</v>
      </c>
      <c r="I130">
        <f t="shared" ca="1" si="15"/>
        <v>1</v>
      </c>
      <c r="J130">
        <f t="shared" ca="1" si="15"/>
        <v>0</v>
      </c>
      <c r="K130">
        <f t="shared" ca="1" si="15"/>
        <v>1</v>
      </c>
      <c r="L130">
        <f t="shared" ca="1" si="15"/>
        <v>0</v>
      </c>
      <c r="M130">
        <f t="shared" ca="1" si="15"/>
        <v>0</v>
      </c>
      <c r="O130">
        <v>4</v>
      </c>
    </row>
    <row r="131" spans="1:15" x14ac:dyDescent="0.25">
      <c r="A131">
        <v>127</v>
      </c>
      <c r="B131">
        <f t="shared" ca="1" si="14"/>
        <v>1</v>
      </c>
      <c r="C131">
        <f t="shared" ca="1" si="15"/>
        <v>1</v>
      </c>
      <c r="D131">
        <f t="shared" ca="1" si="15"/>
        <v>0</v>
      </c>
      <c r="E131">
        <f t="shared" ca="1" si="15"/>
        <v>0</v>
      </c>
      <c r="F131">
        <f t="shared" ca="1" si="15"/>
        <v>0</v>
      </c>
      <c r="G131">
        <f t="shared" ca="1" si="15"/>
        <v>0</v>
      </c>
      <c r="H131">
        <f t="shared" ca="1" si="15"/>
        <v>0</v>
      </c>
      <c r="I131">
        <f t="shared" ca="1" si="15"/>
        <v>0</v>
      </c>
      <c r="J131">
        <f t="shared" ca="1" si="15"/>
        <v>0</v>
      </c>
      <c r="K131">
        <f t="shared" ca="1" si="15"/>
        <v>0</v>
      </c>
      <c r="L131">
        <f t="shared" ca="1" si="15"/>
        <v>0</v>
      </c>
      <c r="M131">
        <f t="shared" ca="1" si="15"/>
        <v>0</v>
      </c>
      <c r="O131">
        <v>2</v>
      </c>
    </row>
    <row r="132" spans="1:15" x14ac:dyDescent="0.25">
      <c r="A132">
        <v>128</v>
      </c>
      <c r="B132">
        <f t="shared" ca="1" si="14"/>
        <v>0</v>
      </c>
      <c r="C132">
        <f t="shared" ca="1" si="15"/>
        <v>0</v>
      </c>
      <c r="D132">
        <f t="shared" ca="1" si="15"/>
        <v>0</v>
      </c>
      <c r="E132">
        <f t="shared" ca="1" si="15"/>
        <v>1</v>
      </c>
      <c r="F132">
        <f t="shared" ca="1" si="15"/>
        <v>1</v>
      </c>
      <c r="G132">
        <f t="shared" ca="1" si="15"/>
        <v>0</v>
      </c>
      <c r="H132">
        <f t="shared" ca="1" si="15"/>
        <v>0</v>
      </c>
      <c r="I132">
        <f t="shared" ca="1" si="15"/>
        <v>0</v>
      </c>
      <c r="J132">
        <f t="shared" ca="1" si="15"/>
        <v>0</v>
      </c>
      <c r="K132">
        <f t="shared" ca="1" si="15"/>
        <v>1</v>
      </c>
      <c r="L132">
        <f t="shared" ca="1" si="15"/>
        <v>0</v>
      </c>
      <c r="M132">
        <f t="shared" ca="1" si="15"/>
        <v>1</v>
      </c>
      <c r="O132">
        <v>4</v>
      </c>
    </row>
    <row r="133" spans="1:15" x14ac:dyDescent="0.25">
      <c r="A133">
        <v>129</v>
      </c>
      <c r="B133">
        <f t="shared" ca="1" si="14"/>
        <v>1</v>
      </c>
      <c r="C133">
        <f t="shared" ca="1" si="15"/>
        <v>0</v>
      </c>
      <c r="D133">
        <f t="shared" ca="1" si="15"/>
        <v>0</v>
      </c>
      <c r="E133">
        <f t="shared" ca="1" si="15"/>
        <v>0</v>
      </c>
      <c r="F133">
        <f t="shared" ca="1" si="15"/>
        <v>0</v>
      </c>
      <c r="G133">
        <f t="shared" ca="1" si="15"/>
        <v>0</v>
      </c>
      <c r="H133">
        <f t="shared" ca="1" si="15"/>
        <v>0</v>
      </c>
      <c r="I133">
        <f t="shared" ca="1" si="15"/>
        <v>0</v>
      </c>
      <c r="J133">
        <f t="shared" ca="1" si="15"/>
        <v>0</v>
      </c>
      <c r="K133">
        <f t="shared" ca="1" si="15"/>
        <v>0</v>
      </c>
      <c r="L133">
        <f t="shared" ca="1" si="15"/>
        <v>1</v>
      </c>
      <c r="M133">
        <f t="shared" ca="1" si="15"/>
        <v>0</v>
      </c>
      <c r="O133">
        <v>2</v>
      </c>
    </row>
    <row r="134" spans="1:15" x14ac:dyDescent="0.25">
      <c r="A134">
        <v>130</v>
      </c>
      <c r="B134">
        <f t="shared" ca="1" si="14"/>
        <v>0</v>
      </c>
      <c r="C134">
        <f t="shared" ca="1" si="15"/>
        <v>1</v>
      </c>
      <c r="D134">
        <f t="shared" ca="1" si="15"/>
        <v>0</v>
      </c>
      <c r="E134">
        <f t="shared" ca="1" si="15"/>
        <v>0</v>
      </c>
      <c r="F134">
        <f t="shared" ca="1" si="15"/>
        <v>0</v>
      </c>
      <c r="G134">
        <f t="shared" ca="1" si="15"/>
        <v>1</v>
      </c>
      <c r="H134">
        <f t="shared" ca="1" si="15"/>
        <v>1</v>
      </c>
      <c r="I134">
        <f t="shared" ca="1" si="15"/>
        <v>0</v>
      </c>
      <c r="J134">
        <f t="shared" ca="1" si="15"/>
        <v>1</v>
      </c>
      <c r="K134">
        <f t="shared" ca="1" si="15"/>
        <v>0</v>
      </c>
      <c r="L134">
        <f t="shared" ca="1" si="15"/>
        <v>0</v>
      </c>
      <c r="M134">
        <f t="shared" ca="1" si="15"/>
        <v>1</v>
      </c>
      <c r="O134">
        <v>5</v>
      </c>
    </row>
    <row r="135" spans="1:15" x14ac:dyDescent="0.25">
      <c r="A135">
        <v>131</v>
      </c>
      <c r="B135">
        <f t="shared" ca="1" si="14"/>
        <v>1</v>
      </c>
      <c r="C135">
        <f t="shared" ca="1" si="15"/>
        <v>0</v>
      </c>
      <c r="D135">
        <f t="shared" ca="1" si="15"/>
        <v>1</v>
      </c>
      <c r="E135">
        <f t="shared" ca="1" si="15"/>
        <v>0</v>
      </c>
      <c r="F135">
        <f t="shared" ca="1" si="15"/>
        <v>1</v>
      </c>
      <c r="G135">
        <f t="shared" ca="1" si="15"/>
        <v>0</v>
      </c>
      <c r="H135">
        <f t="shared" ca="1" si="15"/>
        <v>0</v>
      </c>
      <c r="I135">
        <f t="shared" ca="1" si="15"/>
        <v>0</v>
      </c>
      <c r="J135">
        <f t="shared" ca="1" si="15"/>
        <v>0</v>
      </c>
      <c r="K135">
        <f t="shared" ca="1" si="15"/>
        <v>0</v>
      </c>
      <c r="L135">
        <f t="shared" ca="1" si="15"/>
        <v>0</v>
      </c>
      <c r="M135">
        <f t="shared" ca="1" si="15"/>
        <v>0</v>
      </c>
      <c r="O135">
        <v>2</v>
      </c>
    </row>
    <row r="136" spans="1:15" x14ac:dyDescent="0.25">
      <c r="A136">
        <v>132</v>
      </c>
      <c r="B136">
        <f t="shared" ca="1" si="14"/>
        <v>1</v>
      </c>
      <c r="C136">
        <f t="shared" ca="1" si="15"/>
        <v>0</v>
      </c>
      <c r="D136">
        <f t="shared" ca="1" si="15"/>
        <v>0</v>
      </c>
      <c r="E136">
        <f t="shared" ca="1" si="15"/>
        <v>0</v>
      </c>
      <c r="F136">
        <f t="shared" ca="1" si="15"/>
        <v>1</v>
      </c>
      <c r="G136">
        <f t="shared" ca="1" si="15"/>
        <v>1</v>
      </c>
      <c r="H136">
        <f t="shared" ca="1" si="15"/>
        <v>0</v>
      </c>
      <c r="I136">
        <f t="shared" ca="1" si="15"/>
        <v>0</v>
      </c>
      <c r="J136">
        <f t="shared" ca="1" si="15"/>
        <v>0</v>
      </c>
      <c r="K136">
        <f t="shared" ca="1" si="15"/>
        <v>0</v>
      </c>
      <c r="L136">
        <f t="shared" ca="1" si="15"/>
        <v>0</v>
      </c>
      <c r="M136">
        <f t="shared" ca="1" si="15"/>
        <v>0</v>
      </c>
      <c r="O136">
        <v>2</v>
      </c>
    </row>
    <row r="137" spans="1:15" x14ac:dyDescent="0.25">
      <c r="A137">
        <v>133</v>
      </c>
      <c r="B137">
        <f t="shared" ca="1" si="14"/>
        <v>0</v>
      </c>
      <c r="C137">
        <f t="shared" ca="1" si="15"/>
        <v>0</v>
      </c>
      <c r="D137">
        <f t="shared" ca="1" si="15"/>
        <v>0</v>
      </c>
      <c r="E137">
        <f t="shared" ca="1" si="15"/>
        <v>1</v>
      </c>
      <c r="F137">
        <f t="shared" ca="1" si="15"/>
        <v>0</v>
      </c>
      <c r="G137">
        <f t="shared" ca="1" si="15"/>
        <v>0</v>
      </c>
      <c r="H137">
        <f t="shared" ca="1" si="15"/>
        <v>0</v>
      </c>
      <c r="I137">
        <f t="shared" ca="1" si="15"/>
        <v>0</v>
      </c>
      <c r="J137">
        <f t="shared" ca="1" si="15"/>
        <v>0</v>
      </c>
      <c r="K137">
        <f t="shared" ca="1" si="15"/>
        <v>0</v>
      </c>
      <c r="L137">
        <f t="shared" ca="1" si="15"/>
        <v>0</v>
      </c>
      <c r="M137">
        <f t="shared" ca="1" si="15"/>
        <v>0</v>
      </c>
      <c r="O137">
        <v>3</v>
      </c>
    </row>
    <row r="138" spans="1:15" x14ac:dyDescent="0.25">
      <c r="A138">
        <v>134</v>
      </c>
      <c r="B138">
        <f t="shared" ca="1" si="14"/>
        <v>1</v>
      </c>
      <c r="C138">
        <f t="shared" ca="1" si="15"/>
        <v>0</v>
      </c>
      <c r="D138">
        <f t="shared" ca="1" si="15"/>
        <v>0</v>
      </c>
      <c r="E138">
        <f t="shared" ca="1" si="15"/>
        <v>0</v>
      </c>
      <c r="F138">
        <f t="shared" ca="1" si="15"/>
        <v>1</v>
      </c>
      <c r="G138">
        <f t="shared" ca="1" si="15"/>
        <v>1</v>
      </c>
      <c r="H138">
        <f t="shared" ca="1" si="15"/>
        <v>0</v>
      </c>
      <c r="I138">
        <f t="shared" ca="1" si="15"/>
        <v>0</v>
      </c>
      <c r="J138">
        <f t="shared" ca="1" si="15"/>
        <v>0</v>
      </c>
      <c r="K138">
        <f t="shared" ca="1" si="15"/>
        <v>1</v>
      </c>
      <c r="L138">
        <f t="shared" ca="1" si="15"/>
        <v>1</v>
      </c>
      <c r="M138">
        <f t="shared" ca="1" si="15"/>
        <v>0</v>
      </c>
      <c r="O138">
        <v>6</v>
      </c>
    </row>
    <row r="139" spans="1:15" x14ac:dyDescent="0.25">
      <c r="A139">
        <v>135</v>
      </c>
      <c r="B139">
        <f t="shared" ca="1" si="14"/>
        <v>0</v>
      </c>
      <c r="C139">
        <f t="shared" ca="1" si="15"/>
        <v>1</v>
      </c>
      <c r="D139">
        <f t="shared" ca="1" si="15"/>
        <v>1</v>
      </c>
      <c r="E139">
        <f t="shared" ca="1" si="15"/>
        <v>0</v>
      </c>
      <c r="F139">
        <f t="shared" ca="1" si="15"/>
        <v>0</v>
      </c>
      <c r="G139">
        <f t="shared" ca="1" si="15"/>
        <v>0</v>
      </c>
      <c r="H139">
        <f t="shared" ca="1" si="15"/>
        <v>0</v>
      </c>
      <c r="I139">
        <f t="shared" ca="1" si="15"/>
        <v>1</v>
      </c>
      <c r="J139">
        <f t="shared" ca="1" si="15"/>
        <v>1</v>
      </c>
      <c r="K139">
        <f t="shared" ca="1" si="15"/>
        <v>1</v>
      </c>
      <c r="L139">
        <f t="shared" ca="1" si="15"/>
        <v>1</v>
      </c>
      <c r="M139">
        <f t="shared" ca="1" si="15"/>
        <v>0</v>
      </c>
      <c r="O139">
        <v>2</v>
      </c>
    </row>
    <row r="140" spans="1:15" x14ac:dyDescent="0.25">
      <c r="A140">
        <v>136</v>
      </c>
      <c r="B140">
        <f t="shared" ca="1" si="14"/>
        <v>0</v>
      </c>
      <c r="C140">
        <f t="shared" ca="1" si="15"/>
        <v>0</v>
      </c>
      <c r="D140">
        <f t="shared" ca="1" si="15"/>
        <v>0</v>
      </c>
      <c r="E140">
        <f t="shared" ca="1" si="15"/>
        <v>1</v>
      </c>
      <c r="F140">
        <f t="shared" ca="1" si="15"/>
        <v>1</v>
      </c>
      <c r="G140">
        <f t="shared" ca="1" si="15"/>
        <v>0</v>
      </c>
      <c r="H140">
        <f t="shared" ca="1" si="15"/>
        <v>0</v>
      </c>
      <c r="I140">
        <f t="shared" ca="1" si="15"/>
        <v>0</v>
      </c>
      <c r="J140">
        <f t="shared" ca="1" si="15"/>
        <v>1</v>
      </c>
      <c r="K140">
        <f t="shared" ca="1" si="15"/>
        <v>0</v>
      </c>
      <c r="L140">
        <f t="shared" ca="1" si="15"/>
        <v>0</v>
      </c>
      <c r="M140">
        <f t="shared" ca="1" si="15"/>
        <v>1</v>
      </c>
      <c r="O140">
        <v>1</v>
      </c>
    </row>
    <row r="141" spans="1:15" x14ac:dyDescent="0.25">
      <c r="A141">
        <v>137</v>
      </c>
      <c r="B141">
        <f t="shared" ca="1" si="14"/>
        <v>1</v>
      </c>
      <c r="C141">
        <f t="shared" ca="1" si="15"/>
        <v>0</v>
      </c>
      <c r="D141">
        <f t="shared" ca="1" si="15"/>
        <v>0</v>
      </c>
      <c r="E141">
        <f t="shared" ca="1" si="15"/>
        <v>0</v>
      </c>
      <c r="F141">
        <f t="shared" ca="1" si="15"/>
        <v>0</v>
      </c>
      <c r="G141">
        <f t="shared" ca="1" si="15"/>
        <v>0</v>
      </c>
      <c r="H141">
        <f t="shared" ca="1" si="15"/>
        <v>1</v>
      </c>
      <c r="I141">
        <f t="shared" ca="1" si="15"/>
        <v>0</v>
      </c>
      <c r="J141">
        <f t="shared" ca="1" si="15"/>
        <v>0</v>
      </c>
      <c r="K141">
        <f t="shared" ca="1" si="15"/>
        <v>0</v>
      </c>
      <c r="L141">
        <f t="shared" ca="1" si="15"/>
        <v>1</v>
      </c>
      <c r="M141">
        <f t="shared" ca="1" si="15"/>
        <v>0</v>
      </c>
      <c r="O141">
        <v>6</v>
      </c>
    </row>
    <row r="142" spans="1:15" x14ac:dyDescent="0.25">
      <c r="A142">
        <v>138</v>
      </c>
      <c r="B142">
        <f t="shared" ca="1" si="14"/>
        <v>0</v>
      </c>
      <c r="C142">
        <f t="shared" ca="1" si="15"/>
        <v>0</v>
      </c>
      <c r="D142">
        <f t="shared" ca="1" si="15"/>
        <v>0</v>
      </c>
      <c r="E142">
        <f t="shared" ca="1" si="15"/>
        <v>0</v>
      </c>
      <c r="F142">
        <f t="shared" ca="1" si="15"/>
        <v>0</v>
      </c>
      <c r="G142">
        <f t="shared" ca="1" si="15"/>
        <v>0</v>
      </c>
      <c r="H142">
        <f t="shared" ca="1" si="15"/>
        <v>0</v>
      </c>
      <c r="I142">
        <f t="shared" ca="1" si="15"/>
        <v>1</v>
      </c>
      <c r="J142">
        <f t="shared" ca="1" si="15"/>
        <v>0</v>
      </c>
      <c r="K142">
        <f t="shared" ca="1" si="15"/>
        <v>0</v>
      </c>
      <c r="L142">
        <f t="shared" ca="1" si="15"/>
        <v>0</v>
      </c>
      <c r="M142">
        <f t="shared" ca="1" si="15"/>
        <v>1</v>
      </c>
      <c r="O142">
        <v>8</v>
      </c>
    </row>
    <row r="143" spans="1:15" x14ac:dyDescent="0.25">
      <c r="A143">
        <v>139</v>
      </c>
      <c r="B143">
        <f t="shared" ca="1" si="14"/>
        <v>0</v>
      </c>
      <c r="C143">
        <f t="shared" ca="1" si="15"/>
        <v>1</v>
      </c>
      <c r="D143">
        <f t="shared" ca="1" si="15"/>
        <v>0</v>
      </c>
      <c r="E143">
        <f t="shared" ca="1" si="15"/>
        <v>0</v>
      </c>
      <c r="F143">
        <f t="shared" ca="1" si="15"/>
        <v>0</v>
      </c>
      <c r="G143">
        <f t="shared" ca="1" si="15"/>
        <v>0</v>
      </c>
      <c r="H143">
        <f t="shared" ca="1" si="15"/>
        <v>1</v>
      </c>
      <c r="I143">
        <f t="shared" ca="1" si="15"/>
        <v>0</v>
      </c>
      <c r="J143">
        <f t="shared" ca="1" si="15"/>
        <v>0</v>
      </c>
      <c r="K143">
        <f t="shared" ca="1" si="15"/>
        <v>0</v>
      </c>
      <c r="L143">
        <f t="shared" ca="1" si="15"/>
        <v>1</v>
      </c>
      <c r="M143">
        <f t="shared" ca="1" si="15"/>
        <v>0</v>
      </c>
      <c r="O143">
        <v>2</v>
      </c>
    </row>
    <row r="144" spans="1:15" x14ac:dyDescent="0.25">
      <c r="A144">
        <v>140</v>
      </c>
      <c r="B144">
        <f t="shared" ca="1" si="14"/>
        <v>0</v>
      </c>
      <c r="C144">
        <f t="shared" ca="1" si="15"/>
        <v>0</v>
      </c>
      <c r="D144">
        <f t="shared" ca="1" si="15"/>
        <v>0</v>
      </c>
      <c r="E144">
        <f t="shared" ca="1" si="15"/>
        <v>1</v>
      </c>
      <c r="F144">
        <f t="shared" ca="1" si="15"/>
        <v>1</v>
      </c>
      <c r="G144">
        <f t="shared" ca="1" si="15"/>
        <v>1</v>
      </c>
      <c r="H144">
        <f t="shared" ca="1" si="15"/>
        <v>1</v>
      </c>
      <c r="I144">
        <f t="shared" ca="1" si="15"/>
        <v>0</v>
      </c>
      <c r="J144">
        <f t="shared" ca="1" si="15"/>
        <v>0</v>
      </c>
      <c r="K144">
        <f t="shared" ca="1" si="15"/>
        <v>0</v>
      </c>
      <c r="L144">
        <f t="shared" ca="1" si="15"/>
        <v>0</v>
      </c>
      <c r="M144">
        <f t="shared" ca="1" si="15"/>
        <v>0</v>
      </c>
      <c r="O144">
        <v>6</v>
      </c>
    </row>
    <row r="145" spans="1:15" x14ac:dyDescent="0.25">
      <c r="A145">
        <v>141</v>
      </c>
      <c r="B145">
        <f t="shared" ca="1" si="14"/>
        <v>1</v>
      </c>
      <c r="C145">
        <f t="shared" ca="1" si="15"/>
        <v>0</v>
      </c>
      <c r="D145">
        <f t="shared" ca="1" si="15"/>
        <v>1</v>
      </c>
      <c r="E145">
        <f t="shared" ca="1" si="15"/>
        <v>0</v>
      </c>
      <c r="F145">
        <f t="shared" ca="1" si="15"/>
        <v>1</v>
      </c>
      <c r="G145">
        <f t="shared" ca="1" si="15"/>
        <v>0</v>
      </c>
      <c r="H145">
        <f t="shared" ca="1" si="15"/>
        <v>0</v>
      </c>
      <c r="I145">
        <f t="shared" ca="1" si="15"/>
        <v>0</v>
      </c>
      <c r="J145">
        <f t="shared" ca="1" si="15"/>
        <v>1</v>
      </c>
      <c r="K145">
        <f t="shared" ca="1" si="15"/>
        <v>0</v>
      </c>
      <c r="L145">
        <f t="shared" ca="1" si="15"/>
        <v>1</v>
      </c>
      <c r="M145">
        <f t="shared" ca="1" si="15"/>
        <v>0</v>
      </c>
      <c r="O145">
        <v>2</v>
      </c>
    </row>
    <row r="146" spans="1:15" x14ac:dyDescent="0.25">
      <c r="A146">
        <v>142</v>
      </c>
      <c r="B146">
        <f t="shared" ca="1" si="14"/>
        <v>0</v>
      </c>
      <c r="C146">
        <f t="shared" ca="1" si="15"/>
        <v>1</v>
      </c>
      <c r="D146">
        <f t="shared" ca="1" si="15"/>
        <v>0</v>
      </c>
      <c r="E146">
        <f t="shared" ca="1" si="15"/>
        <v>1</v>
      </c>
      <c r="F146">
        <f t="shared" ca="1" si="15"/>
        <v>0</v>
      </c>
      <c r="G146">
        <f t="shared" ca="1" si="15"/>
        <v>0</v>
      </c>
      <c r="H146">
        <f t="shared" ca="1" si="15"/>
        <v>0</v>
      </c>
      <c r="I146">
        <f t="shared" ca="1" si="15"/>
        <v>1</v>
      </c>
      <c r="J146">
        <f t="shared" ca="1" si="15"/>
        <v>1</v>
      </c>
      <c r="K146">
        <f t="shared" ca="1" si="15"/>
        <v>0</v>
      </c>
      <c r="L146">
        <f t="shared" ca="1" si="15"/>
        <v>1</v>
      </c>
      <c r="M146">
        <f t="shared" ca="1" si="15"/>
        <v>0</v>
      </c>
      <c r="O146">
        <v>4</v>
      </c>
    </row>
    <row r="147" spans="1:15" x14ac:dyDescent="0.25">
      <c r="A147">
        <v>143</v>
      </c>
      <c r="B147">
        <f t="shared" ca="1" si="14"/>
        <v>1</v>
      </c>
      <c r="C147">
        <f t="shared" ca="1" si="15"/>
        <v>1</v>
      </c>
      <c r="D147">
        <f t="shared" ca="1" si="15"/>
        <v>0</v>
      </c>
      <c r="E147">
        <f t="shared" ca="1" si="15"/>
        <v>0</v>
      </c>
      <c r="F147">
        <f t="shared" ca="1" si="15"/>
        <v>0</v>
      </c>
      <c r="G147">
        <f t="shared" ca="1" si="15"/>
        <v>0</v>
      </c>
      <c r="H147">
        <f t="shared" ca="1" si="15"/>
        <v>0</v>
      </c>
      <c r="I147">
        <f t="shared" ca="1" si="15"/>
        <v>0</v>
      </c>
      <c r="J147">
        <f t="shared" ca="1" si="15"/>
        <v>0</v>
      </c>
      <c r="K147">
        <f t="shared" ca="1" si="15"/>
        <v>1</v>
      </c>
      <c r="L147">
        <f t="shared" ca="1" si="15"/>
        <v>1</v>
      </c>
      <c r="M147">
        <f t="shared" ca="1" si="15"/>
        <v>1</v>
      </c>
      <c r="O147">
        <v>5</v>
      </c>
    </row>
    <row r="148" spans="1:15" x14ac:dyDescent="0.25">
      <c r="A148">
        <v>144</v>
      </c>
      <c r="B148">
        <f t="shared" ca="1" si="14"/>
        <v>0</v>
      </c>
      <c r="C148">
        <f t="shared" ca="1" si="15"/>
        <v>0</v>
      </c>
      <c r="D148">
        <f t="shared" ca="1" si="15"/>
        <v>0</v>
      </c>
      <c r="E148">
        <f t="shared" ca="1" si="15"/>
        <v>1</v>
      </c>
      <c r="F148">
        <f t="shared" ca="1" si="15"/>
        <v>0</v>
      </c>
      <c r="G148">
        <f t="shared" ca="1" si="15"/>
        <v>0</v>
      </c>
      <c r="H148">
        <f t="shared" ca="1" si="15"/>
        <v>0</v>
      </c>
      <c r="I148">
        <f t="shared" ca="1" si="15"/>
        <v>0</v>
      </c>
      <c r="J148">
        <f t="shared" ca="1" si="15"/>
        <v>0</v>
      </c>
      <c r="K148">
        <f t="shared" ca="1" si="15"/>
        <v>0</v>
      </c>
      <c r="L148">
        <f t="shared" ca="1" si="15"/>
        <v>0</v>
      </c>
      <c r="M148">
        <f t="shared" ca="1" si="15"/>
        <v>1</v>
      </c>
      <c r="O148">
        <v>2</v>
      </c>
    </row>
    <row r="149" spans="1:15" x14ac:dyDescent="0.25">
      <c r="A149">
        <v>145</v>
      </c>
      <c r="B149">
        <f t="shared" ca="1" si="14"/>
        <v>1</v>
      </c>
      <c r="C149">
        <f t="shared" ca="1" si="15"/>
        <v>1</v>
      </c>
      <c r="D149">
        <f t="shared" ca="1" si="15"/>
        <v>1</v>
      </c>
      <c r="E149">
        <f t="shared" ca="1" si="15"/>
        <v>1</v>
      </c>
      <c r="F149">
        <f t="shared" ca="1" si="15"/>
        <v>0</v>
      </c>
      <c r="G149">
        <f t="shared" ca="1" si="15"/>
        <v>0</v>
      </c>
      <c r="H149">
        <f t="shared" ca="1" si="15"/>
        <v>0</v>
      </c>
      <c r="I149">
        <f t="shared" ca="1" si="15"/>
        <v>0</v>
      </c>
      <c r="J149">
        <f t="shared" ca="1" si="15"/>
        <v>0</v>
      </c>
      <c r="K149">
        <f t="shared" ca="1" si="15"/>
        <v>0</v>
      </c>
      <c r="L149">
        <f t="shared" ca="1" si="15"/>
        <v>1</v>
      </c>
      <c r="M149">
        <f t="shared" ca="1" si="15"/>
        <v>0</v>
      </c>
      <c r="O149">
        <v>5</v>
      </c>
    </row>
    <row r="150" spans="1:15" x14ac:dyDescent="0.25">
      <c r="A150">
        <v>146</v>
      </c>
      <c r="B150">
        <f t="shared" ca="1" si="14"/>
        <v>0</v>
      </c>
      <c r="C150">
        <f t="shared" ca="1" si="15"/>
        <v>1</v>
      </c>
      <c r="D150">
        <f t="shared" ca="1" si="15"/>
        <v>0</v>
      </c>
      <c r="E150">
        <f t="shared" ca="1" si="15"/>
        <v>0</v>
      </c>
      <c r="F150">
        <f t="shared" ca="1" si="15"/>
        <v>1</v>
      </c>
      <c r="G150">
        <f t="shared" ca="1" si="15"/>
        <v>0</v>
      </c>
      <c r="H150">
        <f t="shared" ca="1" si="15"/>
        <v>0</v>
      </c>
      <c r="I150">
        <f t="shared" ca="1" si="15"/>
        <v>0</v>
      </c>
      <c r="J150">
        <f t="shared" ca="1" si="15"/>
        <v>1</v>
      </c>
      <c r="K150">
        <f t="shared" ca="1" si="15"/>
        <v>0</v>
      </c>
      <c r="L150">
        <f t="shared" ca="1" si="15"/>
        <v>1</v>
      </c>
      <c r="M150">
        <f t="shared" ca="1" si="15"/>
        <v>1</v>
      </c>
      <c r="O150">
        <v>3</v>
      </c>
    </row>
    <row r="151" spans="1:15" x14ac:dyDescent="0.25">
      <c r="A151">
        <v>147</v>
      </c>
      <c r="B151">
        <f t="shared" ca="1" si="14"/>
        <v>0</v>
      </c>
      <c r="C151">
        <f t="shared" ca="1" si="15"/>
        <v>1</v>
      </c>
      <c r="D151">
        <f t="shared" ca="1" si="15"/>
        <v>0</v>
      </c>
      <c r="E151">
        <f t="shared" ca="1" si="15"/>
        <v>0</v>
      </c>
      <c r="F151">
        <f t="shared" ca="1" si="15"/>
        <v>1</v>
      </c>
      <c r="G151">
        <f t="shared" ca="1" si="15"/>
        <v>0</v>
      </c>
      <c r="H151">
        <f t="shared" ca="1" si="15"/>
        <v>0</v>
      </c>
      <c r="I151">
        <f t="shared" ca="1" si="15"/>
        <v>1</v>
      </c>
      <c r="J151">
        <f t="shared" ca="1" si="15"/>
        <v>0</v>
      </c>
      <c r="K151">
        <f t="shared" ca="1" si="15"/>
        <v>0</v>
      </c>
      <c r="L151">
        <f t="shared" ca="1" si="15"/>
        <v>0</v>
      </c>
      <c r="M151">
        <f t="shared" ref="C151:M163" ca="1" si="16">IF(RAND()&lt;$P$3,1,0)</f>
        <v>1</v>
      </c>
      <c r="O151">
        <v>5</v>
      </c>
    </row>
    <row r="152" spans="1:15" x14ac:dyDescent="0.25">
      <c r="A152">
        <v>148</v>
      </c>
      <c r="B152">
        <f t="shared" ca="1" si="14"/>
        <v>0</v>
      </c>
      <c r="C152">
        <f t="shared" ca="1" si="16"/>
        <v>0</v>
      </c>
      <c r="D152">
        <f t="shared" ca="1" si="16"/>
        <v>1</v>
      </c>
      <c r="E152">
        <f t="shared" ca="1" si="16"/>
        <v>1</v>
      </c>
      <c r="F152">
        <f t="shared" ca="1" si="16"/>
        <v>0</v>
      </c>
      <c r="G152">
        <f t="shared" ca="1" si="16"/>
        <v>1</v>
      </c>
      <c r="H152">
        <f t="shared" ca="1" si="16"/>
        <v>0</v>
      </c>
      <c r="I152">
        <f t="shared" ca="1" si="16"/>
        <v>1</v>
      </c>
      <c r="J152">
        <f t="shared" ca="1" si="16"/>
        <v>1</v>
      </c>
      <c r="K152">
        <f t="shared" ca="1" si="16"/>
        <v>0</v>
      </c>
      <c r="L152">
        <f t="shared" ca="1" si="16"/>
        <v>1</v>
      </c>
      <c r="M152">
        <f t="shared" ca="1" si="16"/>
        <v>0</v>
      </c>
      <c r="O152">
        <v>2</v>
      </c>
    </row>
    <row r="153" spans="1:15" x14ac:dyDescent="0.25">
      <c r="A153">
        <v>149</v>
      </c>
      <c r="B153">
        <f t="shared" ca="1" si="14"/>
        <v>0</v>
      </c>
      <c r="C153">
        <f t="shared" ca="1" si="16"/>
        <v>0</v>
      </c>
      <c r="D153">
        <f t="shared" ca="1" si="16"/>
        <v>0</v>
      </c>
      <c r="E153">
        <f t="shared" ca="1" si="16"/>
        <v>0</v>
      </c>
      <c r="F153">
        <f t="shared" ca="1" si="16"/>
        <v>0</v>
      </c>
      <c r="G153">
        <f t="shared" ca="1" si="16"/>
        <v>0</v>
      </c>
      <c r="H153">
        <f t="shared" ca="1" si="16"/>
        <v>0</v>
      </c>
      <c r="I153">
        <f t="shared" ca="1" si="16"/>
        <v>0</v>
      </c>
      <c r="J153">
        <f t="shared" ca="1" si="16"/>
        <v>0</v>
      </c>
      <c r="K153">
        <f t="shared" ca="1" si="16"/>
        <v>0</v>
      </c>
      <c r="L153">
        <f t="shared" ca="1" si="16"/>
        <v>1</v>
      </c>
      <c r="M153">
        <f t="shared" ca="1" si="16"/>
        <v>1</v>
      </c>
      <c r="O153">
        <v>4</v>
      </c>
    </row>
    <row r="154" spans="1:15" x14ac:dyDescent="0.25">
      <c r="A154">
        <v>150</v>
      </c>
      <c r="B154">
        <f t="shared" ca="1" si="14"/>
        <v>1</v>
      </c>
      <c r="C154">
        <f t="shared" ca="1" si="16"/>
        <v>1</v>
      </c>
      <c r="D154">
        <f t="shared" ca="1" si="16"/>
        <v>0</v>
      </c>
      <c r="E154">
        <f t="shared" ca="1" si="16"/>
        <v>1</v>
      </c>
      <c r="F154">
        <f t="shared" ca="1" si="16"/>
        <v>0</v>
      </c>
      <c r="G154">
        <f t="shared" ca="1" si="16"/>
        <v>0</v>
      </c>
      <c r="H154">
        <f t="shared" ca="1" si="16"/>
        <v>0</v>
      </c>
      <c r="I154">
        <f t="shared" ca="1" si="16"/>
        <v>0</v>
      </c>
      <c r="J154">
        <f t="shared" ca="1" si="16"/>
        <v>1</v>
      </c>
      <c r="K154">
        <f t="shared" ca="1" si="16"/>
        <v>0</v>
      </c>
      <c r="L154">
        <f t="shared" ca="1" si="16"/>
        <v>0</v>
      </c>
      <c r="M154">
        <f t="shared" ca="1" si="16"/>
        <v>0</v>
      </c>
      <c r="O154">
        <v>3</v>
      </c>
    </row>
    <row r="155" spans="1:15" x14ac:dyDescent="0.25">
      <c r="A155">
        <v>151</v>
      </c>
      <c r="B155">
        <f t="shared" ca="1" si="14"/>
        <v>1</v>
      </c>
      <c r="C155">
        <f t="shared" ca="1" si="16"/>
        <v>1</v>
      </c>
      <c r="D155">
        <f t="shared" ca="1" si="16"/>
        <v>1</v>
      </c>
      <c r="E155">
        <f t="shared" ca="1" si="16"/>
        <v>1</v>
      </c>
      <c r="F155">
        <f t="shared" ca="1" si="16"/>
        <v>0</v>
      </c>
      <c r="G155">
        <f t="shared" ca="1" si="16"/>
        <v>0</v>
      </c>
      <c r="H155">
        <f t="shared" ca="1" si="16"/>
        <v>0</v>
      </c>
      <c r="I155">
        <f t="shared" ca="1" si="16"/>
        <v>1</v>
      </c>
      <c r="J155">
        <f t="shared" ca="1" si="16"/>
        <v>0</v>
      </c>
      <c r="K155">
        <f t="shared" ca="1" si="16"/>
        <v>0</v>
      </c>
      <c r="L155">
        <f t="shared" ca="1" si="16"/>
        <v>1</v>
      </c>
      <c r="M155">
        <f t="shared" ca="1" si="16"/>
        <v>0</v>
      </c>
      <c r="O155">
        <v>8</v>
      </c>
    </row>
    <row r="156" spans="1:15" x14ac:dyDescent="0.25">
      <c r="A156">
        <v>152</v>
      </c>
      <c r="B156">
        <f t="shared" ca="1" si="14"/>
        <v>1</v>
      </c>
      <c r="C156">
        <f t="shared" ca="1" si="16"/>
        <v>1</v>
      </c>
      <c r="D156">
        <f t="shared" ca="1" si="16"/>
        <v>0</v>
      </c>
      <c r="E156">
        <f t="shared" ca="1" si="16"/>
        <v>0</v>
      </c>
      <c r="F156">
        <f t="shared" ca="1" si="16"/>
        <v>0</v>
      </c>
      <c r="G156">
        <f t="shared" ca="1" si="16"/>
        <v>1</v>
      </c>
      <c r="H156">
        <f t="shared" ca="1" si="16"/>
        <v>0</v>
      </c>
      <c r="I156">
        <f t="shared" ca="1" si="16"/>
        <v>0</v>
      </c>
      <c r="J156">
        <f t="shared" ca="1" si="16"/>
        <v>0</v>
      </c>
      <c r="K156">
        <f t="shared" ca="1" si="16"/>
        <v>1</v>
      </c>
      <c r="L156">
        <f t="shared" ca="1" si="16"/>
        <v>1</v>
      </c>
      <c r="M156">
        <f t="shared" ca="1" si="16"/>
        <v>1</v>
      </c>
      <c r="O156">
        <v>4</v>
      </c>
    </row>
    <row r="157" spans="1:15" x14ac:dyDescent="0.25">
      <c r="A157">
        <v>153</v>
      </c>
      <c r="B157">
        <f t="shared" ca="1" si="14"/>
        <v>0</v>
      </c>
      <c r="C157">
        <f t="shared" ca="1" si="16"/>
        <v>0</v>
      </c>
      <c r="D157">
        <f t="shared" ca="1" si="16"/>
        <v>0</v>
      </c>
      <c r="E157">
        <f t="shared" ca="1" si="16"/>
        <v>0</v>
      </c>
      <c r="F157">
        <f t="shared" ca="1" si="16"/>
        <v>0</v>
      </c>
      <c r="G157">
        <f t="shared" ca="1" si="16"/>
        <v>1</v>
      </c>
      <c r="H157">
        <f t="shared" ca="1" si="16"/>
        <v>1</v>
      </c>
      <c r="I157">
        <f t="shared" ca="1" si="16"/>
        <v>0</v>
      </c>
      <c r="J157">
        <f t="shared" ca="1" si="16"/>
        <v>0</v>
      </c>
      <c r="K157">
        <f t="shared" ca="1" si="16"/>
        <v>0</v>
      </c>
      <c r="L157">
        <f t="shared" ca="1" si="16"/>
        <v>0</v>
      </c>
      <c r="M157">
        <f t="shared" ca="1" si="16"/>
        <v>0</v>
      </c>
      <c r="O157">
        <v>6</v>
      </c>
    </row>
    <row r="158" spans="1:15" x14ac:dyDescent="0.25">
      <c r="A158">
        <v>154</v>
      </c>
      <c r="B158">
        <f t="shared" ca="1" si="14"/>
        <v>0</v>
      </c>
      <c r="C158">
        <f t="shared" ca="1" si="16"/>
        <v>0</v>
      </c>
      <c r="D158">
        <f t="shared" ca="1" si="16"/>
        <v>0</v>
      </c>
      <c r="E158">
        <f t="shared" ca="1" si="16"/>
        <v>1</v>
      </c>
      <c r="F158">
        <f t="shared" ca="1" si="16"/>
        <v>1</v>
      </c>
      <c r="G158">
        <f t="shared" ca="1" si="16"/>
        <v>0</v>
      </c>
      <c r="H158">
        <f t="shared" ca="1" si="16"/>
        <v>0</v>
      </c>
      <c r="I158">
        <f t="shared" ca="1" si="16"/>
        <v>0</v>
      </c>
      <c r="J158">
        <f t="shared" ca="1" si="16"/>
        <v>0</v>
      </c>
      <c r="K158">
        <f t="shared" ca="1" si="16"/>
        <v>0</v>
      </c>
      <c r="L158">
        <f t="shared" ca="1" si="16"/>
        <v>1</v>
      </c>
      <c r="M158">
        <f t="shared" ca="1" si="16"/>
        <v>1</v>
      </c>
      <c r="O158">
        <v>3</v>
      </c>
    </row>
    <row r="159" spans="1:15" x14ac:dyDescent="0.25">
      <c r="A159">
        <v>155</v>
      </c>
      <c r="B159">
        <f t="shared" ca="1" si="14"/>
        <v>1</v>
      </c>
      <c r="C159">
        <f t="shared" ca="1" si="16"/>
        <v>0</v>
      </c>
      <c r="D159">
        <f t="shared" ca="1" si="16"/>
        <v>0</v>
      </c>
      <c r="E159">
        <f t="shared" ca="1" si="16"/>
        <v>0</v>
      </c>
      <c r="F159">
        <f t="shared" ca="1" si="16"/>
        <v>1</v>
      </c>
      <c r="G159">
        <f t="shared" ca="1" si="16"/>
        <v>0</v>
      </c>
      <c r="H159">
        <f t="shared" ca="1" si="16"/>
        <v>0</v>
      </c>
      <c r="I159">
        <f t="shared" ca="1" si="16"/>
        <v>0</v>
      </c>
      <c r="J159">
        <f t="shared" ca="1" si="16"/>
        <v>1</v>
      </c>
      <c r="K159">
        <f t="shared" ca="1" si="16"/>
        <v>0</v>
      </c>
      <c r="L159">
        <f t="shared" ca="1" si="16"/>
        <v>0</v>
      </c>
      <c r="M159">
        <f t="shared" ca="1" si="16"/>
        <v>1</v>
      </c>
      <c r="O159">
        <v>6</v>
      </c>
    </row>
    <row r="160" spans="1:15" x14ac:dyDescent="0.25">
      <c r="A160">
        <v>156</v>
      </c>
      <c r="B160">
        <f t="shared" ca="1" si="14"/>
        <v>0</v>
      </c>
      <c r="C160">
        <f t="shared" ca="1" si="16"/>
        <v>0</v>
      </c>
      <c r="D160">
        <f t="shared" ca="1" si="16"/>
        <v>0</v>
      </c>
      <c r="E160">
        <f t="shared" ca="1" si="16"/>
        <v>1</v>
      </c>
      <c r="F160">
        <f t="shared" ca="1" si="16"/>
        <v>0</v>
      </c>
      <c r="G160">
        <f t="shared" ca="1" si="16"/>
        <v>0</v>
      </c>
      <c r="H160">
        <f t="shared" ca="1" si="16"/>
        <v>0</v>
      </c>
      <c r="I160">
        <f t="shared" ca="1" si="16"/>
        <v>0</v>
      </c>
      <c r="J160">
        <f t="shared" ca="1" si="16"/>
        <v>1</v>
      </c>
      <c r="K160">
        <f t="shared" ca="1" si="16"/>
        <v>0</v>
      </c>
      <c r="L160">
        <f t="shared" ca="1" si="16"/>
        <v>1</v>
      </c>
      <c r="M160">
        <f t="shared" ca="1" si="16"/>
        <v>1</v>
      </c>
      <c r="O160">
        <v>6</v>
      </c>
    </row>
    <row r="161" spans="1:15" x14ac:dyDescent="0.25">
      <c r="A161">
        <v>157</v>
      </c>
      <c r="B161">
        <f t="shared" ca="1" si="14"/>
        <v>1</v>
      </c>
      <c r="C161">
        <f t="shared" ca="1" si="16"/>
        <v>0</v>
      </c>
      <c r="D161">
        <f t="shared" ca="1" si="16"/>
        <v>0</v>
      </c>
      <c r="E161">
        <f t="shared" ca="1" si="16"/>
        <v>0</v>
      </c>
      <c r="F161">
        <f t="shared" ca="1" si="16"/>
        <v>0</v>
      </c>
      <c r="G161">
        <f t="shared" ca="1" si="16"/>
        <v>0</v>
      </c>
      <c r="H161">
        <f t="shared" ca="1" si="16"/>
        <v>0</v>
      </c>
      <c r="I161">
        <f t="shared" ca="1" si="16"/>
        <v>1</v>
      </c>
      <c r="J161">
        <f t="shared" ca="1" si="16"/>
        <v>1</v>
      </c>
      <c r="K161">
        <f t="shared" ca="1" si="16"/>
        <v>0</v>
      </c>
      <c r="L161">
        <f t="shared" ca="1" si="16"/>
        <v>0</v>
      </c>
      <c r="M161">
        <f t="shared" ca="1" si="16"/>
        <v>0</v>
      </c>
      <c r="O161">
        <v>5</v>
      </c>
    </row>
    <row r="162" spans="1:15" x14ac:dyDescent="0.25">
      <c r="A162">
        <v>158</v>
      </c>
      <c r="B162">
        <f t="shared" ca="1" si="14"/>
        <v>0</v>
      </c>
      <c r="C162">
        <f t="shared" ca="1" si="16"/>
        <v>1</v>
      </c>
      <c r="D162">
        <f t="shared" ca="1" si="16"/>
        <v>1</v>
      </c>
      <c r="E162">
        <f t="shared" ca="1" si="16"/>
        <v>0</v>
      </c>
      <c r="F162">
        <f t="shared" ca="1" si="16"/>
        <v>0</v>
      </c>
      <c r="G162">
        <f t="shared" ca="1" si="16"/>
        <v>0</v>
      </c>
      <c r="H162">
        <f t="shared" ca="1" si="16"/>
        <v>0</v>
      </c>
      <c r="I162">
        <f t="shared" ca="1" si="16"/>
        <v>1</v>
      </c>
      <c r="J162">
        <f t="shared" ca="1" si="16"/>
        <v>0</v>
      </c>
      <c r="K162">
        <f t="shared" ca="1" si="16"/>
        <v>0</v>
      </c>
      <c r="L162">
        <f t="shared" ca="1" si="16"/>
        <v>1</v>
      </c>
      <c r="M162">
        <f t="shared" ca="1" si="16"/>
        <v>0</v>
      </c>
      <c r="O162">
        <v>2</v>
      </c>
    </row>
    <row r="163" spans="1:15" x14ac:dyDescent="0.25">
      <c r="A163">
        <v>159</v>
      </c>
      <c r="B163">
        <f t="shared" ca="1" si="14"/>
        <v>0</v>
      </c>
      <c r="C163">
        <f t="shared" ca="1" si="16"/>
        <v>1</v>
      </c>
      <c r="D163">
        <f t="shared" ca="1" si="16"/>
        <v>1</v>
      </c>
      <c r="E163">
        <f t="shared" ca="1" si="16"/>
        <v>1</v>
      </c>
      <c r="F163">
        <f t="shared" ca="1" si="16"/>
        <v>1</v>
      </c>
      <c r="G163">
        <f t="shared" ca="1" si="16"/>
        <v>1</v>
      </c>
      <c r="H163">
        <f t="shared" ca="1" si="16"/>
        <v>1</v>
      </c>
      <c r="I163">
        <f t="shared" ca="1" si="16"/>
        <v>0</v>
      </c>
      <c r="J163">
        <f t="shared" ca="1" si="16"/>
        <v>0</v>
      </c>
      <c r="K163">
        <f t="shared" ca="1" si="16"/>
        <v>1</v>
      </c>
      <c r="L163">
        <f t="shared" ca="1" si="16"/>
        <v>1</v>
      </c>
      <c r="M163">
        <f t="shared" ca="1" si="16"/>
        <v>1</v>
      </c>
      <c r="O163">
        <v>4</v>
      </c>
    </row>
  </sheetData>
  <pageMargins left="0.7" right="0.7" top="0.75" bottom="0.75" header="0.3" footer="0.3"/>
  <pageSetup orientation="portrait" horizontalDpi="30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28"/>
  <sheetViews>
    <sheetView topLeftCell="AE1" zoomScale="110" zoomScaleNormal="110" workbookViewId="0">
      <selection activeCell="AL17" sqref="AL17"/>
    </sheetView>
  </sheetViews>
  <sheetFormatPr baseColWidth="10" defaultRowHeight="15" x14ac:dyDescent="0.25"/>
  <cols>
    <col min="20" max="30" width="3.7109375" customWidth="1"/>
    <col min="32" max="32" width="8.28515625" customWidth="1"/>
    <col min="37" max="37" width="12.7109375" customWidth="1"/>
  </cols>
  <sheetData>
    <row r="1" spans="1:39" ht="15.75" thickBot="1" x14ac:dyDescent="0.3">
      <c r="C1" s="9">
        <f>CORREL(B3:B127,C3:C127)</f>
        <v>-9.6806712154741154E-2</v>
      </c>
      <c r="D1" s="9"/>
      <c r="F1" t="s">
        <v>67</v>
      </c>
      <c r="G1" s="9"/>
    </row>
    <row r="2" spans="1:39" ht="32.25" customHeight="1" thickBot="1" x14ac:dyDescent="0.3">
      <c r="B2" s="14" t="s">
        <v>33</v>
      </c>
      <c r="C2" s="14" t="s">
        <v>34</v>
      </c>
      <c r="D2" s="14"/>
      <c r="F2" t="s">
        <v>33</v>
      </c>
      <c r="G2" s="14" t="s">
        <v>34</v>
      </c>
      <c r="AE2" s="38" t="s">
        <v>46</v>
      </c>
      <c r="AF2" s="34">
        <f>AF5</f>
        <v>1.21</v>
      </c>
      <c r="AG2" s="37" t="s">
        <v>20</v>
      </c>
      <c r="AH2" s="31" t="s">
        <v>35</v>
      </c>
      <c r="AI2" s="12" t="s">
        <v>39</v>
      </c>
      <c r="AJ2" s="12" t="s">
        <v>22</v>
      </c>
      <c r="AK2" s="12" t="s">
        <v>43</v>
      </c>
      <c r="AL2" s="31" t="s">
        <v>21</v>
      </c>
      <c r="AM2" s="12" t="s">
        <v>44</v>
      </c>
    </row>
    <row r="3" spans="1:39" x14ac:dyDescent="0.25">
      <c r="A3">
        <v>1</v>
      </c>
      <c r="B3" s="15">
        <v>35.437983541841092</v>
      </c>
      <c r="C3" s="15">
        <v>41.950084466403311</v>
      </c>
      <c r="D3" s="15"/>
      <c r="E3" s="15"/>
      <c r="F3" s="15">
        <f ca="1">RAND()*100</f>
        <v>82.152460347371857</v>
      </c>
      <c r="G3" s="15">
        <f ca="1">RAND()*100</f>
        <v>99.468360552843251</v>
      </c>
      <c r="AG3" s="14">
        <v>0</v>
      </c>
      <c r="AH3" s="32">
        <f>AI3</f>
        <v>33</v>
      </c>
      <c r="AI3">
        <f>FREQUENCY($T$5:$AC$14,AG3)</f>
        <v>33</v>
      </c>
      <c r="AJ3" s="53">
        <f>AH3/100</f>
        <v>0.33</v>
      </c>
      <c r="AK3" s="122">
        <f>EXP(-$AF$7)</f>
        <v>0.29819727942988739</v>
      </c>
      <c r="AL3" s="58">
        <f>AK3*100</f>
        <v>29.819727942988738</v>
      </c>
      <c r="AM3" s="122">
        <f>POWER(AH3-AL3,2)/AL3</f>
        <v>0.33917580924760565</v>
      </c>
    </row>
    <row r="4" spans="1:39" ht="15.75" thickBot="1" x14ac:dyDescent="0.3">
      <c r="A4">
        <v>2</v>
      </c>
      <c r="B4" s="15">
        <v>80.88140405029111</v>
      </c>
      <c r="C4" s="15">
        <v>4.9867980926743272</v>
      </c>
      <c r="D4" s="15"/>
      <c r="E4" s="15"/>
      <c r="F4" s="15">
        <f t="shared" ref="F4:G35" ca="1" si="0">RAND()*100</f>
        <v>23.596463134887248</v>
      </c>
      <c r="G4" s="15">
        <f t="shared" ca="1" si="0"/>
        <v>49.560630154053797</v>
      </c>
      <c r="R4" s="9" t="s">
        <v>12</v>
      </c>
      <c r="S4" s="30"/>
      <c r="T4" s="117">
        <v>1</v>
      </c>
      <c r="U4" s="117">
        <v>2</v>
      </c>
      <c r="V4" s="117">
        <v>3</v>
      </c>
      <c r="W4" s="117">
        <v>4</v>
      </c>
      <c r="X4" s="117">
        <v>5</v>
      </c>
      <c r="Y4" s="117">
        <v>6</v>
      </c>
      <c r="Z4" s="117">
        <v>7</v>
      </c>
      <c r="AA4" s="117">
        <v>8</v>
      </c>
      <c r="AB4" s="117">
        <v>9</v>
      </c>
      <c r="AC4" s="117">
        <v>10</v>
      </c>
      <c r="AD4" s="29"/>
      <c r="AG4" s="14">
        <v>1</v>
      </c>
      <c r="AH4" s="33">
        <f>AI4-AI3</f>
        <v>35</v>
      </c>
      <c r="AI4">
        <f t="shared" ref="AI4:AI7" si="1">FREQUENCY($T$5:$AC$14,AG4)</f>
        <v>68</v>
      </c>
      <c r="AJ4" s="53">
        <f t="shared" ref="AJ4:AJ7" si="2">AH4/100</f>
        <v>0.35</v>
      </c>
      <c r="AK4" s="122">
        <f>$AF$7*AK3/AG4</f>
        <v>0.3608187081101637</v>
      </c>
      <c r="AL4" s="58">
        <f t="shared" ref="AL4:AL7" si="3">AK4*100</f>
        <v>36.081870811016373</v>
      </c>
      <c r="AM4" s="122">
        <f t="shared" ref="AM4:AM7" si="4">POWER(AH4-AL4,2)/AL4</f>
        <v>3.2438574425909993E-2</v>
      </c>
    </row>
    <row r="5" spans="1:39" x14ac:dyDescent="0.25">
      <c r="A5">
        <v>3</v>
      </c>
      <c r="B5" s="15">
        <v>29.546276270581995</v>
      </c>
      <c r="C5" s="15">
        <v>26.308402225584171</v>
      </c>
      <c r="D5" s="15"/>
      <c r="E5" s="15"/>
      <c r="F5" s="15">
        <f t="shared" ca="1" si="0"/>
        <v>34.083690174949702</v>
      </c>
      <c r="G5" s="15">
        <f t="shared" ca="1" si="0"/>
        <v>65.575980693070932</v>
      </c>
      <c r="R5" s="9" t="s">
        <v>41</v>
      </c>
      <c r="S5" s="30"/>
      <c r="T5" s="64">
        <v>1</v>
      </c>
      <c r="U5" s="118">
        <v>3</v>
      </c>
      <c r="V5" s="118">
        <v>2</v>
      </c>
      <c r="W5" s="118">
        <v>0</v>
      </c>
      <c r="X5" s="118">
        <v>3</v>
      </c>
      <c r="Y5" s="118">
        <v>4</v>
      </c>
      <c r="Z5" s="118">
        <v>3</v>
      </c>
      <c r="AA5" s="118">
        <v>0</v>
      </c>
      <c r="AB5" s="118">
        <v>1</v>
      </c>
      <c r="AC5" s="65">
        <v>2</v>
      </c>
      <c r="AE5" s="24" t="s">
        <v>12</v>
      </c>
      <c r="AF5" s="9">
        <f>AVERAGE(T5:AC14)</f>
        <v>1.21</v>
      </c>
      <c r="AG5" s="14">
        <v>2</v>
      </c>
      <c r="AH5" s="33">
        <f t="shared" ref="AH5:AH7" si="5">AI5-AI4</f>
        <v>16</v>
      </c>
      <c r="AI5">
        <f t="shared" si="1"/>
        <v>84</v>
      </c>
      <c r="AJ5" s="53">
        <f t="shared" si="2"/>
        <v>0.16</v>
      </c>
      <c r="AK5" s="122">
        <f t="shared" ref="AK5:AK7" si="6">$AF$7*AK4/AG5</f>
        <v>0.21829531840664904</v>
      </c>
      <c r="AL5" s="58">
        <f t="shared" si="3"/>
        <v>21.829531840664902</v>
      </c>
      <c r="AM5" s="122">
        <f t="shared" si="4"/>
        <v>1.5567645577272642</v>
      </c>
    </row>
    <row r="6" spans="1:39" ht="15.75" thickBot="1" x14ac:dyDescent="0.3">
      <c r="A6">
        <v>4</v>
      </c>
      <c r="B6" s="15">
        <v>78.239694827846762</v>
      </c>
      <c r="C6" s="15">
        <v>10.940069160010069</v>
      </c>
      <c r="D6" s="15"/>
      <c r="E6" s="15"/>
      <c r="F6" s="15">
        <f t="shared" ca="1" si="0"/>
        <v>66.078554032912535</v>
      </c>
      <c r="G6" s="15">
        <f t="shared" ca="1" si="0"/>
        <v>36.559971669856807</v>
      </c>
      <c r="T6" s="76">
        <v>0</v>
      </c>
      <c r="U6" s="119">
        <v>2</v>
      </c>
      <c r="V6" s="119">
        <v>4</v>
      </c>
      <c r="W6" s="119">
        <v>0</v>
      </c>
      <c r="X6" s="119">
        <v>1</v>
      </c>
      <c r="Y6" s="119">
        <v>4</v>
      </c>
      <c r="Z6" s="119">
        <v>4</v>
      </c>
      <c r="AA6" s="119">
        <v>0</v>
      </c>
      <c r="AB6" s="119">
        <v>1</v>
      </c>
      <c r="AC6" s="120">
        <v>4</v>
      </c>
      <c r="AE6" s="24" t="s">
        <v>41</v>
      </c>
      <c r="AF6" s="77">
        <f>VAR(T5:AC14)</f>
        <v>1.39989898989899</v>
      </c>
      <c r="AG6" s="14">
        <v>3</v>
      </c>
      <c r="AH6" s="33">
        <f t="shared" si="5"/>
        <v>10</v>
      </c>
      <c r="AI6">
        <f t="shared" si="1"/>
        <v>94</v>
      </c>
      <c r="AJ6" s="53">
        <f t="shared" si="2"/>
        <v>0.1</v>
      </c>
      <c r="AK6" s="122">
        <f t="shared" si="6"/>
        <v>8.8045778424015106E-2</v>
      </c>
      <c r="AL6" s="58">
        <f t="shared" si="3"/>
        <v>8.8045778424015104</v>
      </c>
      <c r="AM6" s="122">
        <f t="shared" si="4"/>
        <v>0.16230580959775454</v>
      </c>
    </row>
    <row r="7" spans="1:39" ht="15.75" thickBot="1" x14ac:dyDescent="0.3">
      <c r="A7">
        <v>5</v>
      </c>
      <c r="B7" s="15">
        <v>65.197486248484267</v>
      </c>
      <c r="C7" s="15">
        <v>86.432137305672626</v>
      </c>
      <c r="D7" s="15"/>
      <c r="E7" s="15"/>
      <c r="F7" s="15">
        <f t="shared" ca="1" si="0"/>
        <v>13.354000609065631</v>
      </c>
      <c r="G7" s="15">
        <f t="shared" ca="1" si="0"/>
        <v>8.0078372416713446</v>
      </c>
      <c r="T7" s="76">
        <v>2</v>
      </c>
      <c r="U7" s="119">
        <v>2</v>
      </c>
      <c r="V7" s="119">
        <v>0</v>
      </c>
      <c r="W7" s="119">
        <v>1</v>
      </c>
      <c r="X7" s="119">
        <v>1</v>
      </c>
      <c r="Y7" s="119">
        <v>1</v>
      </c>
      <c r="Z7" s="119">
        <v>4</v>
      </c>
      <c r="AA7" s="119">
        <v>2</v>
      </c>
      <c r="AB7" s="119">
        <v>0</v>
      </c>
      <c r="AC7" s="120">
        <v>1</v>
      </c>
      <c r="AE7" s="79" t="s">
        <v>45</v>
      </c>
      <c r="AF7" s="49">
        <f>121/100</f>
        <v>1.21</v>
      </c>
      <c r="AG7" s="14">
        <v>4</v>
      </c>
      <c r="AH7" s="33">
        <f t="shared" si="5"/>
        <v>6</v>
      </c>
      <c r="AI7">
        <f t="shared" si="1"/>
        <v>100</v>
      </c>
      <c r="AJ7" s="53">
        <f t="shared" si="2"/>
        <v>0.06</v>
      </c>
      <c r="AK7" s="122">
        <f t="shared" si="6"/>
        <v>2.6633847973264568E-2</v>
      </c>
      <c r="AL7" s="58">
        <f t="shared" si="3"/>
        <v>2.6633847973264571</v>
      </c>
      <c r="AM7" s="122">
        <f t="shared" si="4"/>
        <v>4.1800197334938876</v>
      </c>
    </row>
    <row r="8" spans="1:39" x14ac:dyDescent="0.25">
      <c r="A8">
        <v>6</v>
      </c>
      <c r="B8" s="15">
        <v>40.350674178719537</v>
      </c>
      <c r="C8" s="15">
        <v>92.416668196256353</v>
      </c>
      <c r="D8" s="15"/>
      <c r="E8" s="15"/>
      <c r="F8" s="15">
        <f t="shared" ca="1" si="0"/>
        <v>13.055364377065537</v>
      </c>
      <c r="G8" s="15">
        <f t="shared" ca="1" si="0"/>
        <v>0.33240068615434382</v>
      </c>
      <c r="T8" s="76">
        <v>1</v>
      </c>
      <c r="U8" s="119">
        <v>3</v>
      </c>
      <c r="V8" s="119">
        <v>0</v>
      </c>
      <c r="W8" s="119">
        <v>3</v>
      </c>
      <c r="X8" s="119">
        <v>3</v>
      </c>
      <c r="Y8" s="119">
        <v>0</v>
      </c>
      <c r="Z8" s="119">
        <v>1</v>
      </c>
      <c r="AA8" s="119">
        <v>1</v>
      </c>
      <c r="AB8" s="119">
        <v>1</v>
      </c>
      <c r="AC8" s="120">
        <v>2</v>
      </c>
      <c r="AH8" s="57">
        <f>SUM(AH3:AH7)</f>
        <v>100</v>
      </c>
      <c r="AK8" s="9">
        <f>SUM(AK3:AK7)</f>
        <v>0.99199093234397973</v>
      </c>
      <c r="AL8" s="17">
        <f>SUM(AL3:AL7)</f>
        <v>99.199093234397978</v>
      </c>
      <c r="AM8" s="17">
        <f>SUM(AM3:AM7)</f>
        <v>6.2707044844924216</v>
      </c>
    </row>
    <row r="9" spans="1:39" x14ac:dyDescent="0.25">
      <c r="A9">
        <v>7</v>
      </c>
      <c r="B9" s="15">
        <v>54.778859855321741</v>
      </c>
      <c r="C9" s="15">
        <v>38.637772714916707</v>
      </c>
      <c r="D9" s="15"/>
      <c r="E9" s="15"/>
      <c r="F9" s="15">
        <f t="shared" ca="1" si="0"/>
        <v>59.629563213972823</v>
      </c>
      <c r="G9" s="15">
        <f t="shared" ca="1" si="0"/>
        <v>44.967811780657193</v>
      </c>
      <c r="T9" s="76">
        <v>1</v>
      </c>
      <c r="U9" s="119">
        <v>0</v>
      </c>
      <c r="V9" s="119">
        <v>2</v>
      </c>
      <c r="W9" s="119">
        <v>2</v>
      </c>
      <c r="X9" s="119">
        <v>1</v>
      </c>
      <c r="Y9" s="119">
        <v>1</v>
      </c>
      <c r="Z9" s="119">
        <v>0</v>
      </c>
      <c r="AA9" s="119">
        <v>0</v>
      </c>
      <c r="AB9" s="119">
        <v>1</v>
      </c>
      <c r="AC9" s="120">
        <v>1</v>
      </c>
      <c r="AJ9" s="19"/>
    </row>
    <row r="10" spans="1:39" x14ac:dyDescent="0.25">
      <c r="A10">
        <v>8</v>
      </c>
      <c r="B10" s="15">
        <v>70.127208953715694</v>
      </c>
      <c r="C10" s="15">
        <v>61.653715664834948</v>
      </c>
      <c r="D10" s="15"/>
      <c r="E10" s="15"/>
      <c r="F10" s="15">
        <f t="shared" ca="1" si="0"/>
        <v>62.013325171745429</v>
      </c>
      <c r="G10" s="15">
        <f t="shared" ca="1" si="0"/>
        <v>64.023330954444447</v>
      </c>
      <c r="T10" s="76">
        <v>3</v>
      </c>
      <c r="U10" s="119">
        <v>1</v>
      </c>
      <c r="V10" s="119">
        <v>1</v>
      </c>
      <c r="W10" s="119">
        <v>1</v>
      </c>
      <c r="X10" s="119">
        <v>0</v>
      </c>
      <c r="Y10" s="119">
        <v>2</v>
      </c>
      <c r="Z10" s="119">
        <v>0</v>
      </c>
      <c r="AA10" s="119">
        <v>0</v>
      </c>
      <c r="AB10" s="119">
        <v>0</v>
      </c>
      <c r="AC10" s="120">
        <v>0</v>
      </c>
    </row>
    <row r="11" spans="1:39" x14ac:dyDescent="0.25">
      <c r="A11">
        <v>9</v>
      </c>
      <c r="B11" s="15">
        <v>87.074424034705629</v>
      </c>
      <c r="C11" s="15">
        <v>88.355174638423335</v>
      </c>
      <c r="D11" s="15"/>
      <c r="E11" s="15"/>
      <c r="F11" s="15">
        <f t="shared" ca="1" si="0"/>
        <v>97.996034480650877</v>
      </c>
      <c r="G11" s="15">
        <f t="shared" ca="1" si="0"/>
        <v>95.737393435607103</v>
      </c>
      <c r="T11" s="76">
        <v>0</v>
      </c>
      <c r="U11" s="119">
        <v>2</v>
      </c>
      <c r="V11" s="119">
        <v>0</v>
      </c>
      <c r="W11" s="119">
        <v>0</v>
      </c>
      <c r="X11" s="119">
        <v>2</v>
      </c>
      <c r="Y11" s="119">
        <v>3</v>
      </c>
      <c r="Z11" s="119">
        <v>0</v>
      </c>
      <c r="AA11" s="119">
        <v>3</v>
      </c>
      <c r="AB11" s="119">
        <v>1</v>
      </c>
      <c r="AC11" s="120">
        <v>2</v>
      </c>
      <c r="AH11" s="9"/>
      <c r="AJ11" s="9"/>
      <c r="AK11" s="7"/>
    </row>
    <row r="12" spans="1:39" ht="15.75" thickBot="1" x14ac:dyDescent="0.3">
      <c r="A12">
        <v>10</v>
      </c>
      <c r="B12" s="15">
        <v>26.781863952187646</v>
      </c>
      <c r="C12" s="15">
        <v>88.069411074844723</v>
      </c>
      <c r="D12" s="15"/>
      <c r="E12" s="15"/>
      <c r="F12" s="15">
        <f t="shared" ca="1" si="0"/>
        <v>39.1095986229952</v>
      </c>
      <c r="G12" s="15">
        <f t="shared" ca="1" si="0"/>
        <v>65.241393637920041</v>
      </c>
      <c r="T12" s="76">
        <v>0</v>
      </c>
      <c r="U12" s="119">
        <v>1</v>
      </c>
      <c r="V12" s="119">
        <v>1</v>
      </c>
      <c r="W12" s="119">
        <v>0</v>
      </c>
      <c r="X12" s="119">
        <v>1</v>
      </c>
      <c r="Y12" s="119">
        <v>1</v>
      </c>
      <c r="Z12" s="119">
        <v>1</v>
      </c>
      <c r="AA12" s="119">
        <v>3</v>
      </c>
      <c r="AB12" s="119">
        <v>0</v>
      </c>
      <c r="AC12" s="120">
        <v>2</v>
      </c>
      <c r="AL12" t="s">
        <v>37</v>
      </c>
      <c r="AM12">
        <f>5-1-1</f>
        <v>3</v>
      </c>
    </row>
    <row r="13" spans="1:39" ht="15.75" thickBot="1" x14ac:dyDescent="0.3">
      <c r="A13">
        <v>11</v>
      </c>
      <c r="B13" s="15">
        <v>77.806461571990695</v>
      </c>
      <c r="C13" s="15">
        <v>4.2922688583826307</v>
      </c>
      <c r="D13" s="15"/>
      <c r="E13" s="15"/>
      <c r="F13" s="15">
        <f t="shared" ca="1" si="0"/>
        <v>24.862298411330041</v>
      </c>
      <c r="G13" s="15">
        <f t="shared" ca="1" si="0"/>
        <v>21.07972409156379</v>
      </c>
      <c r="T13" s="76">
        <v>2</v>
      </c>
      <c r="U13" s="119">
        <v>0</v>
      </c>
      <c r="V13" s="119">
        <v>0</v>
      </c>
      <c r="W13" s="119">
        <v>1</v>
      </c>
      <c r="X13" s="119">
        <v>0</v>
      </c>
      <c r="Y13" s="119">
        <v>0</v>
      </c>
      <c r="Z13" s="119">
        <v>1</v>
      </c>
      <c r="AA13" s="119">
        <v>2</v>
      </c>
      <c r="AB13" s="119">
        <v>1</v>
      </c>
      <c r="AC13" s="120">
        <v>0</v>
      </c>
      <c r="AL13" s="35" t="s">
        <v>32</v>
      </c>
      <c r="AM13" s="80">
        <f>_xlfn.CHISQ.DIST.RT(AM8,AM12)</f>
        <v>9.9157481295173655E-2</v>
      </c>
    </row>
    <row r="14" spans="1:39" ht="15.75" thickBot="1" x14ac:dyDescent="0.3">
      <c r="A14">
        <v>12</v>
      </c>
      <c r="B14" s="15">
        <v>14.924672383683735</v>
      </c>
      <c r="C14" s="15">
        <v>90.665285102807218</v>
      </c>
      <c r="D14" s="15"/>
      <c r="E14" s="15"/>
      <c r="F14" s="15">
        <f t="shared" ca="1" si="0"/>
        <v>38.998296028681963</v>
      </c>
      <c r="G14" s="15">
        <f t="shared" ca="1" si="0"/>
        <v>50.083551349634845</v>
      </c>
      <c r="T14" s="66">
        <v>0</v>
      </c>
      <c r="U14" s="121">
        <v>0</v>
      </c>
      <c r="V14" s="121">
        <v>0</v>
      </c>
      <c r="W14" s="121">
        <v>1</v>
      </c>
      <c r="X14" s="121">
        <v>0</v>
      </c>
      <c r="Y14" s="121">
        <v>1</v>
      </c>
      <c r="Z14" s="121">
        <v>1</v>
      </c>
      <c r="AA14" s="121">
        <v>1</v>
      </c>
      <c r="AB14" s="121">
        <v>1</v>
      </c>
      <c r="AC14" s="48">
        <v>1</v>
      </c>
    </row>
    <row r="15" spans="1:39" ht="15.75" thickBot="1" x14ac:dyDescent="0.3">
      <c r="A15">
        <v>13</v>
      </c>
      <c r="B15" s="15">
        <v>86.220719289564499</v>
      </c>
      <c r="C15" s="15">
        <v>59.969938041086394</v>
      </c>
      <c r="D15" s="15"/>
      <c r="E15" s="15"/>
      <c r="F15" s="15">
        <f t="shared" ca="1" si="0"/>
        <v>66.710166600630643</v>
      </c>
      <c r="G15" s="15">
        <f t="shared" ca="1" si="0"/>
        <v>28.926543741481638</v>
      </c>
      <c r="AL15" s="45" t="s">
        <v>75</v>
      </c>
      <c r="AM15" s="49">
        <v>0.05</v>
      </c>
    </row>
    <row r="16" spans="1:39" x14ac:dyDescent="0.25">
      <c r="A16">
        <v>14</v>
      </c>
      <c r="B16" s="15">
        <v>11.386893318710989</v>
      </c>
      <c r="C16" s="15">
        <v>60.06645267854698</v>
      </c>
      <c r="D16" s="15"/>
      <c r="E16" s="15"/>
      <c r="F16" s="15">
        <f t="shared" ca="1" si="0"/>
        <v>66.330225171851282</v>
      </c>
      <c r="G16" s="15">
        <f t="shared" ca="1" si="0"/>
        <v>7.7609723461414255</v>
      </c>
    </row>
    <row r="17" spans="1:38" x14ac:dyDescent="0.25">
      <c r="A17">
        <v>15</v>
      </c>
      <c r="B17" s="15">
        <v>85.120660128486463</v>
      </c>
      <c r="C17" s="15">
        <v>91.375456074009691</v>
      </c>
      <c r="D17" s="15"/>
      <c r="E17" s="15"/>
      <c r="F17" s="15">
        <f t="shared" ca="1" si="0"/>
        <v>18.187832503827515</v>
      </c>
      <c r="G17" s="15">
        <f t="shared" ca="1" si="0"/>
        <v>56.576001544919521</v>
      </c>
      <c r="AL17" t="s">
        <v>91</v>
      </c>
    </row>
    <row r="18" spans="1:38" x14ac:dyDescent="0.25">
      <c r="A18">
        <v>16</v>
      </c>
      <c r="B18" s="15">
        <v>92.349168786183938</v>
      </c>
      <c r="C18" s="15">
        <v>54.969269132174063</v>
      </c>
      <c r="D18" s="15"/>
      <c r="E18" s="15"/>
      <c r="F18" s="15">
        <f t="shared" ca="1" si="0"/>
        <v>12.01173166739623</v>
      </c>
      <c r="G18" s="15">
        <f t="shared" ca="1" si="0"/>
        <v>66.877751956770766</v>
      </c>
    </row>
    <row r="19" spans="1:38" x14ac:dyDescent="0.25">
      <c r="A19">
        <v>17</v>
      </c>
      <c r="B19" s="15">
        <v>52.851575277712847</v>
      </c>
      <c r="C19" s="15">
        <v>81.702921332188794</v>
      </c>
      <c r="D19" s="15"/>
      <c r="E19" s="15"/>
      <c r="F19" s="15">
        <f t="shared" ca="1" si="0"/>
        <v>34.501580468485095</v>
      </c>
      <c r="G19" s="15">
        <f t="shared" ca="1" si="0"/>
        <v>26.117414700648688</v>
      </c>
    </row>
    <row r="20" spans="1:38" x14ac:dyDescent="0.25">
      <c r="A20">
        <v>18</v>
      </c>
      <c r="B20" s="15">
        <v>41.742373812583807</v>
      </c>
      <c r="C20" s="15">
        <v>63.752188827887267</v>
      </c>
      <c r="D20" s="15"/>
      <c r="E20" s="15"/>
      <c r="F20" s="15">
        <f t="shared" ca="1" si="0"/>
        <v>45.18246122094515</v>
      </c>
      <c r="G20" s="15">
        <f t="shared" ca="1" si="0"/>
        <v>38.989766320733388</v>
      </c>
    </row>
    <row r="21" spans="1:38" x14ac:dyDescent="0.25">
      <c r="A21">
        <v>19</v>
      </c>
      <c r="B21" s="15">
        <v>97.511031085586268</v>
      </c>
      <c r="C21" s="15">
        <v>22.752423451213332</v>
      </c>
      <c r="D21" s="15"/>
      <c r="E21" s="15"/>
      <c r="F21" s="15">
        <f t="shared" ca="1" si="0"/>
        <v>42.129501115355502</v>
      </c>
      <c r="G21" s="15">
        <f t="shared" ca="1" si="0"/>
        <v>94.567393345402735</v>
      </c>
    </row>
    <row r="22" spans="1:38" x14ac:dyDescent="0.25">
      <c r="A22">
        <v>20</v>
      </c>
      <c r="B22" s="15">
        <v>59.048392095474171</v>
      </c>
      <c r="C22" s="15">
        <v>1.6041445790999198</v>
      </c>
      <c r="D22" s="15"/>
      <c r="E22" s="15"/>
      <c r="F22" s="15">
        <f t="shared" ca="1" si="0"/>
        <v>92.145052560519204</v>
      </c>
      <c r="G22" s="15">
        <f t="shared" ca="1" si="0"/>
        <v>24.729909896331215</v>
      </c>
    </row>
    <row r="23" spans="1:38" x14ac:dyDescent="0.25">
      <c r="A23">
        <v>21</v>
      </c>
      <c r="B23" s="15">
        <v>12.46365612493463</v>
      </c>
      <c r="C23" s="15">
        <v>76.076183142162535</v>
      </c>
      <c r="D23" s="15"/>
      <c r="E23" s="15"/>
      <c r="F23" s="15">
        <f t="shared" ca="1" si="0"/>
        <v>13.719217483303281</v>
      </c>
      <c r="G23" s="15">
        <f t="shared" ca="1" si="0"/>
        <v>36.352054438462602</v>
      </c>
    </row>
    <row r="24" spans="1:38" x14ac:dyDescent="0.25">
      <c r="A24">
        <v>22</v>
      </c>
      <c r="B24" s="15">
        <v>94.787512133205908</v>
      </c>
      <c r="C24" s="15">
        <v>61.991833855066943</v>
      </c>
      <c r="D24" s="15"/>
      <c r="E24" s="15"/>
      <c r="F24" s="15">
        <f t="shared" ca="1" si="0"/>
        <v>81.935446411937434</v>
      </c>
      <c r="G24" s="15">
        <f t="shared" ca="1" si="0"/>
        <v>76.566166327607604</v>
      </c>
    </row>
    <row r="25" spans="1:38" x14ac:dyDescent="0.25">
      <c r="A25">
        <v>23</v>
      </c>
      <c r="B25" s="15">
        <v>12.362208758864934</v>
      </c>
      <c r="C25" s="15">
        <v>74.093567692728882</v>
      </c>
      <c r="D25" s="15"/>
      <c r="E25" s="15"/>
      <c r="F25" s="15">
        <f t="shared" ca="1" si="0"/>
        <v>58.540759440983855</v>
      </c>
      <c r="G25" s="15">
        <f t="shared" ca="1" si="0"/>
        <v>34.187108032406279</v>
      </c>
    </row>
    <row r="26" spans="1:38" x14ac:dyDescent="0.25">
      <c r="A26">
        <v>24</v>
      </c>
      <c r="B26" s="15">
        <v>64.66841243116346</v>
      </c>
      <c r="C26" s="15">
        <v>91.546940177905611</v>
      </c>
      <c r="D26" s="15"/>
      <c r="E26" s="15"/>
      <c r="F26" s="15">
        <f t="shared" ca="1" si="0"/>
        <v>79.895422489868707</v>
      </c>
      <c r="G26" s="15">
        <f t="shared" ca="1" si="0"/>
        <v>6.3533867277187905</v>
      </c>
    </row>
    <row r="27" spans="1:38" x14ac:dyDescent="0.25">
      <c r="A27">
        <v>25</v>
      </c>
      <c r="B27" s="15">
        <v>25.602610363748646</v>
      </c>
      <c r="C27" s="15">
        <v>95.833400562288389</v>
      </c>
      <c r="D27" s="15"/>
      <c r="E27" s="15"/>
      <c r="F27" s="15">
        <f t="shared" ca="1" si="0"/>
        <v>7.2360463208515196</v>
      </c>
      <c r="G27" s="15">
        <f t="shared" ca="1" si="0"/>
        <v>63.187820996934477</v>
      </c>
    </row>
    <row r="28" spans="1:38" x14ac:dyDescent="0.25">
      <c r="A28">
        <v>26</v>
      </c>
      <c r="B28" s="15">
        <v>47.851909665051465</v>
      </c>
      <c r="C28" s="15">
        <v>91.843782880671881</v>
      </c>
      <c r="D28" s="15"/>
      <c r="E28" s="15"/>
      <c r="F28" s="15">
        <f t="shared" ca="1" si="0"/>
        <v>20.595445782394584</v>
      </c>
      <c r="G28" s="15">
        <f t="shared" ca="1" si="0"/>
        <v>63.350434075275885</v>
      </c>
    </row>
    <row r="29" spans="1:38" x14ac:dyDescent="0.25">
      <c r="A29">
        <v>27</v>
      </c>
      <c r="B29" s="15">
        <v>10.412438107779209</v>
      </c>
      <c r="C29" s="15">
        <v>81.681180115078462</v>
      </c>
      <c r="D29" s="15"/>
      <c r="E29" s="15"/>
      <c r="F29" s="15">
        <f t="shared" ca="1" si="0"/>
        <v>60.959560226095263</v>
      </c>
      <c r="G29" s="15">
        <f t="shared" ca="1" si="0"/>
        <v>93.589633492273251</v>
      </c>
    </row>
    <row r="30" spans="1:38" x14ac:dyDescent="0.25">
      <c r="A30">
        <v>28</v>
      </c>
      <c r="B30" s="15">
        <v>57.505343163615862</v>
      </c>
      <c r="C30" s="15">
        <v>93.923552989627353</v>
      </c>
      <c r="D30" s="15"/>
      <c r="E30" s="15"/>
      <c r="F30" s="15">
        <f t="shared" ca="1" si="0"/>
        <v>50.151027809270232</v>
      </c>
      <c r="G30" s="15">
        <f t="shared" ca="1" si="0"/>
        <v>55.168072715775253</v>
      </c>
    </row>
    <row r="31" spans="1:38" x14ac:dyDescent="0.25">
      <c r="A31">
        <v>29</v>
      </c>
      <c r="B31" s="15">
        <v>69.248073284396398</v>
      </c>
      <c r="C31" s="15">
        <v>86.162394334834431</v>
      </c>
      <c r="D31" s="15"/>
      <c r="E31" s="15"/>
      <c r="F31" s="15">
        <f t="shared" ca="1" si="0"/>
        <v>84.673462198372221</v>
      </c>
      <c r="G31" s="15">
        <f t="shared" ca="1" si="0"/>
        <v>78.405982454981967</v>
      </c>
    </row>
    <row r="32" spans="1:38" x14ac:dyDescent="0.25">
      <c r="A32">
        <v>30</v>
      </c>
      <c r="B32" s="15">
        <v>24.721245931557689</v>
      </c>
      <c r="C32" s="15">
        <v>86.435493810345321</v>
      </c>
      <c r="D32" s="15"/>
      <c r="E32" s="15"/>
      <c r="F32" s="15">
        <f t="shared" ca="1" si="0"/>
        <v>57.278511594340699</v>
      </c>
      <c r="G32" s="15">
        <f t="shared" ca="1" si="0"/>
        <v>30.101633069155742</v>
      </c>
    </row>
    <row r="33" spans="1:7" x14ac:dyDescent="0.25">
      <c r="A33">
        <v>31</v>
      </c>
      <c r="B33" s="15">
        <v>94.152781779152491</v>
      </c>
      <c r="C33" s="15">
        <v>85.070535828420986</v>
      </c>
      <c r="D33" s="15"/>
      <c r="E33" s="15"/>
      <c r="F33" s="15">
        <f t="shared" ca="1" si="0"/>
        <v>75.234363383781599</v>
      </c>
      <c r="G33" s="15">
        <f t="shared" ca="1" si="0"/>
        <v>76.345267184258418</v>
      </c>
    </row>
    <row r="34" spans="1:7" x14ac:dyDescent="0.25">
      <c r="A34">
        <v>32</v>
      </c>
      <c r="B34" s="15">
        <v>56.146368447517681</v>
      </c>
      <c r="C34" s="15">
        <v>25.023597305789558</v>
      </c>
      <c r="D34" s="15"/>
      <c r="E34" s="15"/>
      <c r="F34" s="15">
        <f t="shared" ca="1" si="0"/>
        <v>11.707272567333993</v>
      </c>
      <c r="G34" s="15">
        <f t="shared" ca="1" si="0"/>
        <v>73.523670601395409</v>
      </c>
    </row>
    <row r="35" spans="1:7" x14ac:dyDescent="0.25">
      <c r="A35">
        <v>33</v>
      </c>
      <c r="B35" s="15">
        <v>2.4272837829967919</v>
      </c>
      <c r="C35" s="15">
        <v>15.822384118721455</v>
      </c>
      <c r="D35" s="15"/>
      <c r="E35" s="15"/>
      <c r="F35" s="15">
        <f t="shared" ca="1" si="0"/>
        <v>83.992127153745287</v>
      </c>
      <c r="G35" s="15">
        <f t="shared" ca="1" si="0"/>
        <v>89.717709674184476</v>
      </c>
    </row>
    <row r="36" spans="1:7" x14ac:dyDescent="0.25">
      <c r="A36">
        <v>34</v>
      </c>
      <c r="B36" s="15">
        <v>61.84459216731959</v>
      </c>
      <c r="C36" s="15">
        <v>16.337424345428619</v>
      </c>
      <c r="D36" s="15"/>
      <c r="E36" s="15"/>
      <c r="F36" s="15">
        <f t="shared" ref="F36:G67" ca="1" si="7">RAND()*100</f>
        <v>82.999008945614534</v>
      </c>
      <c r="G36" s="15">
        <f t="shared" ca="1" si="7"/>
        <v>9.4800631836879479</v>
      </c>
    </row>
    <row r="37" spans="1:7" x14ac:dyDescent="0.25">
      <c r="A37">
        <v>35</v>
      </c>
      <c r="B37" s="15">
        <v>36.021579062720562</v>
      </c>
      <c r="C37" s="15">
        <v>57.780951184591878</v>
      </c>
      <c r="D37" s="15"/>
      <c r="E37" s="15"/>
      <c r="F37" s="15">
        <f t="shared" ca="1" si="7"/>
        <v>68.859273855706306</v>
      </c>
      <c r="G37" s="15">
        <f t="shared" ca="1" si="7"/>
        <v>33.697085855359688</v>
      </c>
    </row>
    <row r="38" spans="1:7" x14ac:dyDescent="0.25">
      <c r="A38">
        <v>36</v>
      </c>
      <c r="B38" s="15">
        <v>48.192844018712044</v>
      </c>
      <c r="C38" s="15">
        <v>36.243772840673131</v>
      </c>
      <c r="D38" s="15"/>
      <c r="E38" s="15"/>
      <c r="F38" s="15">
        <f t="shared" ca="1" si="7"/>
        <v>75.195902611898461</v>
      </c>
      <c r="G38" s="15">
        <f t="shared" ca="1" si="7"/>
        <v>84.728889995715491</v>
      </c>
    </row>
    <row r="39" spans="1:7" x14ac:dyDescent="0.25">
      <c r="A39">
        <v>37</v>
      </c>
      <c r="B39" s="15">
        <v>15.751309050482831</v>
      </c>
      <c r="C39" s="15">
        <v>61.641070757111649</v>
      </c>
      <c r="D39" s="15"/>
      <c r="E39" s="15"/>
      <c r="F39" s="15">
        <f t="shared" ca="1" si="7"/>
        <v>84.949363608679946</v>
      </c>
      <c r="G39" s="15">
        <f t="shared" ca="1" si="7"/>
        <v>83.812340568332971</v>
      </c>
    </row>
    <row r="40" spans="1:7" x14ac:dyDescent="0.25">
      <c r="A40">
        <v>38</v>
      </c>
      <c r="B40" s="15">
        <v>37.688345701079925</v>
      </c>
      <c r="C40" s="15">
        <v>12.301079692396133</v>
      </c>
      <c r="D40" s="15"/>
      <c r="E40" s="15"/>
      <c r="F40" s="15">
        <f t="shared" ca="1" si="7"/>
        <v>49.157348790677347</v>
      </c>
      <c r="G40" s="15">
        <f t="shared" ca="1" si="7"/>
        <v>23.756457849466162</v>
      </c>
    </row>
    <row r="41" spans="1:7" x14ac:dyDescent="0.25">
      <c r="A41">
        <v>39</v>
      </c>
      <c r="B41" s="15">
        <v>51.609211676669808</v>
      </c>
      <c r="C41" s="15">
        <v>30.415897942981896</v>
      </c>
      <c r="D41" s="15"/>
      <c r="E41" s="15"/>
      <c r="F41" s="15">
        <f t="shared" ca="1" si="7"/>
        <v>20.200031947160259</v>
      </c>
      <c r="G41" s="15">
        <f t="shared" ca="1" si="7"/>
        <v>32.34026278630413</v>
      </c>
    </row>
    <row r="42" spans="1:7" x14ac:dyDescent="0.25">
      <c r="A42">
        <v>40</v>
      </c>
      <c r="B42" s="15">
        <v>13.205964131332237</v>
      </c>
      <c r="C42" s="15">
        <v>49.198903438920595</v>
      </c>
      <c r="D42" s="15"/>
      <c r="E42" s="15"/>
      <c r="F42" s="15">
        <f t="shared" ca="1" si="7"/>
        <v>82.78298744052158</v>
      </c>
      <c r="G42" s="15">
        <f t="shared" ca="1" si="7"/>
        <v>41.82850191818055</v>
      </c>
    </row>
    <row r="43" spans="1:7" x14ac:dyDescent="0.25">
      <c r="A43">
        <v>41</v>
      </c>
      <c r="B43" s="15">
        <v>21.953082989195583</v>
      </c>
      <c r="C43" s="15">
        <v>84.528823595217631</v>
      </c>
      <c r="D43" s="15"/>
      <c r="E43" s="15"/>
      <c r="F43" s="15">
        <f t="shared" ca="1" si="7"/>
        <v>29.605669175519257</v>
      </c>
      <c r="G43" s="15">
        <f t="shared" ca="1" si="7"/>
        <v>68.97249283286051</v>
      </c>
    </row>
    <row r="44" spans="1:7" x14ac:dyDescent="0.25">
      <c r="A44">
        <v>42</v>
      </c>
      <c r="B44" s="15">
        <v>25.005216988891199</v>
      </c>
      <c r="C44" s="15">
        <v>50.809030879255879</v>
      </c>
      <c r="D44" s="15"/>
      <c r="E44" s="15"/>
      <c r="F44" s="15">
        <f t="shared" ca="1" si="7"/>
        <v>81.036725164187573</v>
      </c>
      <c r="G44" s="15">
        <f t="shared" ca="1" si="7"/>
        <v>11.33037296584105</v>
      </c>
    </row>
    <row r="45" spans="1:7" x14ac:dyDescent="0.25">
      <c r="A45">
        <v>43</v>
      </c>
      <c r="B45" s="15">
        <v>92.317255111578604</v>
      </c>
      <c r="C45" s="15">
        <v>85.32731334659654</v>
      </c>
      <c r="D45" s="15"/>
      <c r="E45" s="15"/>
      <c r="F45" s="15">
        <f t="shared" ca="1" si="7"/>
        <v>52.896964166352966</v>
      </c>
      <c r="G45" s="15">
        <f t="shared" ca="1" si="7"/>
        <v>64.594451331258199</v>
      </c>
    </row>
    <row r="46" spans="1:7" x14ac:dyDescent="0.25">
      <c r="A46">
        <v>44</v>
      </c>
      <c r="B46" s="15">
        <v>25.918713709266683</v>
      </c>
      <c r="C46" s="15">
        <v>82.047816745316467</v>
      </c>
      <c r="D46" s="15"/>
      <c r="E46" s="15"/>
      <c r="F46" s="15">
        <f t="shared" ca="1" si="7"/>
        <v>96.134257075260237</v>
      </c>
      <c r="G46" s="15">
        <f t="shared" ca="1" si="7"/>
        <v>98.217832111584073</v>
      </c>
    </row>
    <row r="47" spans="1:7" x14ac:dyDescent="0.25">
      <c r="A47">
        <v>45</v>
      </c>
      <c r="B47" s="15">
        <v>9.8903156176564764</v>
      </c>
      <c r="C47" s="15">
        <v>12.204008841580748</v>
      </c>
      <c r="D47" s="15"/>
      <c r="E47" s="15"/>
      <c r="F47" s="15">
        <f t="shared" ca="1" si="7"/>
        <v>37.398166870800019</v>
      </c>
      <c r="G47" s="15">
        <f t="shared" ca="1" si="7"/>
        <v>41.485772135104781</v>
      </c>
    </row>
    <row r="48" spans="1:7" x14ac:dyDescent="0.25">
      <c r="A48">
        <v>46</v>
      </c>
      <c r="B48" s="15">
        <v>0.57729093007687915</v>
      </c>
      <c r="C48" s="15">
        <v>68.646043219932906</v>
      </c>
      <c r="D48" s="15"/>
      <c r="E48" s="15"/>
      <c r="F48" s="15">
        <f t="shared" ca="1" si="7"/>
        <v>88.997165159662146</v>
      </c>
      <c r="G48" s="15">
        <f t="shared" ca="1" si="7"/>
        <v>32.301657958540751</v>
      </c>
    </row>
    <row r="49" spans="1:7" x14ac:dyDescent="0.25">
      <c r="A49">
        <v>47</v>
      </c>
      <c r="B49" s="15">
        <v>33.148604971063399</v>
      </c>
      <c r="C49" s="15">
        <v>9.123116756054106</v>
      </c>
      <c r="D49" s="15"/>
      <c r="E49" s="15"/>
      <c r="F49" s="15">
        <f t="shared" ca="1" si="7"/>
        <v>25.808744465168111</v>
      </c>
      <c r="G49" s="15">
        <f t="shared" ca="1" si="7"/>
        <v>91.653892794368218</v>
      </c>
    </row>
    <row r="50" spans="1:7" x14ac:dyDescent="0.25">
      <c r="A50">
        <v>48</v>
      </c>
      <c r="B50" s="15">
        <v>63.23105449087771</v>
      </c>
      <c r="C50" s="15">
        <v>85.04641042162379</v>
      </c>
      <c r="D50" s="15"/>
      <c r="E50" s="15"/>
      <c r="F50" s="15">
        <f t="shared" ca="1" si="7"/>
        <v>75.654976152873388</v>
      </c>
      <c r="G50" s="15">
        <f t="shared" ca="1" si="7"/>
        <v>22.146198277270159</v>
      </c>
    </row>
    <row r="51" spans="1:7" x14ac:dyDescent="0.25">
      <c r="A51">
        <v>49</v>
      </c>
      <c r="B51" s="15">
        <v>92.108734814231326</v>
      </c>
      <c r="C51" s="15">
        <v>88.471862421221473</v>
      </c>
      <c r="D51" s="15"/>
      <c r="E51" s="15"/>
      <c r="F51" s="15">
        <f t="shared" ca="1" si="7"/>
        <v>5.9664834908384812</v>
      </c>
      <c r="G51" s="15">
        <f t="shared" ca="1" si="7"/>
        <v>68.863041770400329</v>
      </c>
    </row>
    <row r="52" spans="1:7" x14ac:dyDescent="0.25">
      <c r="A52">
        <v>50</v>
      </c>
      <c r="B52" s="15">
        <v>3.5486044785584703</v>
      </c>
      <c r="C52" s="15">
        <v>44.71873645003204</v>
      </c>
      <c r="D52" s="15"/>
      <c r="E52" s="15"/>
      <c r="F52" s="15">
        <f t="shared" ca="1" si="7"/>
        <v>90.551022209458381</v>
      </c>
      <c r="G52" s="15">
        <f t="shared" ca="1" si="7"/>
        <v>74.941852568435124</v>
      </c>
    </row>
    <row r="53" spans="1:7" x14ac:dyDescent="0.25">
      <c r="A53">
        <v>51</v>
      </c>
      <c r="B53" s="15">
        <v>43.634607083583532</v>
      </c>
      <c r="C53" s="15">
        <v>52.082883835422145</v>
      </c>
      <c r="D53" s="15"/>
      <c r="E53" s="15"/>
      <c r="F53" s="15">
        <f t="shared" ca="1" si="7"/>
        <v>89.326240409113339</v>
      </c>
      <c r="G53" s="15">
        <f t="shared" ca="1" si="7"/>
        <v>91.062741018121685</v>
      </c>
    </row>
    <row r="54" spans="1:7" x14ac:dyDescent="0.25">
      <c r="A54">
        <v>52</v>
      </c>
      <c r="B54" s="15">
        <v>77.26979795886561</v>
      </c>
      <c r="C54" s="15">
        <v>31.712918225351938</v>
      </c>
      <c r="D54" s="15"/>
      <c r="E54" s="15"/>
      <c r="F54" s="15">
        <f t="shared" ca="1" si="7"/>
        <v>85.945138745594534</v>
      </c>
      <c r="G54" s="15">
        <f t="shared" ca="1" si="7"/>
        <v>87.299162733851972</v>
      </c>
    </row>
    <row r="55" spans="1:7" x14ac:dyDescent="0.25">
      <c r="A55">
        <v>53</v>
      </c>
      <c r="B55" s="15">
        <v>36.07923934639161</v>
      </c>
      <c r="C55" s="15">
        <v>69.291791022804006</v>
      </c>
      <c r="D55" s="15"/>
      <c r="E55" s="15"/>
      <c r="F55" s="15">
        <f t="shared" ca="1" si="7"/>
        <v>90.564750862401709</v>
      </c>
      <c r="G55" s="15">
        <f t="shared" ca="1" si="7"/>
        <v>70.375954753076883</v>
      </c>
    </row>
    <row r="56" spans="1:7" x14ac:dyDescent="0.25">
      <c r="A56">
        <v>54</v>
      </c>
      <c r="B56" s="15">
        <v>12.754128110080053</v>
      </c>
      <c r="C56" s="15">
        <v>85.492749227235819</v>
      </c>
      <c r="D56" s="15"/>
      <c r="E56" s="15"/>
      <c r="F56" s="15">
        <f t="shared" ca="1" si="7"/>
        <v>4.263359591888749</v>
      </c>
      <c r="G56" s="15">
        <f t="shared" ca="1" si="7"/>
        <v>33.705503661529434</v>
      </c>
    </row>
    <row r="57" spans="1:7" x14ac:dyDescent="0.25">
      <c r="A57">
        <v>55</v>
      </c>
      <c r="B57" s="15">
        <v>61.640195215218526</v>
      </c>
      <c r="C57" s="15">
        <v>99.970420118964313</v>
      </c>
      <c r="D57" s="15"/>
      <c r="E57" s="15"/>
      <c r="F57" s="15">
        <f t="shared" ca="1" si="7"/>
        <v>34.398221064640374</v>
      </c>
      <c r="G57" s="15">
        <f t="shared" ca="1" si="7"/>
        <v>96.973145323350877</v>
      </c>
    </row>
    <row r="58" spans="1:7" x14ac:dyDescent="0.25">
      <c r="A58">
        <v>56</v>
      </c>
      <c r="B58" s="15">
        <v>27.129903348897422</v>
      </c>
      <c r="C58" s="15">
        <v>40.585371161921202</v>
      </c>
      <c r="D58" s="15"/>
      <c r="E58" s="15"/>
      <c r="F58" s="15">
        <f t="shared" ca="1" si="7"/>
        <v>95.349992676477697</v>
      </c>
      <c r="G58" s="15">
        <f t="shared" ca="1" si="7"/>
        <v>26.884008988329256</v>
      </c>
    </row>
    <row r="59" spans="1:7" x14ac:dyDescent="0.25">
      <c r="A59">
        <v>57</v>
      </c>
      <c r="B59" s="15">
        <v>82.097580072605595</v>
      </c>
      <c r="C59" s="15">
        <v>54.620160869140278</v>
      </c>
      <c r="D59" s="15"/>
      <c r="E59" s="15"/>
      <c r="F59" s="15">
        <f t="shared" ca="1" si="7"/>
        <v>7.3394234955828752</v>
      </c>
      <c r="G59" s="15">
        <f t="shared" ca="1" si="7"/>
        <v>63.145414927100227</v>
      </c>
    </row>
    <row r="60" spans="1:7" x14ac:dyDescent="0.25">
      <c r="A60">
        <v>58</v>
      </c>
      <c r="B60" s="15">
        <v>11.247154455118856</v>
      </c>
      <c r="C60" s="15">
        <v>28.624315842922641</v>
      </c>
      <c r="D60" s="15"/>
      <c r="E60" s="15"/>
      <c r="F60" s="15">
        <f t="shared" ca="1" si="7"/>
        <v>7.0741010430196205</v>
      </c>
      <c r="G60" s="15">
        <f t="shared" ca="1" si="7"/>
        <v>19.049854639556951</v>
      </c>
    </row>
    <row r="61" spans="1:7" x14ac:dyDescent="0.25">
      <c r="A61">
        <v>59</v>
      </c>
      <c r="B61" s="15">
        <v>41.698324286395838</v>
      </c>
      <c r="C61" s="15">
        <v>76.156360762806969</v>
      </c>
      <c r="D61" s="15"/>
      <c r="E61" s="15"/>
      <c r="F61" s="15">
        <f t="shared" ca="1" si="7"/>
        <v>94.332750038386166</v>
      </c>
      <c r="G61" s="15">
        <f t="shared" ca="1" si="7"/>
        <v>28.085166863660817</v>
      </c>
    </row>
    <row r="62" spans="1:7" x14ac:dyDescent="0.25">
      <c r="A62">
        <v>60</v>
      </c>
      <c r="B62" s="15">
        <v>64.220338710072426</v>
      </c>
      <c r="C62" s="15">
        <v>79.827737123886152</v>
      </c>
      <c r="D62" s="15"/>
      <c r="E62" s="15"/>
      <c r="F62" s="15">
        <f t="shared" ca="1" si="7"/>
        <v>67.848744895185789</v>
      </c>
      <c r="G62" s="15">
        <f t="shared" ca="1" si="7"/>
        <v>60.901169569415835</v>
      </c>
    </row>
    <row r="63" spans="1:7" x14ac:dyDescent="0.25">
      <c r="A63">
        <v>61</v>
      </c>
      <c r="B63" s="15">
        <v>74.872010909079734</v>
      </c>
      <c r="C63" s="15">
        <v>34.406081921656373</v>
      </c>
      <c r="D63" s="15"/>
      <c r="E63" s="15"/>
      <c r="F63" s="15">
        <f t="shared" ca="1" si="7"/>
        <v>85.410742406967572</v>
      </c>
      <c r="G63" s="15">
        <f t="shared" ca="1" si="7"/>
        <v>52.336626434108979</v>
      </c>
    </row>
    <row r="64" spans="1:7" x14ac:dyDescent="0.25">
      <c r="A64">
        <v>62</v>
      </c>
      <c r="B64" s="15">
        <v>56.594103073911214</v>
      </c>
      <c r="C64" s="15">
        <v>79.025267235932489</v>
      </c>
      <c r="D64" s="15"/>
      <c r="E64" s="15"/>
      <c r="F64" s="15">
        <f t="shared" ca="1" si="7"/>
        <v>22.618810371376153</v>
      </c>
      <c r="G64" s="15">
        <f t="shared" ca="1" si="7"/>
        <v>66.26765911905126</v>
      </c>
    </row>
    <row r="65" spans="1:7" x14ac:dyDescent="0.25">
      <c r="A65">
        <v>63</v>
      </c>
      <c r="B65" s="15">
        <v>69.390885982193424</v>
      </c>
      <c r="C65" s="15">
        <v>86.184889848490826</v>
      </c>
      <c r="D65" s="15"/>
      <c r="E65" s="15"/>
      <c r="F65" s="15">
        <f t="shared" ca="1" si="7"/>
        <v>75.680629127853223</v>
      </c>
      <c r="G65" s="15">
        <f t="shared" ca="1" si="7"/>
        <v>58.97045693302433</v>
      </c>
    </row>
    <row r="66" spans="1:7" x14ac:dyDescent="0.25">
      <c r="A66">
        <v>64</v>
      </c>
      <c r="B66" s="15">
        <v>10.862910180431196</v>
      </c>
      <c r="C66" s="15">
        <v>28.336609489603948</v>
      </c>
      <c r="D66" s="15"/>
      <c r="E66" s="15"/>
      <c r="F66" s="15">
        <f t="shared" ca="1" si="7"/>
        <v>71.439761622542292</v>
      </c>
      <c r="G66" s="15">
        <f t="shared" ca="1" si="7"/>
        <v>57.360018733668461</v>
      </c>
    </row>
    <row r="67" spans="1:7" x14ac:dyDescent="0.25">
      <c r="A67">
        <v>65</v>
      </c>
      <c r="B67" s="15">
        <v>84.588941949433718</v>
      </c>
      <c r="C67" s="15">
        <v>32.30944478743141</v>
      </c>
      <c r="D67" s="15"/>
      <c r="E67" s="15"/>
      <c r="F67" s="15">
        <f t="shared" ca="1" si="7"/>
        <v>57.590907893066522</v>
      </c>
      <c r="G67" s="15">
        <f t="shared" ca="1" si="7"/>
        <v>21.133709642593956</v>
      </c>
    </row>
    <row r="68" spans="1:7" x14ac:dyDescent="0.25">
      <c r="A68">
        <v>66</v>
      </c>
      <c r="B68" s="15">
        <v>72.540954444693512</v>
      </c>
      <c r="C68" s="15">
        <v>24.636347371486522</v>
      </c>
      <c r="D68" s="15"/>
      <c r="E68" s="15"/>
      <c r="F68" s="15">
        <f t="shared" ref="F68:G99" ca="1" si="8">RAND()*100</f>
        <v>95.143922155557377</v>
      </c>
      <c r="G68" s="15">
        <f t="shared" ca="1" si="8"/>
        <v>94.137527477847584</v>
      </c>
    </row>
    <row r="69" spans="1:7" x14ac:dyDescent="0.25">
      <c r="A69">
        <v>67</v>
      </c>
      <c r="B69" s="15">
        <v>77.721811431128657</v>
      </c>
      <c r="C69" s="15">
        <v>28.496147603435261</v>
      </c>
      <c r="D69" s="15"/>
      <c r="E69" s="15"/>
      <c r="F69" s="15">
        <f t="shared" ca="1" si="8"/>
        <v>31.824142452837322</v>
      </c>
      <c r="G69" s="15">
        <f t="shared" ca="1" si="8"/>
        <v>4.3081873164360074</v>
      </c>
    </row>
    <row r="70" spans="1:7" x14ac:dyDescent="0.25">
      <c r="A70">
        <v>68</v>
      </c>
      <c r="B70" s="15">
        <v>51.66025298173971</v>
      </c>
      <c r="C70" s="15">
        <v>45.093044686281928</v>
      </c>
      <c r="D70" s="15"/>
      <c r="E70" s="15"/>
      <c r="F70" s="15">
        <f t="shared" ca="1" si="8"/>
        <v>59.024366546466354</v>
      </c>
      <c r="G70" s="15">
        <f t="shared" ca="1" si="8"/>
        <v>14.94106410635464</v>
      </c>
    </row>
    <row r="71" spans="1:7" x14ac:dyDescent="0.25">
      <c r="A71">
        <v>69</v>
      </c>
      <c r="B71" s="15">
        <v>72.760578216477612</v>
      </c>
      <c r="C71" s="15">
        <v>76.175779685975797</v>
      </c>
      <c r="D71" s="15"/>
      <c r="E71" s="15"/>
      <c r="F71" s="15">
        <f t="shared" ca="1" si="8"/>
        <v>94.019161063175389</v>
      </c>
      <c r="G71" s="15">
        <f t="shared" ca="1" si="8"/>
        <v>54.040984052007282</v>
      </c>
    </row>
    <row r="72" spans="1:7" x14ac:dyDescent="0.25">
      <c r="A72">
        <v>70</v>
      </c>
      <c r="B72" s="15">
        <v>22.119528111960875</v>
      </c>
      <c r="C72" s="15">
        <v>57.305888584328542</v>
      </c>
      <c r="D72" s="15"/>
      <c r="E72" s="15"/>
      <c r="F72" s="15">
        <f t="shared" ca="1" si="8"/>
        <v>46.656738557022628</v>
      </c>
      <c r="G72" s="15">
        <f t="shared" ca="1" si="8"/>
        <v>19.730605966203008</v>
      </c>
    </row>
    <row r="73" spans="1:7" x14ac:dyDescent="0.25">
      <c r="A73">
        <v>71</v>
      </c>
      <c r="B73" s="15">
        <v>71.87038474761593</v>
      </c>
      <c r="C73" s="15">
        <v>32.129515686086485</v>
      </c>
      <c r="D73" s="15"/>
      <c r="E73" s="15"/>
      <c r="F73" s="15">
        <f t="shared" ca="1" si="8"/>
        <v>48.06580364036315</v>
      </c>
      <c r="G73" s="15">
        <f t="shared" ca="1" si="8"/>
        <v>86.804600454552684</v>
      </c>
    </row>
    <row r="74" spans="1:7" x14ac:dyDescent="0.25">
      <c r="A74">
        <v>72</v>
      </c>
      <c r="B74" s="15">
        <v>17.057351914260011</v>
      </c>
      <c r="C74" s="15">
        <v>31.577092084146141</v>
      </c>
      <c r="D74" s="15"/>
      <c r="E74" s="15"/>
      <c r="F74" s="15">
        <f t="shared" ca="1" si="8"/>
        <v>2.4399491078912372</v>
      </c>
      <c r="G74" s="15">
        <f t="shared" ca="1" si="8"/>
        <v>71.001706514625795</v>
      </c>
    </row>
    <row r="75" spans="1:7" x14ac:dyDescent="0.25">
      <c r="A75">
        <v>73</v>
      </c>
      <c r="B75" s="15">
        <v>54.16347698455921</v>
      </c>
      <c r="C75" s="15">
        <v>44.436062619309965</v>
      </c>
      <c r="D75" s="15"/>
      <c r="E75" s="15"/>
      <c r="F75" s="15">
        <f t="shared" ca="1" si="8"/>
        <v>4.6219447044116846</v>
      </c>
      <c r="G75" s="15">
        <f t="shared" ca="1" si="8"/>
        <v>71.85967972884626</v>
      </c>
    </row>
    <row r="76" spans="1:7" x14ac:dyDescent="0.25">
      <c r="A76">
        <v>74</v>
      </c>
      <c r="B76" s="15">
        <v>51.702689328580135</v>
      </c>
      <c r="C76" s="15">
        <v>88.141275940114554</v>
      </c>
      <c r="D76" s="15"/>
      <c r="E76" s="15"/>
      <c r="F76" s="15">
        <f t="shared" ca="1" si="8"/>
        <v>54.094191355195122</v>
      </c>
      <c r="G76" s="15">
        <f t="shared" ca="1" si="8"/>
        <v>49.796042527079834</v>
      </c>
    </row>
    <row r="77" spans="1:7" x14ac:dyDescent="0.25">
      <c r="A77">
        <v>75</v>
      </c>
      <c r="B77" s="15">
        <v>4.2278335033341108</v>
      </c>
      <c r="C77" s="15">
        <v>74.130532406979228</v>
      </c>
      <c r="D77" s="15"/>
      <c r="E77" s="15"/>
      <c r="F77" s="15">
        <f t="shared" ca="1" si="8"/>
        <v>57.847266189868151</v>
      </c>
      <c r="G77" s="15">
        <f t="shared" ca="1" si="8"/>
        <v>61.730568400035445</v>
      </c>
    </row>
    <row r="78" spans="1:7" x14ac:dyDescent="0.25">
      <c r="A78">
        <v>76</v>
      </c>
      <c r="B78" s="15">
        <v>39.216017295687266</v>
      </c>
      <c r="C78" s="15">
        <v>80.022537783751432</v>
      </c>
      <c r="D78" s="15"/>
      <c r="E78" s="15"/>
      <c r="F78" s="15">
        <f t="shared" ca="1" si="8"/>
        <v>54.181543308881253</v>
      </c>
      <c r="G78" s="15">
        <f t="shared" ca="1" si="8"/>
        <v>84.336256614128558</v>
      </c>
    </row>
    <row r="79" spans="1:7" x14ac:dyDescent="0.25">
      <c r="A79">
        <v>77</v>
      </c>
      <c r="B79" s="15">
        <v>3.495289354185882</v>
      </c>
      <c r="C79" s="15">
        <v>98.435469777576685</v>
      </c>
      <c r="D79" s="15"/>
      <c r="E79" s="15"/>
      <c r="F79" s="15">
        <f t="shared" ca="1" si="8"/>
        <v>34.459103857753369</v>
      </c>
      <c r="G79" s="15">
        <f t="shared" ca="1" si="8"/>
        <v>74.962719293478102</v>
      </c>
    </row>
    <row r="80" spans="1:7" x14ac:dyDescent="0.25">
      <c r="A80">
        <v>78</v>
      </c>
      <c r="B80" s="15">
        <v>50.599935589387471</v>
      </c>
      <c r="C80" s="15">
        <v>99.817977011567649</v>
      </c>
      <c r="D80" s="15"/>
      <c r="E80" s="15"/>
      <c r="F80" s="15">
        <f t="shared" ca="1" si="8"/>
        <v>85.226385369660179</v>
      </c>
      <c r="G80" s="15">
        <f t="shared" ca="1" si="8"/>
        <v>15.663909333965565</v>
      </c>
    </row>
    <row r="81" spans="1:7" x14ac:dyDescent="0.25">
      <c r="A81">
        <v>79</v>
      </c>
      <c r="B81" s="15">
        <v>19.086440365473045</v>
      </c>
      <c r="C81" s="15">
        <v>32.722135421512007</v>
      </c>
      <c r="D81" s="15"/>
      <c r="E81" s="15"/>
      <c r="F81" s="15">
        <f t="shared" ca="1" si="8"/>
        <v>40.492328751170461</v>
      </c>
      <c r="G81" s="15">
        <f t="shared" ca="1" si="8"/>
        <v>70.939784861894196</v>
      </c>
    </row>
    <row r="82" spans="1:7" x14ac:dyDescent="0.25">
      <c r="A82">
        <v>80</v>
      </c>
      <c r="B82" s="15">
        <v>88.772519824280053</v>
      </c>
      <c r="C82" s="15">
        <v>17.400186683219765</v>
      </c>
      <c r="D82" s="15"/>
      <c r="E82" s="15"/>
      <c r="F82" s="15">
        <f t="shared" ca="1" si="8"/>
        <v>39.742490665615762</v>
      </c>
      <c r="G82" s="15">
        <f t="shared" ca="1" si="8"/>
        <v>4.0402633395894449</v>
      </c>
    </row>
    <row r="83" spans="1:7" x14ac:dyDescent="0.25">
      <c r="A83">
        <v>81</v>
      </c>
      <c r="B83" s="15">
        <v>76.880813893629934</v>
      </c>
      <c r="C83" s="15">
        <v>17.813855136014123</v>
      </c>
      <c r="D83" s="15"/>
      <c r="E83" s="15"/>
      <c r="F83" s="15">
        <f t="shared" ca="1" si="8"/>
        <v>58.359300985186302</v>
      </c>
      <c r="G83" s="15">
        <f t="shared" ca="1" si="8"/>
        <v>82.261715450050232</v>
      </c>
    </row>
    <row r="84" spans="1:7" x14ac:dyDescent="0.25">
      <c r="A84">
        <v>82</v>
      </c>
      <c r="B84" s="15">
        <v>99.202811869856532</v>
      </c>
      <c r="C84" s="15">
        <v>6.6167284535558535</v>
      </c>
      <c r="D84" s="15"/>
      <c r="E84" s="15"/>
      <c r="F84" s="15">
        <f t="shared" ca="1" si="8"/>
        <v>71.959871996270437</v>
      </c>
      <c r="G84" s="15">
        <f t="shared" ca="1" si="8"/>
        <v>71.816902330576397</v>
      </c>
    </row>
    <row r="85" spans="1:7" x14ac:dyDescent="0.25">
      <c r="A85">
        <v>83</v>
      </c>
      <c r="B85" s="15">
        <v>68.267685938704673</v>
      </c>
      <c r="C85" s="15">
        <v>23.095198453182263</v>
      </c>
      <c r="D85" s="15"/>
      <c r="E85" s="15"/>
      <c r="F85" s="15">
        <f t="shared" ca="1" si="8"/>
        <v>53.745884500857002</v>
      </c>
      <c r="G85" s="15">
        <f t="shared" ca="1" si="8"/>
        <v>50.113037926847959</v>
      </c>
    </row>
    <row r="86" spans="1:7" x14ac:dyDescent="0.25">
      <c r="A86">
        <v>84</v>
      </c>
      <c r="B86" s="15">
        <v>12.039343957902094</v>
      </c>
      <c r="C86" s="15">
        <v>96.986794488494169</v>
      </c>
      <c r="D86" s="15"/>
      <c r="E86" s="15"/>
      <c r="F86" s="15">
        <f t="shared" ca="1" si="8"/>
        <v>83.096839816264776</v>
      </c>
      <c r="G86" s="15">
        <f t="shared" ca="1" si="8"/>
        <v>71.591270580979838</v>
      </c>
    </row>
    <row r="87" spans="1:7" x14ac:dyDescent="0.25">
      <c r="A87">
        <v>85</v>
      </c>
      <c r="B87" s="15">
        <v>61.984063577810943</v>
      </c>
      <c r="C87" s="15">
        <v>74.679261474085237</v>
      </c>
      <c r="D87" s="15"/>
      <c r="E87" s="15"/>
      <c r="F87" s="15">
        <f t="shared" ca="1" si="8"/>
        <v>75.973033038044591</v>
      </c>
      <c r="G87" s="15">
        <f t="shared" ca="1" si="8"/>
        <v>90.630778710474047</v>
      </c>
    </row>
    <row r="88" spans="1:7" x14ac:dyDescent="0.25">
      <c r="A88">
        <v>86</v>
      </c>
      <c r="B88" s="15">
        <v>39.541976147721329</v>
      </c>
      <c r="C88" s="15">
        <v>79.747563884966326</v>
      </c>
      <c r="D88" s="15"/>
      <c r="E88" s="15"/>
      <c r="F88" s="15">
        <f t="shared" ca="1" si="8"/>
        <v>78.216116440599919</v>
      </c>
      <c r="G88" s="15">
        <f t="shared" ca="1" si="8"/>
        <v>91.570310821187675</v>
      </c>
    </row>
    <row r="89" spans="1:7" x14ac:dyDescent="0.25">
      <c r="A89">
        <v>87</v>
      </c>
      <c r="B89" s="15">
        <v>19.948090224932823</v>
      </c>
      <c r="C89" s="15">
        <v>64.428433728736948</v>
      </c>
      <c r="D89" s="15"/>
      <c r="E89" s="15"/>
      <c r="F89" s="15">
        <f t="shared" ca="1" si="8"/>
        <v>60.715350258979647</v>
      </c>
      <c r="G89" s="15">
        <f t="shared" ca="1" si="8"/>
        <v>10.587740981082472</v>
      </c>
    </row>
    <row r="90" spans="1:7" x14ac:dyDescent="0.25">
      <c r="A90">
        <v>88</v>
      </c>
      <c r="B90" s="15">
        <v>98.094149940878424</v>
      </c>
      <c r="C90" s="15">
        <v>34.05170256735299</v>
      </c>
      <c r="D90" s="15"/>
      <c r="E90" s="15"/>
      <c r="F90" s="15">
        <f t="shared" ca="1" si="8"/>
        <v>12.917117163648751</v>
      </c>
      <c r="G90" s="15">
        <f t="shared" ca="1" si="8"/>
        <v>67.052973809495086</v>
      </c>
    </row>
    <row r="91" spans="1:7" x14ac:dyDescent="0.25">
      <c r="A91">
        <v>89</v>
      </c>
      <c r="B91" s="15">
        <v>59.601008062227038</v>
      </c>
      <c r="C91" s="15">
        <v>58.278287759166702</v>
      </c>
      <c r="D91" s="15"/>
      <c r="E91" s="15"/>
      <c r="F91" s="15">
        <f t="shared" ca="1" si="8"/>
        <v>61.141655451953255</v>
      </c>
      <c r="G91" s="15">
        <f t="shared" ca="1" si="8"/>
        <v>68.765081560974977</v>
      </c>
    </row>
    <row r="92" spans="1:7" x14ac:dyDescent="0.25">
      <c r="A92">
        <v>90</v>
      </c>
      <c r="B92" s="15">
        <v>39.05884077923514</v>
      </c>
      <c r="C92" s="15">
        <v>62.195308443820977</v>
      </c>
      <c r="D92" s="15"/>
      <c r="E92" s="15"/>
      <c r="F92" s="15">
        <f t="shared" ca="1" si="8"/>
        <v>7.0535537944418358</v>
      </c>
      <c r="G92" s="15">
        <f t="shared" ca="1" si="8"/>
        <v>12.273969538975615</v>
      </c>
    </row>
    <row r="93" spans="1:7" x14ac:dyDescent="0.25">
      <c r="A93">
        <v>91</v>
      </c>
      <c r="B93" s="15">
        <v>3.8560913819273068</v>
      </c>
      <c r="C93" s="15">
        <v>58.211256635742473</v>
      </c>
      <c r="D93" s="15"/>
      <c r="E93" s="15"/>
      <c r="F93" s="15">
        <f t="shared" ca="1" si="8"/>
        <v>53.026217901136143</v>
      </c>
      <c r="G93" s="15">
        <f t="shared" ca="1" si="8"/>
        <v>81.616567075755015</v>
      </c>
    </row>
    <row r="94" spans="1:7" x14ac:dyDescent="0.25">
      <c r="A94">
        <v>92</v>
      </c>
      <c r="B94" s="15">
        <v>55.504896202378887</v>
      </c>
      <c r="C94" s="15">
        <v>96.103336228818222</v>
      </c>
      <c r="D94" s="15"/>
      <c r="E94" s="15"/>
      <c r="F94" s="15">
        <f t="shared" ca="1" si="8"/>
        <v>93.801185744632164</v>
      </c>
      <c r="G94" s="15">
        <f t="shared" ca="1" si="8"/>
        <v>93.82914721850868</v>
      </c>
    </row>
    <row r="95" spans="1:7" x14ac:dyDescent="0.25">
      <c r="A95">
        <v>93</v>
      </c>
      <c r="B95" s="15">
        <v>97.015254372990611</v>
      </c>
      <c r="C95" s="15">
        <v>93.737801172400893</v>
      </c>
      <c r="D95" s="15"/>
      <c r="E95" s="15"/>
      <c r="F95" s="15">
        <f t="shared" ca="1" si="8"/>
        <v>27.476422688005353</v>
      </c>
      <c r="G95" s="15">
        <f t="shared" ca="1" si="8"/>
        <v>45.340400310923869</v>
      </c>
    </row>
    <row r="96" spans="1:7" x14ac:dyDescent="0.25">
      <c r="A96">
        <v>94</v>
      </c>
      <c r="B96" s="15">
        <v>0.36228540269576115</v>
      </c>
      <c r="C96" s="15">
        <v>41.206072229843514</v>
      </c>
      <c r="D96" s="15"/>
      <c r="E96" s="15"/>
      <c r="F96" s="15">
        <f t="shared" ca="1" si="8"/>
        <v>45.59819881516097</v>
      </c>
      <c r="G96" s="15">
        <f t="shared" ca="1" si="8"/>
        <v>56.741835932919635</v>
      </c>
    </row>
    <row r="97" spans="1:7" x14ac:dyDescent="0.25">
      <c r="A97">
        <v>95</v>
      </c>
      <c r="B97" s="15">
        <v>64.560848947697608</v>
      </c>
      <c r="C97" s="15">
        <v>94.715893112923368</v>
      </c>
      <c r="D97" s="15"/>
      <c r="E97" s="15"/>
      <c r="F97" s="15">
        <f t="shared" ca="1" si="8"/>
        <v>52.114007276716912</v>
      </c>
      <c r="G97" s="15">
        <f t="shared" ca="1" si="8"/>
        <v>63.744769881814022</v>
      </c>
    </row>
    <row r="98" spans="1:7" x14ac:dyDescent="0.25">
      <c r="A98">
        <v>96</v>
      </c>
      <c r="B98" s="15">
        <v>74.098396483557266</v>
      </c>
      <c r="C98" s="15">
        <v>27.404292797819107</v>
      </c>
      <c r="D98" s="15"/>
      <c r="E98" s="15"/>
      <c r="F98" s="15">
        <f t="shared" ca="1" si="8"/>
        <v>78.02927093336794</v>
      </c>
      <c r="G98" s="15">
        <f t="shared" ca="1" si="8"/>
        <v>35.010672722289712</v>
      </c>
    </row>
    <row r="99" spans="1:7" x14ac:dyDescent="0.25">
      <c r="A99">
        <v>97</v>
      </c>
      <c r="B99" s="15">
        <v>4.8520083463752472</v>
      </c>
      <c r="C99" s="15">
        <v>47.35212965682738</v>
      </c>
      <c r="D99" s="15"/>
      <c r="E99" s="15"/>
      <c r="F99" s="15">
        <f t="shared" ca="1" si="8"/>
        <v>77.122213473542274</v>
      </c>
      <c r="G99" s="15">
        <f t="shared" ca="1" si="8"/>
        <v>80.874762066433931</v>
      </c>
    </row>
    <row r="100" spans="1:7" x14ac:dyDescent="0.25">
      <c r="A100">
        <v>98</v>
      </c>
      <c r="B100" s="15">
        <v>94.367477894190444</v>
      </c>
      <c r="C100" s="15">
        <v>90.843013228380315</v>
      </c>
      <c r="D100" s="15"/>
      <c r="E100" s="15"/>
      <c r="F100" s="15">
        <f t="shared" ref="F100:G127" ca="1" si="9">RAND()*100</f>
        <v>72.163258178289752</v>
      </c>
      <c r="G100" s="15">
        <f t="shared" ca="1" si="9"/>
        <v>36.577504076592191</v>
      </c>
    </row>
    <row r="101" spans="1:7" x14ac:dyDescent="0.25">
      <c r="A101">
        <v>99</v>
      </c>
      <c r="B101" s="15">
        <v>26.467655909930787</v>
      </c>
      <c r="C101" s="15">
        <v>92.783134982904542</v>
      </c>
      <c r="D101" s="15"/>
      <c r="E101" s="15"/>
      <c r="F101" s="15">
        <f t="shared" ca="1" si="9"/>
        <v>76.042781077912835</v>
      </c>
      <c r="G101" s="15">
        <f t="shared" ca="1" si="9"/>
        <v>42.569764769930259</v>
      </c>
    </row>
    <row r="102" spans="1:7" x14ac:dyDescent="0.25">
      <c r="A102">
        <v>100</v>
      </c>
      <c r="B102" s="15">
        <v>60.849751852421051</v>
      </c>
      <c r="C102" s="15">
        <v>77.815966237103581</v>
      </c>
      <c r="D102" s="15"/>
      <c r="E102" s="15"/>
      <c r="F102" s="15">
        <f t="shared" ca="1" si="9"/>
        <v>51.872739761159522</v>
      </c>
      <c r="G102" s="15">
        <f t="shared" ca="1" si="9"/>
        <v>38.722394914071209</v>
      </c>
    </row>
    <row r="103" spans="1:7" x14ac:dyDescent="0.25">
      <c r="A103">
        <v>101</v>
      </c>
      <c r="B103" s="15">
        <v>13.394811521914418</v>
      </c>
      <c r="C103" s="15">
        <v>94.464150158546715</v>
      </c>
      <c r="D103" s="15"/>
      <c r="E103" s="15"/>
      <c r="F103" s="15">
        <f t="shared" ca="1" si="9"/>
        <v>53.346202102182218</v>
      </c>
      <c r="G103" s="15">
        <f t="shared" ca="1" si="9"/>
        <v>36.543407253603533</v>
      </c>
    </row>
    <row r="104" spans="1:7" x14ac:dyDescent="0.25">
      <c r="A104">
        <v>102</v>
      </c>
      <c r="B104" s="15">
        <v>60.0741045874694</v>
      </c>
      <c r="C104" s="15">
        <v>75.692067066000405</v>
      </c>
      <c r="D104" s="15"/>
      <c r="E104" s="15"/>
      <c r="F104" s="15">
        <f t="shared" ca="1" si="9"/>
        <v>75.068628400715411</v>
      </c>
      <c r="G104" s="15">
        <f t="shared" ca="1" si="9"/>
        <v>3.8548357298944125</v>
      </c>
    </row>
    <row r="105" spans="1:7" x14ac:dyDescent="0.25">
      <c r="A105">
        <v>103</v>
      </c>
      <c r="B105" s="15">
        <v>44.837111560309275</v>
      </c>
      <c r="C105" s="15">
        <v>38.599102924099071</v>
      </c>
      <c r="D105" s="15"/>
      <c r="E105" s="15"/>
      <c r="F105" s="15">
        <f t="shared" ca="1" si="9"/>
        <v>18.359660482633956</v>
      </c>
      <c r="G105" s="15">
        <f t="shared" ca="1" si="9"/>
        <v>82.905624448953617</v>
      </c>
    </row>
    <row r="106" spans="1:7" x14ac:dyDescent="0.25">
      <c r="A106">
        <v>104</v>
      </c>
      <c r="B106" s="15">
        <v>97.986155014812624</v>
      </c>
      <c r="C106" s="15">
        <v>68.735290753894816</v>
      </c>
      <c r="D106" s="15"/>
      <c r="E106" s="15"/>
      <c r="F106" s="15">
        <f t="shared" ca="1" si="9"/>
        <v>33.943876302632326</v>
      </c>
      <c r="G106" s="15">
        <f t="shared" ca="1" si="9"/>
        <v>58.711022912226809</v>
      </c>
    </row>
    <row r="107" spans="1:7" x14ac:dyDescent="0.25">
      <c r="A107">
        <v>105</v>
      </c>
      <c r="B107" s="15">
        <v>91.846882245890015</v>
      </c>
      <c r="C107" s="15">
        <v>21.721774868884779</v>
      </c>
      <c r="D107" s="15"/>
      <c r="E107" s="15"/>
      <c r="F107" s="15">
        <f t="shared" ca="1" si="9"/>
        <v>76.431835397331952</v>
      </c>
      <c r="G107" s="15">
        <f t="shared" ca="1" si="9"/>
        <v>31.086878712603795</v>
      </c>
    </row>
    <row r="108" spans="1:7" x14ac:dyDescent="0.25">
      <c r="A108">
        <v>106</v>
      </c>
      <c r="B108" s="15">
        <v>45.640632654385897</v>
      </c>
      <c r="C108" s="15">
        <v>60.601167549599481</v>
      </c>
      <c r="D108" s="15"/>
      <c r="E108" s="15"/>
      <c r="F108" s="15">
        <f t="shared" ca="1" si="9"/>
        <v>98.853151023030222</v>
      </c>
      <c r="G108" s="15">
        <f t="shared" ca="1" si="9"/>
        <v>82.675212647727435</v>
      </c>
    </row>
    <row r="109" spans="1:7" x14ac:dyDescent="0.25">
      <c r="A109">
        <v>107</v>
      </c>
      <c r="B109" s="15">
        <v>52.7979642362465</v>
      </c>
      <c r="C109" s="15">
        <v>32.817124715225397</v>
      </c>
      <c r="D109" s="15"/>
      <c r="E109" s="15"/>
      <c r="F109" s="15">
        <f t="shared" ca="1" si="9"/>
        <v>63.77049067857574</v>
      </c>
      <c r="G109" s="15">
        <f t="shared" ca="1" si="9"/>
        <v>69.691555530844923</v>
      </c>
    </row>
    <row r="110" spans="1:7" x14ac:dyDescent="0.25">
      <c r="A110">
        <v>108</v>
      </c>
      <c r="B110" s="15">
        <v>98.297302765078769</v>
      </c>
      <c r="C110" s="15">
        <v>30.739940002038875</v>
      </c>
      <c r="D110" s="15"/>
      <c r="E110" s="15"/>
      <c r="F110" s="15">
        <f t="shared" ca="1" si="9"/>
        <v>32.257228982986454</v>
      </c>
      <c r="G110" s="15">
        <f t="shared" ca="1" si="9"/>
        <v>83.837787321486061</v>
      </c>
    </row>
    <row r="111" spans="1:7" x14ac:dyDescent="0.25">
      <c r="A111">
        <v>109</v>
      </c>
      <c r="B111" s="15">
        <v>37.190578173959544</v>
      </c>
      <c r="C111" s="15">
        <v>51.674964837919916</v>
      </c>
      <c r="D111" s="15"/>
      <c r="E111" s="15"/>
      <c r="F111" s="15">
        <f t="shared" ca="1" si="9"/>
        <v>62.777778077554601</v>
      </c>
      <c r="G111" s="15">
        <f t="shared" ca="1" si="9"/>
        <v>39.804568513375557</v>
      </c>
    </row>
    <row r="112" spans="1:7" x14ac:dyDescent="0.25">
      <c r="A112">
        <v>110</v>
      </c>
      <c r="B112" s="15">
        <v>53.922757445167456</v>
      </c>
      <c r="C112" s="15">
        <v>95.988463398519031</v>
      </c>
      <c r="D112" s="15"/>
      <c r="E112" s="15"/>
      <c r="F112" s="15">
        <f t="shared" ca="1" si="9"/>
        <v>3.7746719831597164</v>
      </c>
      <c r="G112" s="15">
        <f t="shared" ca="1" si="9"/>
        <v>63.75341985973099</v>
      </c>
    </row>
    <row r="113" spans="1:7" x14ac:dyDescent="0.25">
      <c r="A113">
        <v>111</v>
      </c>
      <c r="B113" s="15">
        <v>92.466194307223077</v>
      </c>
      <c r="C113" s="15">
        <v>71.649142096631465</v>
      </c>
      <c r="D113" s="15"/>
      <c r="E113" s="15"/>
      <c r="F113" s="15">
        <f t="shared" ca="1" si="9"/>
        <v>58.447531553420177</v>
      </c>
      <c r="G113" s="15">
        <f t="shared" ca="1" si="9"/>
        <v>55.545812037647735</v>
      </c>
    </row>
    <row r="114" spans="1:7" x14ac:dyDescent="0.25">
      <c r="A114">
        <v>112</v>
      </c>
      <c r="B114" s="15">
        <v>50.828510084299069</v>
      </c>
      <c r="C114" s="15">
        <v>87.651812558567428</v>
      </c>
      <c r="D114" s="15"/>
      <c r="E114" s="15"/>
      <c r="F114" s="15">
        <f t="shared" ca="1" si="9"/>
        <v>78.612845666084141</v>
      </c>
      <c r="G114" s="15">
        <f t="shared" ca="1" si="9"/>
        <v>57.006781093389705</v>
      </c>
    </row>
    <row r="115" spans="1:7" x14ac:dyDescent="0.25">
      <c r="A115">
        <v>113</v>
      </c>
      <c r="B115" s="15">
        <v>63.477204427762324</v>
      </c>
      <c r="C115" s="15">
        <v>5.3653978925442658</v>
      </c>
      <c r="D115" s="15"/>
      <c r="E115" s="15"/>
      <c r="F115" s="15">
        <f t="shared" ca="1" si="9"/>
        <v>3.4480417120193674</v>
      </c>
      <c r="G115" s="15">
        <f t="shared" ca="1" si="9"/>
        <v>10.170777784356499</v>
      </c>
    </row>
    <row r="116" spans="1:7" x14ac:dyDescent="0.25">
      <c r="A116">
        <v>114</v>
      </c>
      <c r="B116" s="15">
        <v>63.971419488864626</v>
      </c>
      <c r="C116" s="15">
        <v>84.378269240369704</v>
      </c>
      <c r="D116" s="15"/>
      <c r="E116" s="15"/>
      <c r="F116" s="15">
        <f t="shared" ca="1" si="9"/>
        <v>82.100976648034091</v>
      </c>
      <c r="G116" s="15">
        <f t="shared" ca="1" si="9"/>
        <v>15.683606802652882</v>
      </c>
    </row>
    <row r="117" spans="1:7" x14ac:dyDescent="0.25">
      <c r="A117">
        <v>115</v>
      </c>
      <c r="B117" s="15">
        <v>73.409679514906045</v>
      </c>
      <c r="C117" s="15">
        <v>78.26268430782423</v>
      </c>
      <c r="D117" s="15"/>
      <c r="E117" s="15"/>
      <c r="F117" s="15">
        <f t="shared" ca="1" si="9"/>
        <v>3.5363049123915191</v>
      </c>
      <c r="G117" s="15">
        <f t="shared" ca="1" si="9"/>
        <v>8.9497239949050904</v>
      </c>
    </row>
    <row r="118" spans="1:7" x14ac:dyDescent="0.25">
      <c r="A118">
        <v>116</v>
      </c>
      <c r="B118" s="15">
        <v>57.981334743302156</v>
      </c>
      <c r="C118" s="15">
        <v>81.289520705120367</v>
      </c>
      <c r="D118" s="15"/>
      <c r="E118" s="15"/>
      <c r="F118" s="15">
        <f t="shared" ca="1" si="9"/>
        <v>91.555592386419079</v>
      </c>
      <c r="G118" s="15">
        <f t="shared" ca="1" si="9"/>
        <v>57.785905818720892</v>
      </c>
    </row>
    <row r="119" spans="1:7" x14ac:dyDescent="0.25">
      <c r="A119">
        <v>117</v>
      </c>
      <c r="B119" s="15">
        <v>48.786753176356193</v>
      </c>
      <c r="C119" s="15">
        <v>29.776525247689676</v>
      </c>
      <c r="D119" s="15"/>
      <c r="E119" s="15"/>
      <c r="F119" s="15">
        <f t="shared" ca="1" si="9"/>
        <v>25.091932886107838</v>
      </c>
      <c r="G119" s="15">
        <f t="shared" ca="1" si="9"/>
        <v>71.258321056091603</v>
      </c>
    </row>
    <row r="120" spans="1:7" x14ac:dyDescent="0.25">
      <c r="A120">
        <v>118</v>
      </c>
      <c r="B120" s="15">
        <v>96.33064326396017</v>
      </c>
      <c r="C120" s="15">
        <v>81.055138832962783</v>
      </c>
      <c r="D120" s="15"/>
      <c r="E120" s="15"/>
      <c r="F120" s="15">
        <f t="shared" ca="1" si="9"/>
        <v>17.164529383146654</v>
      </c>
      <c r="G120" s="15">
        <f t="shared" ca="1" si="9"/>
        <v>56.658308848256411</v>
      </c>
    </row>
    <row r="121" spans="1:7" x14ac:dyDescent="0.25">
      <c r="A121">
        <v>119</v>
      </c>
      <c r="B121" s="15">
        <v>78.04083299900546</v>
      </c>
      <c r="C121" s="15">
        <v>65.824044212467086</v>
      </c>
      <c r="D121" s="15"/>
      <c r="E121" s="15"/>
      <c r="F121" s="15">
        <f t="shared" ca="1" si="9"/>
        <v>90.465815506170273</v>
      </c>
      <c r="G121" s="15">
        <f t="shared" ca="1" si="9"/>
        <v>5.9110948962366683</v>
      </c>
    </row>
    <row r="122" spans="1:7" x14ac:dyDescent="0.25">
      <c r="A122">
        <v>120</v>
      </c>
      <c r="B122" s="15">
        <v>6.1668804300320623</v>
      </c>
      <c r="C122" s="15">
        <v>78.241554806680497</v>
      </c>
      <c r="D122" s="15"/>
      <c r="E122" s="15"/>
      <c r="F122" s="15">
        <f t="shared" ca="1" si="9"/>
        <v>9.1063522475970835</v>
      </c>
      <c r="G122" s="15">
        <f t="shared" ca="1" si="9"/>
        <v>28.878857461868634</v>
      </c>
    </row>
    <row r="123" spans="1:7" x14ac:dyDescent="0.25">
      <c r="A123">
        <v>121</v>
      </c>
      <c r="B123" s="15">
        <v>37.822414131142779</v>
      </c>
      <c r="C123" s="15">
        <v>66.856726006397778</v>
      </c>
      <c r="D123" s="15"/>
      <c r="E123" s="15"/>
      <c r="F123" s="15">
        <f t="shared" ca="1" si="9"/>
        <v>51.682276481025838</v>
      </c>
      <c r="G123" s="15">
        <f t="shared" ca="1" si="9"/>
        <v>74.648549150390181</v>
      </c>
    </row>
    <row r="124" spans="1:7" x14ac:dyDescent="0.25">
      <c r="A124">
        <v>122</v>
      </c>
      <c r="B124" s="15">
        <v>49.792523259576967</v>
      </c>
      <c r="C124" s="15">
        <v>81.735896204433971</v>
      </c>
      <c r="D124" s="15"/>
      <c r="E124" s="15"/>
      <c r="F124" s="15">
        <f t="shared" ca="1" si="9"/>
        <v>1.4257684177858998</v>
      </c>
      <c r="G124" s="15">
        <f t="shared" ca="1" si="9"/>
        <v>22.625707822157104</v>
      </c>
    </row>
    <row r="125" spans="1:7" x14ac:dyDescent="0.25">
      <c r="A125">
        <v>123</v>
      </c>
      <c r="B125" s="15">
        <v>46.125182500591499</v>
      </c>
      <c r="C125" s="15">
        <v>93.251891874584942</v>
      </c>
      <c r="D125" s="15"/>
      <c r="E125" s="15"/>
      <c r="F125" s="15">
        <f t="shared" ca="1" si="9"/>
        <v>41.219012323404336</v>
      </c>
      <c r="G125" s="15">
        <f t="shared" ca="1" si="9"/>
        <v>50.752477527804686</v>
      </c>
    </row>
    <row r="126" spans="1:7" x14ac:dyDescent="0.25">
      <c r="A126">
        <v>124</v>
      </c>
      <c r="B126" s="15">
        <v>50.821196679488324</v>
      </c>
      <c r="C126" s="15">
        <v>99.576790720939186</v>
      </c>
      <c r="D126" s="15"/>
      <c r="E126" s="15"/>
      <c r="F126" s="15">
        <f t="shared" ca="1" si="9"/>
        <v>76.8586853028891</v>
      </c>
      <c r="G126" s="15">
        <f t="shared" ca="1" si="9"/>
        <v>42.465077169719699</v>
      </c>
    </row>
    <row r="127" spans="1:7" x14ac:dyDescent="0.25">
      <c r="A127">
        <v>125</v>
      </c>
      <c r="B127" s="15">
        <v>41.227866794157215</v>
      </c>
      <c r="C127" s="15">
        <v>62.451878157895948</v>
      </c>
      <c r="D127" s="15"/>
      <c r="E127" s="15"/>
      <c r="F127" s="15">
        <f t="shared" ca="1" si="9"/>
        <v>83.547454313570015</v>
      </c>
      <c r="G127" s="15">
        <f t="shared" ca="1" si="9"/>
        <v>75.015402968248594</v>
      </c>
    </row>
    <row r="128" spans="1:7" x14ac:dyDescent="0.25">
      <c r="E128" s="15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C3:O22"/>
  <sheetViews>
    <sheetView topLeftCell="A4" zoomScaleNormal="100" workbookViewId="0">
      <selection activeCell="B12" sqref="B12"/>
    </sheetView>
  </sheetViews>
  <sheetFormatPr baseColWidth="10" defaultRowHeight="15" x14ac:dyDescent="0.25"/>
  <cols>
    <col min="4" max="4" width="13" customWidth="1"/>
    <col min="6" max="6" width="13.5703125" customWidth="1"/>
    <col min="7" max="7" width="12.5703125" customWidth="1"/>
    <col min="8" max="8" width="17.7109375" bestFit="1" customWidth="1"/>
  </cols>
  <sheetData>
    <row r="3" spans="3:8" x14ac:dyDescent="0.25">
      <c r="C3" s="9" t="s">
        <v>58</v>
      </c>
      <c r="D3" s="9"/>
    </row>
    <row r="5" spans="3:8" ht="15.75" thickBot="1" x14ac:dyDescent="0.3"/>
    <row r="6" spans="3:8" x14ac:dyDescent="0.25">
      <c r="C6" s="39" t="s">
        <v>49</v>
      </c>
      <c r="D6" s="39" t="s">
        <v>50</v>
      </c>
      <c r="E6" s="39" t="s">
        <v>51</v>
      </c>
      <c r="F6" s="39" t="s">
        <v>52</v>
      </c>
      <c r="G6" s="39" t="s">
        <v>35</v>
      </c>
      <c r="H6" s="39" t="s">
        <v>53</v>
      </c>
    </row>
    <row r="7" spans="3:8" ht="18" thickBot="1" x14ac:dyDescent="0.3">
      <c r="C7" s="40" t="s">
        <v>3</v>
      </c>
      <c r="D7" s="40" t="s">
        <v>54</v>
      </c>
      <c r="E7" s="40" t="s">
        <v>55</v>
      </c>
      <c r="F7" s="40" t="s">
        <v>47</v>
      </c>
      <c r="G7" s="40" t="s">
        <v>56</v>
      </c>
      <c r="H7" s="40" t="s">
        <v>57</v>
      </c>
    </row>
    <row r="8" spans="3:8" x14ac:dyDescent="0.25">
      <c r="C8" s="14">
        <v>0</v>
      </c>
      <c r="D8" s="44">
        <v>229</v>
      </c>
      <c r="E8" s="14">
        <f>D8*C8</f>
        <v>0</v>
      </c>
      <c r="F8" s="6">
        <f>EXP(-$E$16)</f>
        <v>0.39501977800158</v>
      </c>
      <c r="G8" s="43">
        <f>F8*$D$14</f>
        <v>227.53139212891008</v>
      </c>
      <c r="H8" s="6">
        <f>POWER(D8-G8,2)/G8</f>
        <v>9.4791714622186832E-3</v>
      </c>
    </row>
    <row r="9" spans="3:8" x14ac:dyDescent="0.25">
      <c r="C9" s="14">
        <v>1</v>
      </c>
      <c r="D9" s="44">
        <v>211</v>
      </c>
      <c r="E9" s="14">
        <f t="shared" ref="E9:E13" si="0">D9*C9</f>
        <v>211</v>
      </c>
      <c r="F9" s="6">
        <f>$E$16/C9*F8</f>
        <v>0.36690205074799531</v>
      </c>
      <c r="G9" s="43">
        <f t="shared" ref="G9:G13" si="1">F9*$D$14</f>
        <v>211.33558123084529</v>
      </c>
      <c r="H9" s="6">
        <f t="shared" ref="H9:H13" si="2">POWER(D9-G9,2)/G9</f>
        <v>5.3287175704043227E-4</v>
      </c>
    </row>
    <row r="10" spans="3:8" x14ac:dyDescent="0.25">
      <c r="C10" s="14">
        <v>2</v>
      </c>
      <c r="D10" s="44">
        <v>93</v>
      </c>
      <c r="E10" s="14">
        <f t="shared" si="0"/>
        <v>186</v>
      </c>
      <c r="F10" s="6">
        <f t="shared" ref="F10:F13" si="3">$E$16/C10*F9</f>
        <v>0.17039287947064019</v>
      </c>
      <c r="G10" s="43">
        <f t="shared" si="1"/>
        <v>98.14629857508875</v>
      </c>
      <c r="H10" s="6">
        <f t="shared" si="2"/>
        <v>0.2698460299417007</v>
      </c>
    </row>
    <row r="11" spans="3:8" x14ac:dyDescent="0.25">
      <c r="C11" s="14">
        <v>3</v>
      </c>
      <c r="D11" s="44">
        <v>35</v>
      </c>
      <c r="E11" s="14">
        <f t="shared" si="0"/>
        <v>105</v>
      </c>
      <c r="F11" s="6">
        <f t="shared" si="3"/>
        <v>5.2754739882403062E-2</v>
      </c>
      <c r="G11" s="43">
        <f t="shared" si="1"/>
        <v>30.386730172264166</v>
      </c>
      <c r="H11" s="6">
        <f t="shared" si="2"/>
        <v>0.70038001400109307</v>
      </c>
    </row>
    <row r="12" spans="3:8" x14ac:dyDescent="0.25">
      <c r="C12" s="14">
        <v>4</v>
      </c>
      <c r="D12" s="44">
        <v>7</v>
      </c>
      <c r="E12" s="14">
        <f t="shared" si="0"/>
        <v>28</v>
      </c>
      <c r="F12" s="6">
        <f t="shared" si="3"/>
        <v>1.2249907047346197E-2</v>
      </c>
      <c r="G12" s="43">
        <f t="shared" si="1"/>
        <v>7.0559464592714098</v>
      </c>
      <c r="H12" s="6">
        <f t="shared" si="2"/>
        <v>4.4359836388706411E-4</v>
      </c>
    </row>
    <row r="13" spans="3:8" ht="15.75" thickBot="1" x14ac:dyDescent="0.3">
      <c r="C13" s="14">
        <v>5</v>
      </c>
      <c r="D13" s="44">
        <v>1</v>
      </c>
      <c r="E13" s="14">
        <f t="shared" si="0"/>
        <v>5</v>
      </c>
      <c r="F13" s="6">
        <f t="shared" si="3"/>
        <v>2.2755903716424361E-3</v>
      </c>
      <c r="G13" s="43">
        <f t="shared" si="1"/>
        <v>1.3107400540660432</v>
      </c>
      <c r="H13" s="6">
        <f t="shared" si="2"/>
        <v>7.3667834366876073E-2</v>
      </c>
    </row>
    <row r="14" spans="3:8" ht="15.75" thickBot="1" x14ac:dyDescent="0.3">
      <c r="C14" s="110"/>
      <c r="D14" s="97">
        <f>SUM(D8:D13)</f>
        <v>576</v>
      </c>
      <c r="E14" s="115">
        <f>SUM(E8:E13)</f>
        <v>535</v>
      </c>
      <c r="F14" s="111"/>
      <c r="G14" s="112">
        <f>SUM(G8:G13)</f>
        <v>575.76668862044573</v>
      </c>
      <c r="H14" s="113">
        <f>SUM(H8:H13)</f>
        <v>1.0543495198928161</v>
      </c>
    </row>
    <row r="15" spans="3:8" ht="15.75" thickBot="1" x14ac:dyDescent="0.3">
      <c r="F15" s="6">
        <f>SUM(F8:F13)</f>
        <v>0.99959494552160721</v>
      </c>
      <c r="G15" t="s">
        <v>47</v>
      </c>
      <c r="H15" s="109">
        <f>_xlfn.CHISQ.DIST.RT(H14,4)</f>
        <v>0.90144585994513537</v>
      </c>
    </row>
    <row r="16" spans="3:8" x14ac:dyDescent="0.25">
      <c r="D16" s="9" t="s">
        <v>59</v>
      </c>
      <c r="E16" s="44">
        <f>E14/D14</f>
        <v>0.92881944444444442</v>
      </c>
      <c r="F16" s="6"/>
      <c r="G16" t="s">
        <v>76</v>
      </c>
      <c r="H16" s="114">
        <f>6-1-1</f>
        <v>4</v>
      </c>
    </row>
    <row r="17" spans="7:15" x14ac:dyDescent="0.25">
      <c r="G17" t="s">
        <v>69</v>
      </c>
      <c r="H17" s="14" t="s">
        <v>87</v>
      </c>
    </row>
    <row r="22" spans="7:15" x14ac:dyDescent="0.25">
      <c r="O22" s="9" t="s">
        <v>68</v>
      </c>
    </row>
  </sheetData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DSMT4" shapeId="144386" r:id="rId3">
          <objectPr defaultSize="0" autoPict="0" r:id="rId4">
            <anchor moveWithCells="1" sizeWithCells="1">
              <from>
                <xdr:col>4</xdr:col>
                <xdr:colOff>476250</xdr:colOff>
                <xdr:row>0</xdr:row>
                <xdr:rowOff>142875</xdr:rowOff>
              </from>
              <to>
                <xdr:col>6</xdr:col>
                <xdr:colOff>647700</xdr:colOff>
                <xdr:row>4</xdr:row>
                <xdr:rowOff>76200</xdr:rowOff>
              </to>
            </anchor>
          </objectPr>
        </oleObject>
      </mc:Choice>
      <mc:Fallback>
        <oleObject progId="Equation.DSMT4" shapeId="144386" r:id="rId3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603"/>
  <sheetViews>
    <sheetView topLeftCell="B1" workbookViewId="0">
      <selection activeCell="H17" sqref="H17"/>
    </sheetView>
  </sheetViews>
  <sheetFormatPr baseColWidth="10" defaultRowHeight="15" x14ac:dyDescent="0.25"/>
  <cols>
    <col min="2" max="2" width="15" customWidth="1"/>
  </cols>
  <sheetData>
    <row r="1" spans="2:10" ht="15.75" thickBot="1" x14ac:dyDescent="0.3">
      <c r="B1" s="9" t="s">
        <v>95</v>
      </c>
    </row>
    <row r="2" spans="2:10" ht="15.75" thickBot="1" x14ac:dyDescent="0.3">
      <c r="E2" s="104" t="s">
        <v>63</v>
      </c>
      <c r="F2" s="101" t="s">
        <v>35</v>
      </c>
      <c r="G2" s="102"/>
      <c r="H2" s="103"/>
    </row>
    <row r="3" spans="2:10" ht="27.75" customHeight="1" thickBot="1" x14ac:dyDescent="0.3">
      <c r="B3" s="9" t="s">
        <v>62</v>
      </c>
      <c r="C3" s="9" t="s">
        <v>63</v>
      </c>
      <c r="E3" s="105"/>
      <c r="F3" s="50" t="s">
        <v>64</v>
      </c>
      <c r="G3" s="50" t="s">
        <v>36</v>
      </c>
      <c r="H3" s="51" t="s">
        <v>65</v>
      </c>
      <c r="I3" s="52" t="s">
        <v>66</v>
      </c>
    </row>
    <row r="4" spans="2:10" x14ac:dyDescent="0.25">
      <c r="B4">
        <v>1</v>
      </c>
      <c r="C4">
        <v>5</v>
      </c>
      <c r="E4" s="14">
        <v>1</v>
      </c>
    </row>
    <row r="5" spans="2:10" x14ac:dyDescent="0.25">
      <c r="B5">
        <v>2</v>
      </c>
      <c r="C5">
        <v>1</v>
      </c>
      <c r="E5" s="14">
        <v>2</v>
      </c>
    </row>
    <row r="6" spans="2:10" x14ac:dyDescent="0.25">
      <c r="B6">
        <v>3</v>
      </c>
      <c r="C6">
        <v>3</v>
      </c>
      <c r="E6" s="14">
        <v>3</v>
      </c>
    </row>
    <row r="7" spans="2:10" x14ac:dyDescent="0.25">
      <c r="B7">
        <v>4</v>
      </c>
      <c r="C7">
        <v>5</v>
      </c>
      <c r="E7" s="14">
        <v>4</v>
      </c>
    </row>
    <row r="8" spans="2:10" x14ac:dyDescent="0.25">
      <c r="B8">
        <v>5</v>
      </c>
      <c r="C8">
        <v>2</v>
      </c>
      <c r="E8" s="14">
        <v>5</v>
      </c>
    </row>
    <row r="9" spans="2:10" ht="15.75" thickBot="1" x14ac:dyDescent="0.3">
      <c r="B9">
        <v>6</v>
      </c>
      <c r="C9">
        <v>5</v>
      </c>
      <c r="E9" s="14">
        <v>6</v>
      </c>
    </row>
    <row r="10" spans="2:10" x14ac:dyDescent="0.25">
      <c r="B10">
        <v>7</v>
      </c>
      <c r="C10">
        <v>5</v>
      </c>
      <c r="F10" s="9">
        <f>SUM(F4:F9)</f>
        <v>0</v>
      </c>
      <c r="G10" s="9"/>
      <c r="H10" s="9">
        <f>SUM(H4:H9)</f>
        <v>0</v>
      </c>
      <c r="I10" s="74">
        <f>SUM(I4:I9)</f>
        <v>0</v>
      </c>
    </row>
    <row r="11" spans="2:10" x14ac:dyDescent="0.25">
      <c r="B11">
        <v>8</v>
      </c>
      <c r="C11">
        <v>4</v>
      </c>
      <c r="H11" s="9" t="s">
        <v>37</v>
      </c>
      <c r="I11" s="75"/>
      <c r="J11" s="9"/>
    </row>
    <row r="12" spans="2:10" x14ac:dyDescent="0.25">
      <c r="B12">
        <v>9</v>
      </c>
      <c r="C12">
        <v>6</v>
      </c>
      <c r="H12" s="9" t="s">
        <v>32</v>
      </c>
      <c r="I12" s="75"/>
      <c r="J12" s="9"/>
    </row>
    <row r="13" spans="2:10" x14ac:dyDescent="0.25">
      <c r="B13">
        <v>10</v>
      </c>
      <c r="C13">
        <v>4</v>
      </c>
    </row>
    <row r="14" spans="2:10" x14ac:dyDescent="0.25">
      <c r="B14">
        <v>11</v>
      </c>
      <c r="C14">
        <v>6</v>
      </c>
    </row>
    <row r="15" spans="2:10" x14ac:dyDescent="0.25">
      <c r="B15">
        <v>12</v>
      </c>
      <c r="C15">
        <v>3</v>
      </c>
    </row>
    <row r="16" spans="2:10" x14ac:dyDescent="0.25">
      <c r="B16">
        <v>13</v>
      </c>
      <c r="C16">
        <v>6</v>
      </c>
    </row>
    <row r="17" spans="2:3" x14ac:dyDescent="0.25">
      <c r="B17">
        <v>14</v>
      </c>
      <c r="C17">
        <v>1</v>
      </c>
    </row>
    <row r="18" spans="2:3" x14ac:dyDescent="0.25">
      <c r="B18">
        <v>15</v>
      </c>
      <c r="C18">
        <v>2</v>
      </c>
    </row>
    <row r="19" spans="2:3" x14ac:dyDescent="0.25">
      <c r="B19">
        <v>16</v>
      </c>
      <c r="C19">
        <v>1</v>
      </c>
    </row>
    <row r="20" spans="2:3" x14ac:dyDescent="0.25">
      <c r="B20">
        <v>17</v>
      </c>
      <c r="C20">
        <v>6</v>
      </c>
    </row>
    <row r="21" spans="2:3" x14ac:dyDescent="0.25">
      <c r="B21">
        <v>18</v>
      </c>
      <c r="C21">
        <v>5</v>
      </c>
    </row>
    <row r="22" spans="2:3" x14ac:dyDescent="0.25">
      <c r="B22">
        <v>19</v>
      </c>
      <c r="C22">
        <v>4</v>
      </c>
    </row>
    <row r="23" spans="2:3" x14ac:dyDescent="0.25">
      <c r="B23">
        <v>20</v>
      </c>
      <c r="C23">
        <v>1</v>
      </c>
    </row>
    <row r="24" spans="2:3" x14ac:dyDescent="0.25">
      <c r="B24">
        <v>21</v>
      </c>
      <c r="C24">
        <v>2</v>
      </c>
    </row>
    <row r="25" spans="2:3" x14ac:dyDescent="0.25">
      <c r="B25">
        <v>22</v>
      </c>
      <c r="C25">
        <v>2</v>
      </c>
    </row>
    <row r="26" spans="2:3" x14ac:dyDescent="0.25">
      <c r="B26">
        <v>23</v>
      </c>
      <c r="C26">
        <v>5</v>
      </c>
    </row>
    <row r="27" spans="2:3" x14ac:dyDescent="0.25">
      <c r="B27">
        <v>24</v>
      </c>
      <c r="C27">
        <v>4</v>
      </c>
    </row>
    <row r="28" spans="2:3" x14ac:dyDescent="0.25">
      <c r="B28">
        <v>25</v>
      </c>
      <c r="C28">
        <v>6</v>
      </c>
    </row>
    <row r="29" spans="2:3" x14ac:dyDescent="0.25">
      <c r="B29">
        <v>26</v>
      </c>
      <c r="C29">
        <v>4</v>
      </c>
    </row>
    <row r="30" spans="2:3" x14ac:dyDescent="0.25">
      <c r="B30">
        <v>27</v>
      </c>
      <c r="C30">
        <v>4</v>
      </c>
    </row>
    <row r="31" spans="2:3" x14ac:dyDescent="0.25">
      <c r="B31">
        <v>28</v>
      </c>
      <c r="C31">
        <v>2</v>
      </c>
    </row>
    <row r="32" spans="2:3" x14ac:dyDescent="0.25">
      <c r="B32">
        <v>29</v>
      </c>
      <c r="C32">
        <v>1</v>
      </c>
    </row>
    <row r="33" spans="2:3" x14ac:dyDescent="0.25">
      <c r="B33">
        <v>30</v>
      </c>
      <c r="C33">
        <v>2</v>
      </c>
    </row>
    <row r="34" spans="2:3" x14ac:dyDescent="0.25">
      <c r="B34">
        <v>31</v>
      </c>
      <c r="C34">
        <v>1</v>
      </c>
    </row>
    <row r="35" spans="2:3" x14ac:dyDescent="0.25">
      <c r="B35">
        <v>32</v>
      </c>
      <c r="C35">
        <v>3</v>
      </c>
    </row>
    <row r="36" spans="2:3" x14ac:dyDescent="0.25">
      <c r="B36">
        <v>33</v>
      </c>
      <c r="C36">
        <v>6</v>
      </c>
    </row>
    <row r="37" spans="2:3" x14ac:dyDescent="0.25">
      <c r="B37">
        <v>34</v>
      </c>
      <c r="C37">
        <v>6</v>
      </c>
    </row>
    <row r="38" spans="2:3" x14ac:dyDescent="0.25">
      <c r="B38">
        <v>35</v>
      </c>
      <c r="C38">
        <v>1</v>
      </c>
    </row>
    <row r="39" spans="2:3" x14ac:dyDescent="0.25">
      <c r="B39">
        <v>36</v>
      </c>
      <c r="C39">
        <v>1</v>
      </c>
    </row>
    <row r="40" spans="2:3" x14ac:dyDescent="0.25">
      <c r="B40">
        <v>37</v>
      </c>
      <c r="C40">
        <v>3</v>
      </c>
    </row>
    <row r="41" spans="2:3" x14ac:dyDescent="0.25">
      <c r="B41">
        <v>38</v>
      </c>
      <c r="C41">
        <v>1</v>
      </c>
    </row>
    <row r="42" spans="2:3" x14ac:dyDescent="0.25">
      <c r="B42">
        <v>39</v>
      </c>
      <c r="C42">
        <v>4</v>
      </c>
    </row>
    <row r="43" spans="2:3" x14ac:dyDescent="0.25">
      <c r="B43">
        <v>40</v>
      </c>
      <c r="C43">
        <v>1</v>
      </c>
    </row>
    <row r="44" spans="2:3" x14ac:dyDescent="0.25">
      <c r="B44">
        <v>41</v>
      </c>
      <c r="C44">
        <v>2</v>
      </c>
    </row>
    <row r="45" spans="2:3" x14ac:dyDescent="0.25">
      <c r="B45">
        <v>42</v>
      </c>
      <c r="C45">
        <v>6</v>
      </c>
    </row>
    <row r="46" spans="2:3" x14ac:dyDescent="0.25">
      <c r="B46">
        <v>43</v>
      </c>
      <c r="C46">
        <v>6</v>
      </c>
    </row>
    <row r="47" spans="2:3" x14ac:dyDescent="0.25">
      <c r="B47">
        <v>44</v>
      </c>
      <c r="C47">
        <v>3</v>
      </c>
    </row>
    <row r="48" spans="2:3" x14ac:dyDescent="0.25">
      <c r="B48">
        <v>45</v>
      </c>
      <c r="C48">
        <v>5</v>
      </c>
    </row>
    <row r="49" spans="2:3" x14ac:dyDescent="0.25">
      <c r="B49">
        <v>46</v>
      </c>
      <c r="C49">
        <v>5</v>
      </c>
    </row>
    <row r="50" spans="2:3" x14ac:dyDescent="0.25">
      <c r="B50">
        <v>47</v>
      </c>
      <c r="C50">
        <v>3</v>
      </c>
    </row>
    <row r="51" spans="2:3" x14ac:dyDescent="0.25">
      <c r="B51">
        <v>48</v>
      </c>
      <c r="C51">
        <v>5</v>
      </c>
    </row>
    <row r="52" spans="2:3" x14ac:dyDescent="0.25">
      <c r="B52">
        <v>49</v>
      </c>
      <c r="C52">
        <v>5</v>
      </c>
    </row>
    <row r="53" spans="2:3" x14ac:dyDescent="0.25">
      <c r="B53">
        <v>50</v>
      </c>
      <c r="C53">
        <v>3</v>
      </c>
    </row>
    <row r="54" spans="2:3" x14ac:dyDescent="0.25">
      <c r="B54">
        <v>51</v>
      </c>
      <c r="C54">
        <v>3</v>
      </c>
    </row>
    <row r="55" spans="2:3" x14ac:dyDescent="0.25">
      <c r="B55">
        <v>52</v>
      </c>
      <c r="C55">
        <v>1</v>
      </c>
    </row>
    <row r="56" spans="2:3" x14ac:dyDescent="0.25">
      <c r="B56">
        <v>53</v>
      </c>
      <c r="C56">
        <v>5</v>
      </c>
    </row>
    <row r="57" spans="2:3" x14ac:dyDescent="0.25">
      <c r="B57">
        <v>54</v>
      </c>
      <c r="C57">
        <v>6</v>
      </c>
    </row>
    <row r="58" spans="2:3" x14ac:dyDescent="0.25">
      <c r="B58">
        <v>55</v>
      </c>
      <c r="C58">
        <v>5</v>
      </c>
    </row>
    <row r="59" spans="2:3" x14ac:dyDescent="0.25">
      <c r="B59">
        <v>56</v>
      </c>
      <c r="C59">
        <v>2</v>
      </c>
    </row>
    <row r="60" spans="2:3" x14ac:dyDescent="0.25">
      <c r="B60">
        <v>57</v>
      </c>
      <c r="C60">
        <v>1</v>
      </c>
    </row>
    <row r="61" spans="2:3" x14ac:dyDescent="0.25">
      <c r="B61">
        <v>58</v>
      </c>
      <c r="C61">
        <v>6</v>
      </c>
    </row>
    <row r="62" spans="2:3" x14ac:dyDescent="0.25">
      <c r="B62">
        <v>59</v>
      </c>
      <c r="C62">
        <v>5</v>
      </c>
    </row>
    <row r="63" spans="2:3" x14ac:dyDescent="0.25">
      <c r="B63">
        <v>60</v>
      </c>
      <c r="C63">
        <v>6</v>
      </c>
    </row>
    <row r="64" spans="2:3" x14ac:dyDescent="0.25">
      <c r="B64">
        <v>61</v>
      </c>
      <c r="C64">
        <v>5</v>
      </c>
    </row>
    <row r="65" spans="2:3" x14ac:dyDescent="0.25">
      <c r="B65">
        <v>62</v>
      </c>
      <c r="C65">
        <v>5</v>
      </c>
    </row>
    <row r="66" spans="2:3" x14ac:dyDescent="0.25">
      <c r="B66">
        <v>63</v>
      </c>
      <c r="C66">
        <v>4</v>
      </c>
    </row>
    <row r="67" spans="2:3" x14ac:dyDescent="0.25">
      <c r="B67">
        <v>64</v>
      </c>
      <c r="C67">
        <v>4</v>
      </c>
    </row>
    <row r="68" spans="2:3" x14ac:dyDescent="0.25">
      <c r="B68">
        <v>65</v>
      </c>
      <c r="C68">
        <v>4</v>
      </c>
    </row>
    <row r="69" spans="2:3" x14ac:dyDescent="0.25">
      <c r="B69">
        <v>66</v>
      </c>
      <c r="C69">
        <v>6</v>
      </c>
    </row>
    <row r="70" spans="2:3" x14ac:dyDescent="0.25">
      <c r="B70">
        <v>67</v>
      </c>
      <c r="C70">
        <v>6</v>
      </c>
    </row>
    <row r="71" spans="2:3" x14ac:dyDescent="0.25">
      <c r="B71">
        <v>68</v>
      </c>
      <c r="C71">
        <v>6</v>
      </c>
    </row>
    <row r="72" spans="2:3" x14ac:dyDescent="0.25">
      <c r="B72">
        <v>69</v>
      </c>
      <c r="C72">
        <v>1</v>
      </c>
    </row>
    <row r="73" spans="2:3" x14ac:dyDescent="0.25">
      <c r="B73">
        <v>70</v>
      </c>
      <c r="C73">
        <v>4</v>
      </c>
    </row>
    <row r="74" spans="2:3" x14ac:dyDescent="0.25">
      <c r="B74">
        <v>71</v>
      </c>
      <c r="C74">
        <v>3</v>
      </c>
    </row>
    <row r="75" spans="2:3" x14ac:dyDescent="0.25">
      <c r="B75">
        <v>72</v>
      </c>
      <c r="C75">
        <v>6</v>
      </c>
    </row>
    <row r="76" spans="2:3" x14ac:dyDescent="0.25">
      <c r="B76">
        <v>73</v>
      </c>
      <c r="C76">
        <v>6</v>
      </c>
    </row>
    <row r="77" spans="2:3" x14ac:dyDescent="0.25">
      <c r="B77">
        <v>74</v>
      </c>
      <c r="C77">
        <v>5</v>
      </c>
    </row>
    <row r="78" spans="2:3" x14ac:dyDescent="0.25">
      <c r="B78">
        <v>75</v>
      </c>
      <c r="C78">
        <v>4</v>
      </c>
    </row>
    <row r="79" spans="2:3" x14ac:dyDescent="0.25">
      <c r="B79">
        <v>76</v>
      </c>
      <c r="C79">
        <v>1</v>
      </c>
    </row>
    <row r="80" spans="2:3" x14ac:dyDescent="0.25">
      <c r="B80">
        <v>77</v>
      </c>
      <c r="C80">
        <v>2</v>
      </c>
    </row>
    <row r="81" spans="2:3" x14ac:dyDescent="0.25">
      <c r="B81">
        <v>78</v>
      </c>
      <c r="C81">
        <v>1</v>
      </c>
    </row>
    <row r="82" spans="2:3" x14ac:dyDescent="0.25">
      <c r="B82">
        <v>79</v>
      </c>
      <c r="C82">
        <v>2</v>
      </c>
    </row>
    <row r="83" spans="2:3" x14ac:dyDescent="0.25">
      <c r="B83">
        <v>80</v>
      </c>
      <c r="C83">
        <v>2</v>
      </c>
    </row>
    <row r="84" spans="2:3" x14ac:dyDescent="0.25">
      <c r="B84">
        <v>81</v>
      </c>
      <c r="C84">
        <v>2</v>
      </c>
    </row>
    <row r="85" spans="2:3" x14ac:dyDescent="0.25">
      <c r="B85">
        <v>82</v>
      </c>
      <c r="C85">
        <v>2</v>
      </c>
    </row>
    <row r="86" spans="2:3" x14ac:dyDescent="0.25">
      <c r="B86">
        <v>83</v>
      </c>
      <c r="C86">
        <v>3</v>
      </c>
    </row>
    <row r="87" spans="2:3" x14ac:dyDescent="0.25">
      <c r="B87">
        <v>84</v>
      </c>
      <c r="C87">
        <v>5</v>
      </c>
    </row>
    <row r="88" spans="2:3" x14ac:dyDescent="0.25">
      <c r="B88">
        <v>85</v>
      </c>
      <c r="C88">
        <v>3</v>
      </c>
    </row>
    <row r="89" spans="2:3" x14ac:dyDescent="0.25">
      <c r="B89">
        <v>86</v>
      </c>
      <c r="C89">
        <v>6</v>
      </c>
    </row>
    <row r="90" spans="2:3" x14ac:dyDescent="0.25">
      <c r="B90">
        <v>87</v>
      </c>
      <c r="C90">
        <v>2</v>
      </c>
    </row>
    <row r="91" spans="2:3" x14ac:dyDescent="0.25">
      <c r="B91">
        <v>88</v>
      </c>
      <c r="C91">
        <v>5</v>
      </c>
    </row>
    <row r="92" spans="2:3" x14ac:dyDescent="0.25">
      <c r="B92">
        <v>89</v>
      </c>
      <c r="C92">
        <v>3</v>
      </c>
    </row>
    <row r="93" spans="2:3" x14ac:dyDescent="0.25">
      <c r="B93">
        <v>90</v>
      </c>
      <c r="C93">
        <v>3</v>
      </c>
    </row>
    <row r="94" spans="2:3" x14ac:dyDescent="0.25">
      <c r="B94">
        <v>91</v>
      </c>
      <c r="C94">
        <v>1</v>
      </c>
    </row>
    <row r="95" spans="2:3" x14ac:dyDescent="0.25">
      <c r="B95">
        <v>92</v>
      </c>
      <c r="C95">
        <v>4</v>
      </c>
    </row>
    <row r="96" spans="2:3" x14ac:dyDescent="0.25">
      <c r="B96">
        <v>93</v>
      </c>
      <c r="C96">
        <v>5</v>
      </c>
    </row>
    <row r="97" spans="2:3" x14ac:dyDescent="0.25">
      <c r="B97">
        <v>94</v>
      </c>
      <c r="C97">
        <v>2</v>
      </c>
    </row>
    <row r="98" spans="2:3" x14ac:dyDescent="0.25">
      <c r="B98">
        <v>95</v>
      </c>
      <c r="C98">
        <v>5</v>
      </c>
    </row>
    <row r="99" spans="2:3" x14ac:dyDescent="0.25">
      <c r="B99">
        <v>96</v>
      </c>
      <c r="C99">
        <v>1</v>
      </c>
    </row>
    <row r="100" spans="2:3" x14ac:dyDescent="0.25">
      <c r="B100">
        <v>97</v>
      </c>
      <c r="C100">
        <v>3</v>
      </c>
    </row>
    <row r="101" spans="2:3" x14ac:dyDescent="0.25">
      <c r="B101">
        <v>98</v>
      </c>
      <c r="C101">
        <v>4</v>
      </c>
    </row>
    <row r="102" spans="2:3" x14ac:dyDescent="0.25">
      <c r="B102">
        <v>99</v>
      </c>
      <c r="C102">
        <v>6</v>
      </c>
    </row>
    <row r="103" spans="2:3" x14ac:dyDescent="0.25">
      <c r="B103">
        <v>100</v>
      </c>
      <c r="C103">
        <v>2</v>
      </c>
    </row>
    <row r="104" spans="2:3" x14ac:dyDescent="0.25">
      <c r="B104">
        <v>101</v>
      </c>
      <c r="C104">
        <v>1</v>
      </c>
    </row>
    <row r="105" spans="2:3" x14ac:dyDescent="0.25">
      <c r="B105">
        <v>102</v>
      </c>
      <c r="C105">
        <v>6</v>
      </c>
    </row>
    <row r="106" spans="2:3" x14ac:dyDescent="0.25">
      <c r="B106">
        <v>103</v>
      </c>
      <c r="C106">
        <v>6</v>
      </c>
    </row>
    <row r="107" spans="2:3" x14ac:dyDescent="0.25">
      <c r="B107">
        <v>104</v>
      </c>
      <c r="C107">
        <v>3</v>
      </c>
    </row>
    <row r="108" spans="2:3" x14ac:dyDescent="0.25">
      <c r="B108">
        <v>105</v>
      </c>
      <c r="C108">
        <v>6</v>
      </c>
    </row>
    <row r="109" spans="2:3" x14ac:dyDescent="0.25">
      <c r="B109">
        <v>106</v>
      </c>
      <c r="C109">
        <v>5</v>
      </c>
    </row>
    <row r="110" spans="2:3" x14ac:dyDescent="0.25">
      <c r="B110">
        <v>107</v>
      </c>
      <c r="C110">
        <v>3</v>
      </c>
    </row>
    <row r="111" spans="2:3" x14ac:dyDescent="0.25">
      <c r="B111">
        <v>108</v>
      </c>
      <c r="C111">
        <v>4</v>
      </c>
    </row>
    <row r="112" spans="2:3" x14ac:dyDescent="0.25">
      <c r="B112">
        <v>109</v>
      </c>
      <c r="C112">
        <v>3</v>
      </c>
    </row>
    <row r="113" spans="2:3" x14ac:dyDescent="0.25">
      <c r="B113">
        <v>110</v>
      </c>
      <c r="C113">
        <v>5</v>
      </c>
    </row>
    <row r="114" spans="2:3" x14ac:dyDescent="0.25">
      <c r="B114">
        <v>111</v>
      </c>
      <c r="C114">
        <v>5</v>
      </c>
    </row>
    <row r="115" spans="2:3" x14ac:dyDescent="0.25">
      <c r="B115">
        <v>112</v>
      </c>
      <c r="C115">
        <v>6</v>
      </c>
    </row>
    <row r="116" spans="2:3" x14ac:dyDescent="0.25">
      <c r="B116">
        <v>113</v>
      </c>
      <c r="C116">
        <v>1</v>
      </c>
    </row>
    <row r="117" spans="2:3" x14ac:dyDescent="0.25">
      <c r="B117">
        <v>114</v>
      </c>
      <c r="C117">
        <v>6</v>
      </c>
    </row>
    <row r="118" spans="2:3" x14ac:dyDescent="0.25">
      <c r="B118">
        <v>115</v>
      </c>
      <c r="C118">
        <v>3</v>
      </c>
    </row>
    <row r="119" spans="2:3" x14ac:dyDescent="0.25">
      <c r="B119">
        <v>116</v>
      </c>
      <c r="C119">
        <v>4</v>
      </c>
    </row>
    <row r="120" spans="2:3" x14ac:dyDescent="0.25">
      <c r="B120">
        <v>117</v>
      </c>
      <c r="C120">
        <v>3</v>
      </c>
    </row>
    <row r="121" spans="2:3" x14ac:dyDescent="0.25">
      <c r="B121">
        <v>118</v>
      </c>
      <c r="C121">
        <v>5</v>
      </c>
    </row>
    <row r="122" spans="2:3" x14ac:dyDescent="0.25">
      <c r="B122">
        <v>119</v>
      </c>
      <c r="C122">
        <v>6</v>
      </c>
    </row>
    <row r="123" spans="2:3" x14ac:dyDescent="0.25">
      <c r="B123">
        <v>120</v>
      </c>
      <c r="C123">
        <v>3</v>
      </c>
    </row>
    <row r="124" spans="2:3" x14ac:dyDescent="0.25">
      <c r="B124">
        <v>121</v>
      </c>
      <c r="C124">
        <v>4</v>
      </c>
    </row>
    <row r="125" spans="2:3" x14ac:dyDescent="0.25">
      <c r="B125">
        <v>122</v>
      </c>
      <c r="C125">
        <v>6</v>
      </c>
    </row>
    <row r="126" spans="2:3" x14ac:dyDescent="0.25">
      <c r="B126">
        <v>123</v>
      </c>
      <c r="C126">
        <v>4</v>
      </c>
    </row>
    <row r="127" spans="2:3" x14ac:dyDescent="0.25">
      <c r="B127">
        <v>124</v>
      </c>
      <c r="C127">
        <v>5</v>
      </c>
    </row>
    <row r="128" spans="2:3" x14ac:dyDescent="0.25">
      <c r="B128">
        <v>125</v>
      </c>
      <c r="C128">
        <v>3</v>
      </c>
    </row>
    <row r="129" spans="2:3" x14ac:dyDescent="0.25">
      <c r="B129">
        <v>126</v>
      </c>
      <c r="C129">
        <v>2</v>
      </c>
    </row>
    <row r="130" spans="2:3" x14ac:dyDescent="0.25">
      <c r="B130">
        <v>127</v>
      </c>
      <c r="C130">
        <v>3</v>
      </c>
    </row>
    <row r="131" spans="2:3" x14ac:dyDescent="0.25">
      <c r="B131">
        <v>128</v>
      </c>
      <c r="C131">
        <v>1</v>
      </c>
    </row>
    <row r="132" spans="2:3" x14ac:dyDescent="0.25">
      <c r="B132">
        <v>129</v>
      </c>
      <c r="C132">
        <v>6</v>
      </c>
    </row>
    <row r="133" spans="2:3" x14ac:dyDescent="0.25">
      <c r="B133">
        <v>130</v>
      </c>
      <c r="C133">
        <v>5</v>
      </c>
    </row>
    <row r="134" spans="2:3" x14ac:dyDescent="0.25">
      <c r="B134">
        <v>131</v>
      </c>
      <c r="C134">
        <v>6</v>
      </c>
    </row>
    <row r="135" spans="2:3" x14ac:dyDescent="0.25">
      <c r="B135">
        <v>132</v>
      </c>
      <c r="C135">
        <v>5</v>
      </c>
    </row>
    <row r="136" spans="2:3" x14ac:dyDescent="0.25">
      <c r="B136">
        <v>133</v>
      </c>
      <c r="C136">
        <v>3</v>
      </c>
    </row>
    <row r="137" spans="2:3" x14ac:dyDescent="0.25">
      <c r="B137">
        <v>134</v>
      </c>
      <c r="C137">
        <v>1</v>
      </c>
    </row>
    <row r="138" spans="2:3" x14ac:dyDescent="0.25">
      <c r="B138">
        <v>135</v>
      </c>
      <c r="C138">
        <v>1</v>
      </c>
    </row>
    <row r="139" spans="2:3" x14ac:dyDescent="0.25">
      <c r="B139">
        <v>136</v>
      </c>
      <c r="C139">
        <v>2</v>
      </c>
    </row>
    <row r="140" spans="2:3" x14ac:dyDescent="0.25">
      <c r="B140">
        <v>137</v>
      </c>
      <c r="C140">
        <v>4</v>
      </c>
    </row>
    <row r="141" spans="2:3" x14ac:dyDescent="0.25">
      <c r="B141">
        <v>138</v>
      </c>
      <c r="C141">
        <v>5</v>
      </c>
    </row>
    <row r="142" spans="2:3" x14ac:dyDescent="0.25">
      <c r="B142">
        <v>139</v>
      </c>
      <c r="C142">
        <v>3</v>
      </c>
    </row>
    <row r="143" spans="2:3" x14ac:dyDescent="0.25">
      <c r="B143">
        <v>140</v>
      </c>
      <c r="C143">
        <v>6</v>
      </c>
    </row>
    <row r="144" spans="2:3" x14ac:dyDescent="0.25">
      <c r="B144">
        <v>141</v>
      </c>
      <c r="C144">
        <v>2</v>
      </c>
    </row>
    <row r="145" spans="2:3" x14ac:dyDescent="0.25">
      <c r="B145">
        <v>142</v>
      </c>
      <c r="C145">
        <v>2</v>
      </c>
    </row>
    <row r="146" spans="2:3" x14ac:dyDescent="0.25">
      <c r="B146">
        <v>143</v>
      </c>
      <c r="C146">
        <v>6</v>
      </c>
    </row>
    <row r="147" spans="2:3" x14ac:dyDescent="0.25">
      <c r="B147">
        <v>144</v>
      </c>
      <c r="C147">
        <v>1</v>
      </c>
    </row>
    <row r="148" spans="2:3" x14ac:dyDescent="0.25">
      <c r="B148">
        <v>145</v>
      </c>
      <c r="C148">
        <v>5</v>
      </c>
    </row>
    <row r="149" spans="2:3" x14ac:dyDescent="0.25">
      <c r="B149">
        <v>146</v>
      </c>
      <c r="C149">
        <v>6</v>
      </c>
    </row>
    <row r="150" spans="2:3" x14ac:dyDescent="0.25">
      <c r="B150">
        <v>147</v>
      </c>
      <c r="C150">
        <v>4</v>
      </c>
    </row>
    <row r="151" spans="2:3" x14ac:dyDescent="0.25">
      <c r="B151">
        <v>148</v>
      </c>
      <c r="C151">
        <v>5</v>
      </c>
    </row>
    <row r="152" spans="2:3" x14ac:dyDescent="0.25">
      <c r="B152">
        <v>149</v>
      </c>
      <c r="C152">
        <v>6</v>
      </c>
    </row>
    <row r="153" spans="2:3" x14ac:dyDescent="0.25">
      <c r="B153">
        <v>150</v>
      </c>
      <c r="C153">
        <v>3</v>
      </c>
    </row>
    <row r="154" spans="2:3" x14ac:dyDescent="0.25">
      <c r="B154">
        <v>151</v>
      </c>
      <c r="C154">
        <v>1</v>
      </c>
    </row>
    <row r="155" spans="2:3" x14ac:dyDescent="0.25">
      <c r="B155">
        <v>152</v>
      </c>
      <c r="C155">
        <v>4</v>
      </c>
    </row>
    <row r="156" spans="2:3" x14ac:dyDescent="0.25">
      <c r="B156">
        <v>153</v>
      </c>
      <c r="C156">
        <v>2</v>
      </c>
    </row>
    <row r="157" spans="2:3" x14ac:dyDescent="0.25">
      <c r="B157">
        <v>154</v>
      </c>
      <c r="C157">
        <v>2</v>
      </c>
    </row>
    <row r="158" spans="2:3" x14ac:dyDescent="0.25">
      <c r="B158">
        <v>155</v>
      </c>
      <c r="C158">
        <v>6</v>
      </c>
    </row>
    <row r="159" spans="2:3" x14ac:dyDescent="0.25">
      <c r="B159">
        <v>156</v>
      </c>
      <c r="C159">
        <v>1</v>
      </c>
    </row>
    <row r="160" spans="2:3" x14ac:dyDescent="0.25">
      <c r="B160">
        <v>157</v>
      </c>
      <c r="C160">
        <v>1</v>
      </c>
    </row>
    <row r="161" spans="2:3" x14ac:dyDescent="0.25">
      <c r="B161">
        <v>158</v>
      </c>
      <c r="C161">
        <v>1</v>
      </c>
    </row>
    <row r="162" spans="2:3" x14ac:dyDescent="0.25">
      <c r="B162">
        <v>159</v>
      </c>
      <c r="C162">
        <v>2</v>
      </c>
    </row>
    <row r="163" spans="2:3" x14ac:dyDescent="0.25">
      <c r="B163">
        <v>160</v>
      </c>
      <c r="C163">
        <v>3</v>
      </c>
    </row>
    <row r="164" spans="2:3" x14ac:dyDescent="0.25">
      <c r="B164">
        <v>161</v>
      </c>
      <c r="C164">
        <v>4</v>
      </c>
    </row>
    <row r="165" spans="2:3" x14ac:dyDescent="0.25">
      <c r="B165">
        <v>162</v>
      </c>
      <c r="C165">
        <v>2</v>
      </c>
    </row>
    <row r="166" spans="2:3" x14ac:dyDescent="0.25">
      <c r="B166">
        <v>163</v>
      </c>
      <c r="C166">
        <v>2</v>
      </c>
    </row>
    <row r="167" spans="2:3" x14ac:dyDescent="0.25">
      <c r="B167">
        <v>164</v>
      </c>
      <c r="C167">
        <v>2</v>
      </c>
    </row>
    <row r="168" spans="2:3" x14ac:dyDescent="0.25">
      <c r="B168">
        <v>165</v>
      </c>
      <c r="C168">
        <v>3</v>
      </c>
    </row>
    <row r="169" spans="2:3" x14ac:dyDescent="0.25">
      <c r="B169">
        <v>166</v>
      </c>
      <c r="C169">
        <v>3</v>
      </c>
    </row>
    <row r="170" spans="2:3" x14ac:dyDescent="0.25">
      <c r="B170">
        <v>167</v>
      </c>
      <c r="C170">
        <v>3</v>
      </c>
    </row>
    <row r="171" spans="2:3" x14ac:dyDescent="0.25">
      <c r="B171">
        <v>168</v>
      </c>
      <c r="C171">
        <v>1</v>
      </c>
    </row>
    <row r="172" spans="2:3" x14ac:dyDescent="0.25">
      <c r="B172">
        <v>169</v>
      </c>
      <c r="C172">
        <v>2</v>
      </c>
    </row>
    <row r="173" spans="2:3" x14ac:dyDescent="0.25">
      <c r="B173">
        <v>170</v>
      </c>
      <c r="C173">
        <v>6</v>
      </c>
    </row>
    <row r="174" spans="2:3" x14ac:dyDescent="0.25">
      <c r="B174">
        <v>171</v>
      </c>
      <c r="C174">
        <v>6</v>
      </c>
    </row>
    <row r="175" spans="2:3" x14ac:dyDescent="0.25">
      <c r="B175">
        <v>172</v>
      </c>
      <c r="C175">
        <v>3</v>
      </c>
    </row>
    <row r="176" spans="2:3" x14ac:dyDescent="0.25">
      <c r="B176">
        <v>173</v>
      </c>
      <c r="C176">
        <v>3</v>
      </c>
    </row>
    <row r="177" spans="2:3" x14ac:dyDescent="0.25">
      <c r="B177">
        <v>174</v>
      </c>
      <c r="C177">
        <v>3</v>
      </c>
    </row>
    <row r="178" spans="2:3" x14ac:dyDescent="0.25">
      <c r="B178">
        <v>175</v>
      </c>
      <c r="C178">
        <v>2</v>
      </c>
    </row>
    <row r="179" spans="2:3" x14ac:dyDescent="0.25">
      <c r="B179">
        <v>176</v>
      </c>
      <c r="C179">
        <v>6</v>
      </c>
    </row>
    <row r="180" spans="2:3" x14ac:dyDescent="0.25">
      <c r="B180">
        <v>177</v>
      </c>
      <c r="C180">
        <v>2</v>
      </c>
    </row>
    <row r="181" spans="2:3" x14ac:dyDescent="0.25">
      <c r="B181">
        <v>178</v>
      </c>
      <c r="C181">
        <v>5</v>
      </c>
    </row>
    <row r="182" spans="2:3" x14ac:dyDescent="0.25">
      <c r="B182">
        <v>179</v>
      </c>
      <c r="C182">
        <v>1</v>
      </c>
    </row>
    <row r="183" spans="2:3" x14ac:dyDescent="0.25">
      <c r="B183">
        <v>180</v>
      </c>
      <c r="C183">
        <v>1</v>
      </c>
    </row>
    <row r="184" spans="2:3" x14ac:dyDescent="0.25">
      <c r="B184">
        <v>181</v>
      </c>
      <c r="C184">
        <v>6</v>
      </c>
    </row>
    <row r="185" spans="2:3" x14ac:dyDescent="0.25">
      <c r="B185">
        <v>182</v>
      </c>
      <c r="C185">
        <v>5</v>
      </c>
    </row>
    <row r="186" spans="2:3" x14ac:dyDescent="0.25">
      <c r="B186">
        <v>183</v>
      </c>
      <c r="C186">
        <v>3</v>
      </c>
    </row>
    <row r="187" spans="2:3" x14ac:dyDescent="0.25">
      <c r="B187">
        <v>184</v>
      </c>
      <c r="C187">
        <v>1</v>
      </c>
    </row>
    <row r="188" spans="2:3" x14ac:dyDescent="0.25">
      <c r="B188">
        <v>185</v>
      </c>
      <c r="C188">
        <v>1</v>
      </c>
    </row>
    <row r="189" spans="2:3" x14ac:dyDescent="0.25">
      <c r="B189">
        <v>186</v>
      </c>
      <c r="C189">
        <v>6</v>
      </c>
    </row>
    <row r="190" spans="2:3" x14ac:dyDescent="0.25">
      <c r="B190">
        <v>187</v>
      </c>
      <c r="C190">
        <v>2</v>
      </c>
    </row>
    <row r="191" spans="2:3" x14ac:dyDescent="0.25">
      <c r="B191">
        <v>188</v>
      </c>
      <c r="C191">
        <v>1</v>
      </c>
    </row>
    <row r="192" spans="2:3" x14ac:dyDescent="0.25">
      <c r="B192">
        <v>189</v>
      </c>
      <c r="C192">
        <v>1</v>
      </c>
    </row>
    <row r="193" spans="2:3" x14ac:dyDescent="0.25">
      <c r="B193">
        <v>190</v>
      </c>
      <c r="C193">
        <v>2</v>
      </c>
    </row>
    <row r="194" spans="2:3" x14ac:dyDescent="0.25">
      <c r="B194">
        <v>191</v>
      </c>
      <c r="C194">
        <v>3</v>
      </c>
    </row>
    <row r="195" spans="2:3" x14ac:dyDescent="0.25">
      <c r="B195">
        <v>192</v>
      </c>
      <c r="C195">
        <v>5</v>
      </c>
    </row>
    <row r="196" spans="2:3" x14ac:dyDescent="0.25">
      <c r="B196">
        <v>193</v>
      </c>
      <c r="C196">
        <v>4</v>
      </c>
    </row>
    <row r="197" spans="2:3" x14ac:dyDescent="0.25">
      <c r="B197">
        <v>194</v>
      </c>
      <c r="C197">
        <v>2</v>
      </c>
    </row>
    <row r="198" spans="2:3" x14ac:dyDescent="0.25">
      <c r="B198">
        <v>195</v>
      </c>
      <c r="C198">
        <v>3</v>
      </c>
    </row>
    <row r="199" spans="2:3" x14ac:dyDescent="0.25">
      <c r="B199">
        <v>196</v>
      </c>
      <c r="C199">
        <v>3</v>
      </c>
    </row>
    <row r="200" spans="2:3" x14ac:dyDescent="0.25">
      <c r="B200">
        <v>197</v>
      </c>
      <c r="C200">
        <v>1</v>
      </c>
    </row>
    <row r="201" spans="2:3" x14ac:dyDescent="0.25">
      <c r="B201">
        <v>198</v>
      </c>
      <c r="C201">
        <v>3</v>
      </c>
    </row>
    <row r="202" spans="2:3" x14ac:dyDescent="0.25">
      <c r="B202">
        <v>199</v>
      </c>
      <c r="C202">
        <v>5</v>
      </c>
    </row>
    <row r="203" spans="2:3" x14ac:dyDescent="0.25">
      <c r="B203">
        <v>200</v>
      </c>
      <c r="C203">
        <v>1</v>
      </c>
    </row>
    <row r="204" spans="2:3" x14ac:dyDescent="0.25">
      <c r="B204">
        <v>201</v>
      </c>
      <c r="C204">
        <v>1</v>
      </c>
    </row>
    <row r="205" spans="2:3" x14ac:dyDescent="0.25">
      <c r="B205">
        <v>202</v>
      </c>
      <c r="C205">
        <v>2</v>
      </c>
    </row>
    <row r="206" spans="2:3" x14ac:dyDescent="0.25">
      <c r="B206">
        <v>203</v>
      </c>
      <c r="C206">
        <v>6</v>
      </c>
    </row>
    <row r="207" spans="2:3" x14ac:dyDescent="0.25">
      <c r="B207">
        <v>204</v>
      </c>
      <c r="C207">
        <v>3</v>
      </c>
    </row>
    <row r="208" spans="2:3" x14ac:dyDescent="0.25">
      <c r="B208">
        <v>205</v>
      </c>
      <c r="C208">
        <v>4</v>
      </c>
    </row>
    <row r="209" spans="2:3" x14ac:dyDescent="0.25">
      <c r="B209">
        <v>206</v>
      </c>
      <c r="C209">
        <v>5</v>
      </c>
    </row>
    <row r="210" spans="2:3" x14ac:dyDescent="0.25">
      <c r="B210">
        <v>207</v>
      </c>
      <c r="C210">
        <v>1</v>
      </c>
    </row>
    <row r="211" spans="2:3" x14ac:dyDescent="0.25">
      <c r="B211">
        <v>208</v>
      </c>
      <c r="C211">
        <v>4</v>
      </c>
    </row>
    <row r="212" spans="2:3" x14ac:dyDescent="0.25">
      <c r="B212">
        <v>209</v>
      </c>
      <c r="C212">
        <v>2</v>
      </c>
    </row>
    <row r="213" spans="2:3" x14ac:dyDescent="0.25">
      <c r="B213">
        <v>210</v>
      </c>
      <c r="C213">
        <v>6</v>
      </c>
    </row>
    <row r="214" spans="2:3" x14ac:dyDescent="0.25">
      <c r="B214">
        <v>211</v>
      </c>
      <c r="C214">
        <v>3</v>
      </c>
    </row>
    <row r="215" spans="2:3" x14ac:dyDescent="0.25">
      <c r="B215">
        <v>212</v>
      </c>
      <c r="C215">
        <v>6</v>
      </c>
    </row>
    <row r="216" spans="2:3" x14ac:dyDescent="0.25">
      <c r="B216">
        <v>213</v>
      </c>
      <c r="C216">
        <v>5</v>
      </c>
    </row>
    <row r="217" spans="2:3" x14ac:dyDescent="0.25">
      <c r="B217">
        <v>214</v>
      </c>
      <c r="C217">
        <v>1</v>
      </c>
    </row>
    <row r="218" spans="2:3" x14ac:dyDescent="0.25">
      <c r="B218">
        <v>215</v>
      </c>
      <c r="C218">
        <v>5</v>
      </c>
    </row>
    <row r="219" spans="2:3" x14ac:dyDescent="0.25">
      <c r="B219">
        <v>216</v>
      </c>
      <c r="C219">
        <v>6</v>
      </c>
    </row>
    <row r="220" spans="2:3" x14ac:dyDescent="0.25">
      <c r="B220">
        <v>217</v>
      </c>
      <c r="C220">
        <v>6</v>
      </c>
    </row>
    <row r="221" spans="2:3" x14ac:dyDescent="0.25">
      <c r="B221">
        <v>218</v>
      </c>
      <c r="C221">
        <v>1</v>
      </c>
    </row>
    <row r="222" spans="2:3" x14ac:dyDescent="0.25">
      <c r="B222">
        <v>219</v>
      </c>
      <c r="C222">
        <v>2</v>
      </c>
    </row>
    <row r="223" spans="2:3" x14ac:dyDescent="0.25">
      <c r="B223">
        <v>220</v>
      </c>
      <c r="C223">
        <v>1</v>
      </c>
    </row>
    <row r="224" spans="2:3" x14ac:dyDescent="0.25">
      <c r="B224">
        <v>221</v>
      </c>
      <c r="C224">
        <v>6</v>
      </c>
    </row>
    <row r="225" spans="2:3" x14ac:dyDescent="0.25">
      <c r="B225">
        <v>222</v>
      </c>
      <c r="C225">
        <v>5</v>
      </c>
    </row>
    <row r="226" spans="2:3" x14ac:dyDescent="0.25">
      <c r="B226">
        <v>223</v>
      </c>
      <c r="C226">
        <v>3</v>
      </c>
    </row>
    <row r="227" spans="2:3" x14ac:dyDescent="0.25">
      <c r="B227">
        <v>224</v>
      </c>
      <c r="C227">
        <v>6</v>
      </c>
    </row>
    <row r="228" spans="2:3" x14ac:dyDescent="0.25">
      <c r="B228">
        <v>225</v>
      </c>
      <c r="C228">
        <v>3</v>
      </c>
    </row>
    <row r="229" spans="2:3" x14ac:dyDescent="0.25">
      <c r="B229">
        <v>226</v>
      </c>
      <c r="C229">
        <v>3</v>
      </c>
    </row>
    <row r="230" spans="2:3" x14ac:dyDescent="0.25">
      <c r="B230">
        <v>227</v>
      </c>
      <c r="C230">
        <v>1</v>
      </c>
    </row>
    <row r="231" spans="2:3" x14ac:dyDescent="0.25">
      <c r="B231">
        <v>228</v>
      </c>
      <c r="C231">
        <v>2</v>
      </c>
    </row>
    <row r="232" spans="2:3" x14ac:dyDescent="0.25">
      <c r="B232">
        <v>229</v>
      </c>
      <c r="C232">
        <v>6</v>
      </c>
    </row>
    <row r="233" spans="2:3" x14ac:dyDescent="0.25">
      <c r="B233">
        <v>230</v>
      </c>
      <c r="C233">
        <v>2</v>
      </c>
    </row>
    <row r="234" spans="2:3" x14ac:dyDescent="0.25">
      <c r="B234">
        <v>231</v>
      </c>
      <c r="C234">
        <v>1</v>
      </c>
    </row>
    <row r="235" spans="2:3" x14ac:dyDescent="0.25">
      <c r="B235">
        <v>232</v>
      </c>
      <c r="C235">
        <v>3</v>
      </c>
    </row>
    <row r="236" spans="2:3" x14ac:dyDescent="0.25">
      <c r="B236">
        <v>233</v>
      </c>
      <c r="C236">
        <v>2</v>
      </c>
    </row>
    <row r="237" spans="2:3" x14ac:dyDescent="0.25">
      <c r="B237">
        <v>234</v>
      </c>
      <c r="C237">
        <v>6</v>
      </c>
    </row>
    <row r="238" spans="2:3" x14ac:dyDescent="0.25">
      <c r="B238">
        <v>235</v>
      </c>
      <c r="C238">
        <v>4</v>
      </c>
    </row>
    <row r="239" spans="2:3" x14ac:dyDescent="0.25">
      <c r="B239">
        <v>236</v>
      </c>
      <c r="C239">
        <v>1</v>
      </c>
    </row>
    <row r="240" spans="2:3" x14ac:dyDescent="0.25">
      <c r="B240">
        <v>237</v>
      </c>
      <c r="C240">
        <v>3</v>
      </c>
    </row>
    <row r="241" spans="2:3" x14ac:dyDescent="0.25">
      <c r="B241">
        <v>238</v>
      </c>
      <c r="C241">
        <v>2</v>
      </c>
    </row>
    <row r="242" spans="2:3" x14ac:dyDescent="0.25">
      <c r="B242">
        <v>239</v>
      </c>
      <c r="C242">
        <v>6</v>
      </c>
    </row>
    <row r="243" spans="2:3" x14ac:dyDescent="0.25">
      <c r="B243">
        <v>240</v>
      </c>
      <c r="C243">
        <v>4</v>
      </c>
    </row>
    <row r="244" spans="2:3" x14ac:dyDescent="0.25">
      <c r="B244">
        <v>241</v>
      </c>
      <c r="C244">
        <v>4</v>
      </c>
    </row>
    <row r="245" spans="2:3" x14ac:dyDescent="0.25">
      <c r="B245">
        <v>242</v>
      </c>
      <c r="C245">
        <v>1</v>
      </c>
    </row>
    <row r="246" spans="2:3" x14ac:dyDescent="0.25">
      <c r="B246">
        <v>243</v>
      </c>
      <c r="C246">
        <v>6</v>
      </c>
    </row>
    <row r="247" spans="2:3" x14ac:dyDescent="0.25">
      <c r="B247">
        <v>244</v>
      </c>
      <c r="C247">
        <v>3</v>
      </c>
    </row>
    <row r="248" spans="2:3" x14ac:dyDescent="0.25">
      <c r="B248">
        <v>245</v>
      </c>
      <c r="C248">
        <v>3</v>
      </c>
    </row>
    <row r="249" spans="2:3" x14ac:dyDescent="0.25">
      <c r="B249">
        <v>246</v>
      </c>
      <c r="C249">
        <v>2</v>
      </c>
    </row>
    <row r="250" spans="2:3" x14ac:dyDescent="0.25">
      <c r="B250">
        <v>247</v>
      </c>
      <c r="C250">
        <v>2</v>
      </c>
    </row>
    <row r="251" spans="2:3" x14ac:dyDescent="0.25">
      <c r="B251">
        <v>248</v>
      </c>
      <c r="C251">
        <v>1</v>
      </c>
    </row>
    <row r="252" spans="2:3" x14ac:dyDescent="0.25">
      <c r="B252">
        <v>249</v>
      </c>
      <c r="C252">
        <v>1</v>
      </c>
    </row>
    <row r="253" spans="2:3" x14ac:dyDescent="0.25">
      <c r="B253">
        <v>250</v>
      </c>
      <c r="C253">
        <v>3</v>
      </c>
    </row>
    <row r="254" spans="2:3" x14ac:dyDescent="0.25">
      <c r="B254">
        <v>251</v>
      </c>
      <c r="C254">
        <v>6</v>
      </c>
    </row>
    <row r="255" spans="2:3" x14ac:dyDescent="0.25">
      <c r="B255">
        <v>252</v>
      </c>
      <c r="C255">
        <v>6</v>
      </c>
    </row>
    <row r="256" spans="2:3" x14ac:dyDescent="0.25">
      <c r="B256">
        <v>253</v>
      </c>
      <c r="C256">
        <v>3</v>
      </c>
    </row>
    <row r="257" spans="2:3" x14ac:dyDescent="0.25">
      <c r="B257">
        <v>254</v>
      </c>
      <c r="C257">
        <v>1</v>
      </c>
    </row>
    <row r="258" spans="2:3" x14ac:dyDescent="0.25">
      <c r="B258">
        <v>255</v>
      </c>
      <c r="C258">
        <v>4</v>
      </c>
    </row>
    <row r="259" spans="2:3" x14ac:dyDescent="0.25">
      <c r="B259">
        <v>256</v>
      </c>
      <c r="C259">
        <v>5</v>
      </c>
    </row>
    <row r="260" spans="2:3" x14ac:dyDescent="0.25">
      <c r="B260">
        <v>257</v>
      </c>
      <c r="C260">
        <v>5</v>
      </c>
    </row>
    <row r="261" spans="2:3" x14ac:dyDescent="0.25">
      <c r="B261">
        <v>258</v>
      </c>
      <c r="C261">
        <v>1</v>
      </c>
    </row>
    <row r="262" spans="2:3" x14ac:dyDescent="0.25">
      <c r="B262">
        <v>259</v>
      </c>
      <c r="C262">
        <v>4</v>
      </c>
    </row>
    <row r="263" spans="2:3" x14ac:dyDescent="0.25">
      <c r="B263">
        <v>260</v>
      </c>
      <c r="C263">
        <v>3</v>
      </c>
    </row>
    <row r="264" spans="2:3" x14ac:dyDescent="0.25">
      <c r="B264">
        <v>261</v>
      </c>
      <c r="C264">
        <v>3</v>
      </c>
    </row>
    <row r="265" spans="2:3" x14ac:dyDescent="0.25">
      <c r="B265">
        <v>262</v>
      </c>
      <c r="C265">
        <v>3</v>
      </c>
    </row>
    <row r="266" spans="2:3" x14ac:dyDescent="0.25">
      <c r="B266">
        <v>263</v>
      </c>
      <c r="C266">
        <v>1</v>
      </c>
    </row>
    <row r="267" spans="2:3" x14ac:dyDescent="0.25">
      <c r="B267">
        <v>264</v>
      </c>
      <c r="C267">
        <v>1</v>
      </c>
    </row>
    <row r="268" spans="2:3" x14ac:dyDescent="0.25">
      <c r="B268">
        <v>265</v>
      </c>
      <c r="C268">
        <v>4</v>
      </c>
    </row>
    <row r="269" spans="2:3" x14ac:dyDescent="0.25">
      <c r="B269">
        <v>266</v>
      </c>
      <c r="C269">
        <v>2</v>
      </c>
    </row>
    <row r="270" spans="2:3" x14ac:dyDescent="0.25">
      <c r="B270">
        <v>267</v>
      </c>
      <c r="C270">
        <v>3</v>
      </c>
    </row>
    <row r="271" spans="2:3" x14ac:dyDescent="0.25">
      <c r="B271">
        <v>268</v>
      </c>
      <c r="C271">
        <v>1</v>
      </c>
    </row>
    <row r="272" spans="2:3" x14ac:dyDescent="0.25">
      <c r="B272">
        <v>269</v>
      </c>
      <c r="C272">
        <v>3</v>
      </c>
    </row>
    <row r="273" spans="2:3" x14ac:dyDescent="0.25">
      <c r="B273">
        <v>270</v>
      </c>
      <c r="C273">
        <v>1</v>
      </c>
    </row>
    <row r="274" spans="2:3" x14ac:dyDescent="0.25">
      <c r="B274">
        <v>271</v>
      </c>
      <c r="C274">
        <v>1</v>
      </c>
    </row>
    <row r="275" spans="2:3" x14ac:dyDescent="0.25">
      <c r="B275">
        <v>272</v>
      </c>
      <c r="C275">
        <v>4</v>
      </c>
    </row>
    <row r="276" spans="2:3" x14ac:dyDescent="0.25">
      <c r="B276">
        <v>273</v>
      </c>
      <c r="C276">
        <v>2</v>
      </c>
    </row>
    <row r="277" spans="2:3" x14ac:dyDescent="0.25">
      <c r="B277">
        <v>274</v>
      </c>
      <c r="C277">
        <v>3</v>
      </c>
    </row>
    <row r="278" spans="2:3" x14ac:dyDescent="0.25">
      <c r="B278">
        <v>275</v>
      </c>
      <c r="C278">
        <v>3</v>
      </c>
    </row>
    <row r="279" spans="2:3" x14ac:dyDescent="0.25">
      <c r="B279">
        <v>276</v>
      </c>
      <c r="C279">
        <v>5</v>
      </c>
    </row>
    <row r="280" spans="2:3" x14ac:dyDescent="0.25">
      <c r="B280">
        <v>277</v>
      </c>
      <c r="C280">
        <v>3</v>
      </c>
    </row>
    <row r="281" spans="2:3" x14ac:dyDescent="0.25">
      <c r="B281">
        <v>278</v>
      </c>
      <c r="C281">
        <v>6</v>
      </c>
    </row>
    <row r="282" spans="2:3" x14ac:dyDescent="0.25">
      <c r="B282">
        <v>279</v>
      </c>
      <c r="C282">
        <v>4</v>
      </c>
    </row>
    <row r="283" spans="2:3" x14ac:dyDescent="0.25">
      <c r="B283">
        <v>280</v>
      </c>
      <c r="C283">
        <v>6</v>
      </c>
    </row>
    <row r="284" spans="2:3" x14ac:dyDescent="0.25">
      <c r="B284">
        <v>281</v>
      </c>
      <c r="C284">
        <v>3</v>
      </c>
    </row>
    <row r="285" spans="2:3" x14ac:dyDescent="0.25">
      <c r="B285">
        <v>282</v>
      </c>
      <c r="C285">
        <v>1</v>
      </c>
    </row>
    <row r="286" spans="2:3" x14ac:dyDescent="0.25">
      <c r="B286">
        <v>283</v>
      </c>
      <c r="C286">
        <v>1</v>
      </c>
    </row>
    <row r="287" spans="2:3" x14ac:dyDescent="0.25">
      <c r="B287">
        <v>284</v>
      </c>
      <c r="C287">
        <v>1</v>
      </c>
    </row>
    <row r="288" spans="2:3" x14ac:dyDescent="0.25">
      <c r="B288">
        <v>285</v>
      </c>
      <c r="C288">
        <v>5</v>
      </c>
    </row>
    <row r="289" spans="2:3" x14ac:dyDescent="0.25">
      <c r="B289">
        <v>286</v>
      </c>
      <c r="C289">
        <v>1</v>
      </c>
    </row>
    <row r="290" spans="2:3" x14ac:dyDescent="0.25">
      <c r="B290">
        <v>287</v>
      </c>
      <c r="C290">
        <v>1</v>
      </c>
    </row>
    <row r="291" spans="2:3" x14ac:dyDescent="0.25">
      <c r="B291">
        <v>288</v>
      </c>
      <c r="C291">
        <v>6</v>
      </c>
    </row>
    <row r="292" spans="2:3" x14ac:dyDescent="0.25">
      <c r="B292">
        <v>289</v>
      </c>
      <c r="C292">
        <v>4</v>
      </c>
    </row>
    <row r="293" spans="2:3" x14ac:dyDescent="0.25">
      <c r="B293">
        <v>290</v>
      </c>
      <c r="C293">
        <v>4</v>
      </c>
    </row>
    <row r="294" spans="2:3" x14ac:dyDescent="0.25">
      <c r="B294">
        <v>291</v>
      </c>
      <c r="C294">
        <v>2</v>
      </c>
    </row>
    <row r="295" spans="2:3" x14ac:dyDescent="0.25">
      <c r="B295">
        <v>292</v>
      </c>
      <c r="C295">
        <v>5</v>
      </c>
    </row>
    <row r="296" spans="2:3" x14ac:dyDescent="0.25">
      <c r="B296">
        <v>293</v>
      </c>
      <c r="C296">
        <v>2</v>
      </c>
    </row>
    <row r="297" spans="2:3" x14ac:dyDescent="0.25">
      <c r="B297">
        <v>294</v>
      </c>
      <c r="C297">
        <v>1</v>
      </c>
    </row>
    <row r="298" spans="2:3" x14ac:dyDescent="0.25">
      <c r="B298">
        <v>295</v>
      </c>
      <c r="C298">
        <v>1</v>
      </c>
    </row>
    <row r="299" spans="2:3" x14ac:dyDescent="0.25">
      <c r="B299">
        <v>296</v>
      </c>
      <c r="C299">
        <v>5</v>
      </c>
    </row>
    <row r="300" spans="2:3" x14ac:dyDescent="0.25">
      <c r="B300">
        <v>297</v>
      </c>
      <c r="C300">
        <v>4</v>
      </c>
    </row>
    <row r="301" spans="2:3" x14ac:dyDescent="0.25">
      <c r="B301">
        <v>298</v>
      </c>
      <c r="C301">
        <v>1</v>
      </c>
    </row>
    <row r="302" spans="2:3" x14ac:dyDescent="0.25">
      <c r="B302">
        <v>299</v>
      </c>
      <c r="C302">
        <v>5</v>
      </c>
    </row>
    <row r="303" spans="2:3" x14ac:dyDescent="0.25">
      <c r="B303">
        <v>300</v>
      </c>
      <c r="C303">
        <v>5</v>
      </c>
    </row>
    <row r="304" spans="2:3" x14ac:dyDescent="0.25">
      <c r="B304">
        <v>301</v>
      </c>
      <c r="C304">
        <v>6</v>
      </c>
    </row>
    <row r="305" spans="2:3" x14ac:dyDescent="0.25">
      <c r="B305">
        <v>302</v>
      </c>
      <c r="C305">
        <v>1</v>
      </c>
    </row>
    <row r="306" spans="2:3" x14ac:dyDescent="0.25">
      <c r="B306">
        <v>303</v>
      </c>
      <c r="C306">
        <v>5</v>
      </c>
    </row>
    <row r="307" spans="2:3" x14ac:dyDescent="0.25">
      <c r="B307">
        <v>304</v>
      </c>
      <c r="C307">
        <v>4</v>
      </c>
    </row>
    <row r="308" spans="2:3" x14ac:dyDescent="0.25">
      <c r="B308">
        <v>305</v>
      </c>
      <c r="C308">
        <v>2</v>
      </c>
    </row>
    <row r="309" spans="2:3" x14ac:dyDescent="0.25">
      <c r="B309">
        <v>306</v>
      </c>
      <c r="C309">
        <v>3</v>
      </c>
    </row>
    <row r="310" spans="2:3" x14ac:dyDescent="0.25">
      <c r="B310">
        <v>307</v>
      </c>
      <c r="C310">
        <v>1</v>
      </c>
    </row>
    <row r="311" spans="2:3" x14ac:dyDescent="0.25">
      <c r="B311">
        <v>308</v>
      </c>
      <c r="C311">
        <v>4</v>
      </c>
    </row>
    <row r="312" spans="2:3" x14ac:dyDescent="0.25">
      <c r="B312">
        <v>309</v>
      </c>
      <c r="C312">
        <v>5</v>
      </c>
    </row>
    <row r="313" spans="2:3" x14ac:dyDescent="0.25">
      <c r="B313">
        <v>310</v>
      </c>
      <c r="C313">
        <v>3</v>
      </c>
    </row>
    <row r="314" spans="2:3" x14ac:dyDescent="0.25">
      <c r="B314">
        <v>311</v>
      </c>
      <c r="C314">
        <v>4</v>
      </c>
    </row>
    <row r="315" spans="2:3" x14ac:dyDescent="0.25">
      <c r="B315">
        <v>312</v>
      </c>
      <c r="C315">
        <v>4</v>
      </c>
    </row>
    <row r="316" spans="2:3" x14ac:dyDescent="0.25">
      <c r="B316">
        <v>313</v>
      </c>
      <c r="C316">
        <v>1</v>
      </c>
    </row>
    <row r="317" spans="2:3" x14ac:dyDescent="0.25">
      <c r="B317">
        <v>314</v>
      </c>
      <c r="C317">
        <v>2</v>
      </c>
    </row>
    <row r="318" spans="2:3" x14ac:dyDescent="0.25">
      <c r="B318">
        <v>315</v>
      </c>
      <c r="C318">
        <v>4</v>
      </c>
    </row>
    <row r="319" spans="2:3" x14ac:dyDescent="0.25">
      <c r="B319">
        <v>316</v>
      </c>
      <c r="C319">
        <v>4</v>
      </c>
    </row>
    <row r="320" spans="2:3" x14ac:dyDescent="0.25">
      <c r="B320">
        <v>317</v>
      </c>
      <c r="C320">
        <v>3</v>
      </c>
    </row>
    <row r="321" spans="2:3" x14ac:dyDescent="0.25">
      <c r="B321">
        <v>318</v>
      </c>
      <c r="C321">
        <v>1</v>
      </c>
    </row>
    <row r="322" spans="2:3" x14ac:dyDescent="0.25">
      <c r="B322">
        <v>319</v>
      </c>
      <c r="C322">
        <v>3</v>
      </c>
    </row>
    <row r="323" spans="2:3" x14ac:dyDescent="0.25">
      <c r="B323">
        <v>320</v>
      </c>
      <c r="C323">
        <v>2</v>
      </c>
    </row>
    <row r="324" spans="2:3" x14ac:dyDescent="0.25">
      <c r="B324">
        <v>321</v>
      </c>
      <c r="C324">
        <v>5</v>
      </c>
    </row>
    <row r="325" spans="2:3" x14ac:dyDescent="0.25">
      <c r="B325">
        <v>322</v>
      </c>
      <c r="C325">
        <v>1</v>
      </c>
    </row>
    <row r="326" spans="2:3" x14ac:dyDescent="0.25">
      <c r="B326">
        <v>323</v>
      </c>
      <c r="C326">
        <v>4</v>
      </c>
    </row>
    <row r="327" spans="2:3" x14ac:dyDescent="0.25">
      <c r="B327">
        <v>324</v>
      </c>
      <c r="C327">
        <v>2</v>
      </c>
    </row>
    <row r="328" spans="2:3" x14ac:dyDescent="0.25">
      <c r="B328">
        <v>325</v>
      </c>
      <c r="C328">
        <v>3</v>
      </c>
    </row>
    <row r="329" spans="2:3" x14ac:dyDescent="0.25">
      <c r="B329">
        <v>326</v>
      </c>
      <c r="C329">
        <v>1</v>
      </c>
    </row>
    <row r="330" spans="2:3" x14ac:dyDescent="0.25">
      <c r="B330">
        <v>327</v>
      </c>
      <c r="C330">
        <v>3</v>
      </c>
    </row>
    <row r="331" spans="2:3" x14ac:dyDescent="0.25">
      <c r="B331">
        <v>328</v>
      </c>
      <c r="C331">
        <v>6</v>
      </c>
    </row>
    <row r="332" spans="2:3" x14ac:dyDescent="0.25">
      <c r="B332">
        <v>329</v>
      </c>
      <c r="C332">
        <v>3</v>
      </c>
    </row>
    <row r="333" spans="2:3" x14ac:dyDescent="0.25">
      <c r="B333">
        <v>330</v>
      </c>
      <c r="C333">
        <v>2</v>
      </c>
    </row>
    <row r="334" spans="2:3" x14ac:dyDescent="0.25">
      <c r="B334">
        <v>331</v>
      </c>
      <c r="C334">
        <v>3</v>
      </c>
    </row>
    <row r="335" spans="2:3" x14ac:dyDescent="0.25">
      <c r="B335">
        <v>332</v>
      </c>
      <c r="C335">
        <v>1</v>
      </c>
    </row>
    <row r="336" spans="2:3" x14ac:dyDescent="0.25">
      <c r="B336">
        <v>333</v>
      </c>
      <c r="C336">
        <v>5</v>
      </c>
    </row>
    <row r="337" spans="2:3" x14ac:dyDescent="0.25">
      <c r="B337">
        <v>334</v>
      </c>
      <c r="C337">
        <v>1</v>
      </c>
    </row>
    <row r="338" spans="2:3" x14ac:dyDescent="0.25">
      <c r="B338">
        <v>335</v>
      </c>
      <c r="C338">
        <v>3</v>
      </c>
    </row>
    <row r="339" spans="2:3" x14ac:dyDescent="0.25">
      <c r="B339">
        <v>336</v>
      </c>
      <c r="C339">
        <v>6</v>
      </c>
    </row>
    <row r="340" spans="2:3" x14ac:dyDescent="0.25">
      <c r="B340">
        <v>337</v>
      </c>
      <c r="C340">
        <v>2</v>
      </c>
    </row>
    <row r="341" spans="2:3" x14ac:dyDescent="0.25">
      <c r="B341">
        <v>338</v>
      </c>
      <c r="C341">
        <v>2</v>
      </c>
    </row>
    <row r="342" spans="2:3" x14ac:dyDescent="0.25">
      <c r="B342">
        <v>339</v>
      </c>
      <c r="C342">
        <v>3</v>
      </c>
    </row>
    <row r="343" spans="2:3" x14ac:dyDescent="0.25">
      <c r="B343">
        <v>340</v>
      </c>
      <c r="C343">
        <v>3</v>
      </c>
    </row>
    <row r="344" spans="2:3" x14ac:dyDescent="0.25">
      <c r="B344">
        <v>341</v>
      </c>
      <c r="C344">
        <v>6</v>
      </c>
    </row>
    <row r="345" spans="2:3" x14ac:dyDescent="0.25">
      <c r="B345">
        <v>342</v>
      </c>
      <c r="C345">
        <v>6</v>
      </c>
    </row>
    <row r="346" spans="2:3" x14ac:dyDescent="0.25">
      <c r="B346">
        <v>343</v>
      </c>
      <c r="C346">
        <v>2</v>
      </c>
    </row>
    <row r="347" spans="2:3" x14ac:dyDescent="0.25">
      <c r="B347">
        <v>344</v>
      </c>
      <c r="C347">
        <v>3</v>
      </c>
    </row>
    <row r="348" spans="2:3" x14ac:dyDescent="0.25">
      <c r="B348">
        <v>345</v>
      </c>
      <c r="C348">
        <v>2</v>
      </c>
    </row>
    <row r="349" spans="2:3" x14ac:dyDescent="0.25">
      <c r="B349">
        <v>346</v>
      </c>
      <c r="C349">
        <v>4</v>
      </c>
    </row>
    <row r="350" spans="2:3" x14ac:dyDescent="0.25">
      <c r="B350">
        <v>347</v>
      </c>
      <c r="C350">
        <v>3</v>
      </c>
    </row>
    <row r="351" spans="2:3" x14ac:dyDescent="0.25">
      <c r="B351">
        <v>348</v>
      </c>
      <c r="C351">
        <v>5</v>
      </c>
    </row>
    <row r="352" spans="2:3" x14ac:dyDescent="0.25">
      <c r="B352">
        <v>349</v>
      </c>
      <c r="C352">
        <v>3</v>
      </c>
    </row>
    <row r="353" spans="2:3" x14ac:dyDescent="0.25">
      <c r="B353">
        <v>350</v>
      </c>
      <c r="C353">
        <v>3</v>
      </c>
    </row>
    <row r="354" spans="2:3" x14ac:dyDescent="0.25">
      <c r="B354">
        <v>351</v>
      </c>
      <c r="C354">
        <v>1</v>
      </c>
    </row>
    <row r="355" spans="2:3" x14ac:dyDescent="0.25">
      <c r="B355">
        <v>352</v>
      </c>
      <c r="C355">
        <v>1</v>
      </c>
    </row>
    <row r="356" spans="2:3" x14ac:dyDescent="0.25">
      <c r="B356">
        <v>353</v>
      </c>
      <c r="C356">
        <v>1</v>
      </c>
    </row>
    <row r="357" spans="2:3" x14ac:dyDescent="0.25">
      <c r="B357">
        <v>354</v>
      </c>
      <c r="C357">
        <v>4</v>
      </c>
    </row>
    <row r="358" spans="2:3" x14ac:dyDescent="0.25">
      <c r="B358">
        <v>355</v>
      </c>
      <c r="C358">
        <v>3</v>
      </c>
    </row>
    <row r="359" spans="2:3" x14ac:dyDescent="0.25">
      <c r="B359">
        <v>356</v>
      </c>
      <c r="C359">
        <v>5</v>
      </c>
    </row>
    <row r="360" spans="2:3" x14ac:dyDescent="0.25">
      <c r="B360">
        <v>357</v>
      </c>
      <c r="C360">
        <v>1</v>
      </c>
    </row>
    <row r="361" spans="2:3" x14ac:dyDescent="0.25">
      <c r="B361">
        <v>358</v>
      </c>
      <c r="C361">
        <v>3</v>
      </c>
    </row>
    <row r="362" spans="2:3" x14ac:dyDescent="0.25">
      <c r="B362">
        <v>359</v>
      </c>
      <c r="C362">
        <v>5</v>
      </c>
    </row>
    <row r="363" spans="2:3" x14ac:dyDescent="0.25">
      <c r="B363">
        <v>360</v>
      </c>
      <c r="C363">
        <v>5</v>
      </c>
    </row>
    <row r="364" spans="2:3" x14ac:dyDescent="0.25">
      <c r="B364">
        <v>361</v>
      </c>
      <c r="C364">
        <v>4</v>
      </c>
    </row>
    <row r="365" spans="2:3" x14ac:dyDescent="0.25">
      <c r="B365">
        <v>362</v>
      </c>
      <c r="C365">
        <v>1</v>
      </c>
    </row>
    <row r="366" spans="2:3" x14ac:dyDescent="0.25">
      <c r="B366">
        <v>363</v>
      </c>
      <c r="C366">
        <v>1</v>
      </c>
    </row>
    <row r="367" spans="2:3" x14ac:dyDescent="0.25">
      <c r="B367">
        <v>364</v>
      </c>
      <c r="C367">
        <v>3</v>
      </c>
    </row>
    <row r="368" spans="2:3" x14ac:dyDescent="0.25">
      <c r="B368">
        <v>365</v>
      </c>
      <c r="C368">
        <v>6</v>
      </c>
    </row>
    <row r="369" spans="2:3" x14ac:dyDescent="0.25">
      <c r="B369">
        <v>366</v>
      </c>
      <c r="C369">
        <v>2</v>
      </c>
    </row>
    <row r="370" spans="2:3" x14ac:dyDescent="0.25">
      <c r="B370">
        <v>367</v>
      </c>
      <c r="C370">
        <v>6</v>
      </c>
    </row>
    <row r="371" spans="2:3" x14ac:dyDescent="0.25">
      <c r="B371">
        <v>368</v>
      </c>
      <c r="C371">
        <v>2</v>
      </c>
    </row>
    <row r="372" spans="2:3" x14ac:dyDescent="0.25">
      <c r="B372">
        <v>369</v>
      </c>
      <c r="C372">
        <v>2</v>
      </c>
    </row>
    <row r="373" spans="2:3" x14ac:dyDescent="0.25">
      <c r="B373">
        <v>370</v>
      </c>
      <c r="C373">
        <v>6</v>
      </c>
    </row>
    <row r="374" spans="2:3" x14ac:dyDescent="0.25">
      <c r="B374">
        <v>371</v>
      </c>
      <c r="C374">
        <v>6</v>
      </c>
    </row>
    <row r="375" spans="2:3" x14ac:dyDescent="0.25">
      <c r="B375">
        <v>372</v>
      </c>
      <c r="C375">
        <v>2</v>
      </c>
    </row>
    <row r="376" spans="2:3" x14ac:dyDescent="0.25">
      <c r="B376">
        <v>373</v>
      </c>
      <c r="C376">
        <v>4</v>
      </c>
    </row>
    <row r="377" spans="2:3" x14ac:dyDescent="0.25">
      <c r="B377">
        <v>374</v>
      </c>
      <c r="C377">
        <v>1</v>
      </c>
    </row>
    <row r="378" spans="2:3" x14ac:dyDescent="0.25">
      <c r="B378">
        <v>375</v>
      </c>
      <c r="C378">
        <v>6</v>
      </c>
    </row>
    <row r="379" spans="2:3" x14ac:dyDescent="0.25">
      <c r="B379">
        <v>376</v>
      </c>
      <c r="C379">
        <v>5</v>
      </c>
    </row>
    <row r="380" spans="2:3" x14ac:dyDescent="0.25">
      <c r="B380">
        <v>377</v>
      </c>
      <c r="C380">
        <v>3</v>
      </c>
    </row>
    <row r="381" spans="2:3" x14ac:dyDescent="0.25">
      <c r="B381">
        <v>378</v>
      </c>
      <c r="C381">
        <v>5</v>
      </c>
    </row>
    <row r="382" spans="2:3" x14ac:dyDescent="0.25">
      <c r="B382">
        <v>379</v>
      </c>
      <c r="C382">
        <v>2</v>
      </c>
    </row>
    <row r="383" spans="2:3" x14ac:dyDescent="0.25">
      <c r="B383">
        <v>380</v>
      </c>
      <c r="C383">
        <v>6</v>
      </c>
    </row>
    <row r="384" spans="2:3" x14ac:dyDescent="0.25">
      <c r="B384">
        <v>381</v>
      </c>
      <c r="C384">
        <v>2</v>
      </c>
    </row>
    <row r="385" spans="2:3" x14ac:dyDescent="0.25">
      <c r="B385">
        <v>382</v>
      </c>
      <c r="C385">
        <v>6</v>
      </c>
    </row>
    <row r="386" spans="2:3" x14ac:dyDescent="0.25">
      <c r="B386">
        <v>383</v>
      </c>
      <c r="C386">
        <v>3</v>
      </c>
    </row>
    <row r="387" spans="2:3" x14ac:dyDescent="0.25">
      <c r="B387">
        <v>384</v>
      </c>
      <c r="C387">
        <v>2</v>
      </c>
    </row>
    <row r="388" spans="2:3" x14ac:dyDescent="0.25">
      <c r="B388">
        <v>385</v>
      </c>
      <c r="C388">
        <v>4</v>
      </c>
    </row>
    <row r="389" spans="2:3" x14ac:dyDescent="0.25">
      <c r="B389">
        <v>386</v>
      </c>
      <c r="C389">
        <v>6</v>
      </c>
    </row>
    <row r="390" spans="2:3" x14ac:dyDescent="0.25">
      <c r="B390">
        <v>387</v>
      </c>
      <c r="C390">
        <v>1</v>
      </c>
    </row>
    <row r="391" spans="2:3" x14ac:dyDescent="0.25">
      <c r="B391">
        <v>388</v>
      </c>
      <c r="C391">
        <v>3</v>
      </c>
    </row>
    <row r="392" spans="2:3" x14ac:dyDescent="0.25">
      <c r="B392">
        <v>389</v>
      </c>
      <c r="C392">
        <v>6</v>
      </c>
    </row>
    <row r="393" spans="2:3" x14ac:dyDescent="0.25">
      <c r="B393">
        <v>390</v>
      </c>
      <c r="C393">
        <v>6</v>
      </c>
    </row>
    <row r="394" spans="2:3" x14ac:dyDescent="0.25">
      <c r="B394">
        <v>391</v>
      </c>
      <c r="C394">
        <v>2</v>
      </c>
    </row>
    <row r="395" spans="2:3" x14ac:dyDescent="0.25">
      <c r="B395">
        <v>392</v>
      </c>
      <c r="C395">
        <v>4</v>
      </c>
    </row>
    <row r="396" spans="2:3" x14ac:dyDescent="0.25">
      <c r="B396">
        <v>393</v>
      </c>
      <c r="C396">
        <v>1</v>
      </c>
    </row>
    <row r="397" spans="2:3" x14ac:dyDescent="0.25">
      <c r="B397">
        <v>394</v>
      </c>
      <c r="C397">
        <v>3</v>
      </c>
    </row>
    <row r="398" spans="2:3" x14ac:dyDescent="0.25">
      <c r="B398">
        <v>395</v>
      </c>
      <c r="C398">
        <v>1</v>
      </c>
    </row>
    <row r="399" spans="2:3" x14ac:dyDescent="0.25">
      <c r="B399">
        <v>396</v>
      </c>
      <c r="C399">
        <v>1</v>
      </c>
    </row>
    <row r="400" spans="2:3" x14ac:dyDescent="0.25">
      <c r="B400">
        <v>397</v>
      </c>
      <c r="C400">
        <v>3</v>
      </c>
    </row>
    <row r="401" spans="2:3" x14ac:dyDescent="0.25">
      <c r="B401">
        <v>398</v>
      </c>
      <c r="C401">
        <v>6</v>
      </c>
    </row>
    <row r="402" spans="2:3" x14ac:dyDescent="0.25">
      <c r="B402">
        <v>399</v>
      </c>
      <c r="C402">
        <v>4</v>
      </c>
    </row>
    <row r="403" spans="2:3" x14ac:dyDescent="0.25">
      <c r="B403">
        <v>400</v>
      </c>
      <c r="C403">
        <v>2</v>
      </c>
    </row>
    <row r="404" spans="2:3" x14ac:dyDescent="0.25">
      <c r="B404">
        <v>401</v>
      </c>
      <c r="C404">
        <v>4</v>
      </c>
    </row>
    <row r="405" spans="2:3" x14ac:dyDescent="0.25">
      <c r="B405">
        <v>402</v>
      </c>
      <c r="C405">
        <v>6</v>
      </c>
    </row>
    <row r="406" spans="2:3" x14ac:dyDescent="0.25">
      <c r="B406">
        <v>403</v>
      </c>
      <c r="C406">
        <v>5</v>
      </c>
    </row>
    <row r="407" spans="2:3" x14ac:dyDescent="0.25">
      <c r="B407">
        <v>404</v>
      </c>
      <c r="C407">
        <v>6</v>
      </c>
    </row>
    <row r="408" spans="2:3" x14ac:dyDescent="0.25">
      <c r="B408">
        <v>405</v>
      </c>
      <c r="C408">
        <v>1</v>
      </c>
    </row>
    <row r="409" spans="2:3" x14ac:dyDescent="0.25">
      <c r="B409">
        <v>406</v>
      </c>
      <c r="C409">
        <v>6</v>
      </c>
    </row>
    <row r="410" spans="2:3" x14ac:dyDescent="0.25">
      <c r="B410">
        <v>407</v>
      </c>
      <c r="C410">
        <v>6</v>
      </c>
    </row>
    <row r="411" spans="2:3" x14ac:dyDescent="0.25">
      <c r="B411">
        <v>408</v>
      </c>
      <c r="C411">
        <v>1</v>
      </c>
    </row>
    <row r="412" spans="2:3" x14ac:dyDescent="0.25">
      <c r="B412">
        <v>409</v>
      </c>
      <c r="C412">
        <v>3</v>
      </c>
    </row>
    <row r="413" spans="2:3" x14ac:dyDescent="0.25">
      <c r="B413">
        <v>410</v>
      </c>
      <c r="C413">
        <v>5</v>
      </c>
    </row>
    <row r="414" spans="2:3" x14ac:dyDescent="0.25">
      <c r="B414">
        <v>411</v>
      </c>
      <c r="C414">
        <v>6</v>
      </c>
    </row>
    <row r="415" spans="2:3" x14ac:dyDescent="0.25">
      <c r="B415">
        <v>412</v>
      </c>
      <c r="C415">
        <v>6</v>
      </c>
    </row>
    <row r="416" spans="2:3" x14ac:dyDescent="0.25">
      <c r="B416">
        <v>413</v>
      </c>
      <c r="C416">
        <v>4</v>
      </c>
    </row>
    <row r="417" spans="2:3" x14ac:dyDescent="0.25">
      <c r="B417">
        <v>414</v>
      </c>
      <c r="C417">
        <v>3</v>
      </c>
    </row>
    <row r="418" spans="2:3" x14ac:dyDescent="0.25">
      <c r="B418">
        <v>415</v>
      </c>
      <c r="C418">
        <v>1</v>
      </c>
    </row>
    <row r="419" spans="2:3" x14ac:dyDescent="0.25">
      <c r="B419">
        <v>416</v>
      </c>
      <c r="C419">
        <v>6</v>
      </c>
    </row>
    <row r="420" spans="2:3" x14ac:dyDescent="0.25">
      <c r="B420">
        <v>417</v>
      </c>
      <c r="C420">
        <v>3</v>
      </c>
    </row>
    <row r="421" spans="2:3" x14ac:dyDescent="0.25">
      <c r="B421">
        <v>418</v>
      </c>
      <c r="C421">
        <v>2</v>
      </c>
    </row>
    <row r="422" spans="2:3" x14ac:dyDescent="0.25">
      <c r="B422">
        <v>419</v>
      </c>
      <c r="C422">
        <v>5</v>
      </c>
    </row>
    <row r="423" spans="2:3" x14ac:dyDescent="0.25">
      <c r="B423">
        <v>420</v>
      </c>
      <c r="C423">
        <v>3</v>
      </c>
    </row>
    <row r="424" spans="2:3" x14ac:dyDescent="0.25">
      <c r="B424">
        <v>421</v>
      </c>
      <c r="C424">
        <v>5</v>
      </c>
    </row>
    <row r="425" spans="2:3" x14ac:dyDescent="0.25">
      <c r="B425">
        <v>422</v>
      </c>
      <c r="C425">
        <v>2</v>
      </c>
    </row>
    <row r="426" spans="2:3" x14ac:dyDescent="0.25">
      <c r="B426">
        <v>423</v>
      </c>
      <c r="C426">
        <v>5</v>
      </c>
    </row>
    <row r="427" spans="2:3" x14ac:dyDescent="0.25">
      <c r="B427">
        <v>424</v>
      </c>
      <c r="C427">
        <v>6</v>
      </c>
    </row>
    <row r="428" spans="2:3" x14ac:dyDescent="0.25">
      <c r="B428">
        <v>425</v>
      </c>
      <c r="C428">
        <v>3</v>
      </c>
    </row>
    <row r="429" spans="2:3" x14ac:dyDescent="0.25">
      <c r="B429">
        <v>426</v>
      </c>
      <c r="C429">
        <v>4</v>
      </c>
    </row>
    <row r="430" spans="2:3" x14ac:dyDescent="0.25">
      <c r="B430">
        <v>427</v>
      </c>
      <c r="C430">
        <v>1</v>
      </c>
    </row>
    <row r="431" spans="2:3" x14ac:dyDescent="0.25">
      <c r="B431">
        <v>428</v>
      </c>
      <c r="C431">
        <v>1</v>
      </c>
    </row>
    <row r="432" spans="2:3" x14ac:dyDescent="0.25">
      <c r="B432">
        <v>429</v>
      </c>
      <c r="C432">
        <v>3</v>
      </c>
    </row>
    <row r="433" spans="2:3" x14ac:dyDescent="0.25">
      <c r="B433">
        <v>430</v>
      </c>
      <c r="C433">
        <v>3</v>
      </c>
    </row>
    <row r="434" spans="2:3" x14ac:dyDescent="0.25">
      <c r="B434">
        <v>431</v>
      </c>
      <c r="C434">
        <v>2</v>
      </c>
    </row>
    <row r="435" spans="2:3" x14ac:dyDescent="0.25">
      <c r="B435">
        <v>432</v>
      </c>
      <c r="C435">
        <v>6</v>
      </c>
    </row>
    <row r="436" spans="2:3" x14ac:dyDescent="0.25">
      <c r="B436">
        <v>433</v>
      </c>
      <c r="C436">
        <v>4</v>
      </c>
    </row>
    <row r="437" spans="2:3" x14ac:dyDescent="0.25">
      <c r="B437">
        <v>434</v>
      </c>
      <c r="C437">
        <v>1</v>
      </c>
    </row>
    <row r="438" spans="2:3" x14ac:dyDescent="0.25">
      <c r="B438">
        <v>435</v>
      </c>
      <c r="C438">
        <v>5</v>
      </c>
    </row>
    <row r="439" spans="2:3" x14ac:dyDescent="0.25">
      <c r="B439">
        <v>436</v>
      </c>
      <c r="C439">
        <v>5</v>
      </c>
    </row>
    <row r="440" spans="2:3" x14ac:dyDescent="0.25">
      <c r="B440">
        <v>437</v>
      </c>
      <c r="C440">
        <v>3</v>
      </c>
    </row>
    <row r="441" spans="2:3" x14ac:dyDescent="0.25">
      <c r="B441">
        <v>438</v>
      </c>
      <c r="C441">
        <v>6</v>
      </c>
    </row>
    <row r="442" spans="2:3" x14ac:dyDescent="0.25">
      <c r="B442">
        <v>439</v>
      </c>
      <c r="C442">
        <v>2</v>
      </c>
    </row>
    <row r="443" spans="2:3" x14ac:dyDescent="0.25">
      <c r="B443">
        <v>440</v>
      </c>
      <c r="C443">
        <v>3</v>
      </c>
    </row>
    <row r="444" spans="2:3" x14ac:dyDescent="0.25">
      <c r="B444">
        <v>441</v>
      </c>
      <c r="C444">
        <v>2</v>
      </c>
    </row>
    <row r="445" spans="2:3" x14ac:dyDescent="0.25">
      <c r="B445">
        <v>442</v>
      </c>
      <c r="C445">
        <v>5</v>
      </c>
    </row>
    <row r="446" spans="2:3" x14ac:dyDescent="0.25">
      <c r="B446">
        <v>443</v>
      </c>
      <c r="C446">
        <v>4</v>
      </c>
    </row>
    <row r="447" spans="2:3" x14ac:dyDescent="0.25">
      <c r="B447">
        <v>444</v>
      </c>
      <c r="C447">
        <v>1</v>
      </c>
    </row>
    <row r="448" spans="2:3" x14ac:dyDescent="0.25">
      <c r="B448">
        <v>445</v>
      </c>
      <c r="C448">
        <v>4</v>
      </c>
    </row>
    <row r="449" spans="2:3" x14ac:dyDescent="0.25">
      <c r="B449">
        <v>446</v>
      </c>
      <c r="C449">
        <v>4</v>
      </c>
    </row>
    <row r="450" spans="2:3" x14ac:dyDescent="0.25">
      <c r="B450">
        <v>447</v>
      </c>
      <c r="C450">
        <v>1</v>
      </c>
    </row>
    <row r="451" spans="2:3" x14ac:dyDescent="0.25">
      <c r="B451">
        <v>448</v>
      </c>
      <c r="C451">
        <v>5</v>
      </c>
    </row>
    <row r="452" spans="2:3" x14ac:dyDescent="0.25">
      <c r="B452">
        <v>449</v>
      </c>
      <c r="C452">
        <v>3</v>
      </c>
    </row>
    <row r="453" spans="2:3" x14ac:dyDescent="0.25">
      <c r="B453">
        <v>450</v>
      </c>
      <c r="C453">
        <v>3</v>
      </c>
    </row>
    <row r="454" spans="2:3" x14ac:dyDescent="0.25">
      <c r="B454">
        <v>451</v>
      </c>
      <c r="C454">
        <v>2</v>
      </c>
    </row>
    <row r="455" spans="2:3" x14ac:dyDescent="0.25">
      <c r="B455">
        <v>452</v>
      </c>
      <c r="C455">
        <v>4</v>
      </c>
    </row>
    <row r="456" spans="2:3" x14ac:dyDescent="0.25">
      <c r="B456">
        <v>453</v>
      </c>
      <c r="C456">
        <v>2</v>
      </c>
    </row>
    <row r="457" spans="2:3" x14ac:dyDescent="0.25">
      <c r="B457">
        <v>454</v>
      </c>
      <c r="C457">
        <v>4</v>
      </c>
    </row>
    <row r="458" spans="2:3" x14ac:dyDescent="0.25">
      <c r="B458">
        <v>455</v>
      </c>
      <c r="C458">
        <v>5</v>
      </c>
    </row>
    <row r="459" spans="2:3" x14ac:dyDescent="0.25">
      <c r="B459">
        <v>456</v>
      </c>
      <c r="C459">
        <v>5</v>
      </c>
    </row>
    <row r="460" spans="2:3" x14ac:dyDescent="0.25">
      <c r="B460">
        <v>457</v>
      </c>
      <c r="C460">
        <v>3</v>
      </c>
    </row>
    <row r="461" spans="2:3" x14ac:dyDescent="0.25">
      <c r="B461">
        <v>458</v>
      </c>
      <c r="C461">
        <v>3</v>
      </c>
    </row>
    <row r="462" spans="2:3" x14ac:dyDescent="0.25">
      <c r="B462">
        <v>459</v>
      </c>
      <c r="C462">
        <v>2</v>
      </c>
    </row>
    <row r="463" spans="2:3" x14ac:dyDescent="0.25">
      <c r="B463">
        <v>460</v>
      </c>
      <c r="C463">
        <v>1</v>
      </c>
    </row>
    <row r="464" spans="2:3" x14ac:dyDescent="0.25">
      <c r="B464">
        <v>461</v>
      </c>
      <c r="C464">
        <v>4</v>
      </c>
    </row>
    <row r="465" spans="2:3" x14ac:dyDescent="0.25">
      <c r="B465">
        <v>462</v>
      </c>
      <c r="C465">
        <v>2</v>
      </c>
    </row>
    <row r="466" spans="2:3" x14ac:dyDescent="0.25">
      <c r="B466">
        <v>463</v>
      </c>
      <c r="C466">
        <v>4</v>
      </c>
    </row>
    <row r="467" spans="2:3" x14ac:dyDescent="0.25">
      <c r="B467">
        <v>464</v>
      </c>
      <c r="C467">
        <v>2</v>
      </c>
    </row>
    <row r="468" spans="2:3" x14ac:dyDescent="0.25">
      <c r="B468">
        <v>465</v>
      </c>
      <c r="C468">
        <v>2</v>
      </c>
    </row>
    <row r="469" spans="2:3" x14ac:dyDescent="0.25">
      <c r="B469">
        <v>466</v>
      </c>
      <c r="C469">
        <v>5</v>
      </c>
    </row>
    <row r="470" spans="2:3" x14ac:dyDescent="0.25">
      <c r="B470">
        <v>467</v>
      </c>
      <c r="C470">
        <v>3</v>
      </c>
    </row>
    <row r="471" spans="2:3" x14ac:dyDescent="0.25">
      <c r="B471">
        <v>468</v>
      </c>
      <c r="C471">
        <v>5</v>
      </c>
    </row>
    <row r="472" spans="2:3" x14ac:dyDescent="0.25">
      <c r="B472">
        <v>469</v>
      </c>
      <c r="C472">
        <v>6</v>
      </c>
    </row>
    <row r="473" spans="2:3" x14ac:dyDescent="0.25">
      <c r="B473">
        <v>470</v>
      </c>
      <c r="C473">
        <v>6</v>
      </c>
    </row>
    <row r="474" spans="2:3" x14ac:dyDescent="0.25">
      <c r="B474">
        <v>471</v>
      </c>
      <c r="C474">
        <v>6</v>
      </c>
    </row>
    <row r="475" spans="2:3" x14ac:dyDescent="0.25">
      <c r="B475">
        <v>472</v>
      </c>
      <c r="C475">
        <v>1</v>
      </c>
    </row>
    <row r="476" spans="2:3" x14ac:dyDescent="0.25">
      <c r="B476">
        <v>473</v>
      </c>
      <c r="C476">
        <v>1</v>
      </c>
    </row>
    <row r="477" spans="2:3" x14ac:dyDescent="0.25">
      <c r="B477">
        <v>474</v>
      </c>
      <c r="C477">
        <v>2</v>
      </c>
    </row>
    <row r="478" spans="2:3" x14ac:dyDescent="0.25">
      <c r="B478">
        <v>475</v>
      </c>
      <c r="C478">
        <v>5</v>
      </c>
    </row>
    <row r="479" spans="2:3" x14ac:dyDescent="0.25">
      <c r="B479">
        <v>476</v>
      </c>
      <c r="C479">
        <v>5</v>
      </c>
    </row>
    <row r="480" spans="2:3" x14ac:dyDescent="0.25">
      <c r="B480">
        <v>477</v>
      </c>
      <c r="C480">
        <v>3</v>
      </c>
    </row>
    <row r="481" spans="2:3" x14ac:dyDescent="0.25">
      <c r="B481">
        <v>478</v>
      </c>
      <c r="C481">
        <v>6</v>
      </c>
    </row>
    <row r="482" spans="2:3" x14ac:dyDescent="0.25">
      <c r="B482">
        <v>479</v>
      </c>
      <c r="C482">
        <v>6</v>
      </c>
    </row>
    <row r="483" spans="2:3" x14ac:dyDescent="0.25">
      <c r="B483">
        <v>480</v>
      </c>
      <c r="C483">
        <v>1</v>
      </c>
    </row>
    <row r="484" spans="2:3" x14ac:dyDescent="0.25">
      <c r="B484">
        <v>481</v>
      </c>
      <c r="C484">
        <v>5</v>
      </c>
    </row>
    <row r="485" spans="2:3" x14ac:dyDescent="0.25">
      <c r="B485">
        <v>482</v>
      </c>
      <c r="C485">
        <v>4</v>
      </c>
    </row>
    <row r="486" spans="2:3" x14ac:dyDescent="0.25">
      <c r="B486">
        <v>483</v>
      </c>
      <c r="C486">
        <v>2</v>
      </c>
    </row>
    <row r="487" spans="2:3" x14ac:dyDescent="0.25">
      <c r="B487">
        <v>484</v>
      </c>
      <c r="C487">
        <v>5</v>
      </c>
    </row>
    <row r="488" spans="2:3" x14ac:dyDescent="0.25">
      <c r="B488">
        <v>485</v>
      </c>
      <c r="C488">
        <v>5</v>
      </c>
    </row>
    <row r="489" spans="2:3" x14ac:dyDescent="0.25">
      <c r="B489">
        <v>486</v>
      </c>
      <c r="C489">
        <v>6</v>
      </c>
    </row>
    <row r="490" spans="2:3" x14ac:dyDescent="0.25">
      <c r="B490">
        <v>487</v>
      </c>
      <c r="C490">
        <v>5</v>
      </c>
    </row>
    <row r="491" spans="2:3" x14ac:dyDescent="0.25">
      <c r="B491">
        <v>488</v>
      </c>
      <c r="C491">
        <v>6</v>
      </c>
    </row>
    <row r="492" spans="2:3" x14ac:dyDescent="0.25">
      <c r="B492">
        <v>489</v>
      </c>
      <c r="C492">
        <v>5</v>
      </c>
    </row>
    <row r="493" spans="2:3" x14ac:dyDescent="0.25">
      <c r="B493">
        <v>490</v>
      </c>
      <c r="C493">
        <v>1</v>
      </c>
    </row>
    <row r="494" spans="2:3" x14ac:dyDescent="0.25">
      <c r="B494">
        <v>491</v>
      </c>
      <c r="C494">
        <v>4</v>
      </c>
    </row>
    <row r="495" spans="2:3" x14ac:dyDescent="0.25">
      <c r="B495">
        <v>492</v>
      </c>
      <c r="C495">
        <v>1</v>
      </c>
    </row>
    <row r="496" spans="2:3" x14ac:dyDescent="0.25">
      <c r="B496">
        <v>493</v>
      </c>
      <c r="C496">
        <v>1</v>
      </c>
    </row>
    <row r="497" spans="2:3" x14ac:dyDescent="0.25">
      <c r="B497">
        <v>494</v>
      </c>
      <c r="C497">
        <v>2</v>
      </c>
    </row>
    <row r="498" spans="2:3" x14ac:dyDescent="0.25">
      <c r="B498">
        <v>495</v>
      </c>
      <c r="C498">
        <v>5</v>
      </c>
    </row>
    <row r="499" spans="2:3" x14ac:dyDescent="0.25">
      <c r="B499">
        <v>496</v>
      </c>
      <c r="C499">
        <v>4</v>
      </c>
    </row>
    <row r="500" spans="2:3" x14ac:dyDescent="0.25">
      <c r="B500">
        <v>497</v>
      </c>
      <c r="C500">
        <v>5</v>
      </c>
    </row>
    <row r="501" spans="2:3" x14ac:dyDescent="0.25">
      <c r="B501">
        <v>498</v>
      </c>
      <c r="C501">
        <v>3</v>
      </c>
    </row>
    <row r="502" spans="2:3" x14ac:dyDescent="0.25">
      <c r="B502">
        <v>499</v>
      </c>
      <c r="C502">
        <v>1</v>
      </c>
    </row>
    <row r="503" spans="2:3" x14ac:dyDescent="0.25">
      <c r="B503">
        <v>500</v>
      </c>
      <c r="C503">
        <v>1</v>
      </c>
    </row>
    <row r="504" spans="2:3" x14ac:dyDescent="0.25">
      <c r="B504">
        <v>501</v>
      </c>
      <c r="C504">
        <v>3</v>
      </c>
    </row>
    <row r="505" spans="2:3" x14ac:dyDescent="0.25">
      <c r="B505">
        <v>502</v>
      </c>
      <c r="C505">
        <v>6</v>
      </c>
    </row>
    <row r="506" spans="2:3" x14ac:dyDescent="0.25">
      <c r="B506">
        <v>503</v>
      </c>
      <c r="C506">
        <v>6</v>
      </c>
    </row>
    <row r="507" spans="2:3" x14ac:dyDescent="0.25">
      <c r="B507">
        <v>504</v>
      </c>
      <c r="C507">
        <v>1</v>
      </c>
    </row>
    <row r="508" spans="2:3" x14ac:dyDescent="0.25">
      <c r="B508">
        <v>505</v>
      </c>
      <c r="C508">
        <v>4</v>
      </c>
    </row>
    <row r="509" spans="2:3" x14ac:dyDescent="0.25">
      <c r="B509">
        <v>506</v>
      </c>
      <c r="C509">
        <v>4</v>
      </c>
    </row>
    <row r="510" spans="2:3" x14ac:dyDescent="0.25">
      <c r="B510">
        <v>507</v>
      </c>
      <c r="C510">
        <v>4</v>
      </c>
    </row>
    <row r="511" spans="2:3" x14ac:dyDescent="0.25">
      <c r="B511">
        <v>508</v>
      </c>
      <c r="C511">
        <v>2</v>
      </c>
    </row>
    <row r="512" spans="2:3" x14ac:dyDescent="0.25">
      <c r="B512">
        <v>509</v>
      </c>
      <c r="C512">
        <v>5</v>
      </c>
    </row>
    <row r="513" spans="2:3" x14ac:dyDescent="0.25">
      <c r="B513">
        <v>510</v>
      </c>
      <c r="C513">
        <v>4</v>
      </c>
    </row>
    <row r="514" spans="2:3" x14ac:dyDescent="0.25">
      <c r="B514">
        <v>511</v>
      </c>
      <c r="C514">
        <v>2</v>
      </c>
    </row>
    <row r="515" spans="2:3" x14ac:dyDescent="0.25">
      <c r="B515">
        <v>512</v>
      </c>
      <c r="C515">
        <v>3</v>
      </c>
    </row>
    <row r="516" spans="2:3" x14ac:dyDescent="0.25">
      <c r="B516">
        <v>513</v>
      </c>
      <c r="C516">
        <v>6</v>
      </c>
    </row>
    <row r="517" spans="2:3" x14ac:dyDescent="0.25">
      <c r="B517">
        <v>514</v>
      </c>
      <c r="C517">
        <v>4</v>
      </c>
    </row>
    <row r="518" spans="2:3" x14ac:dyDescent="0.25">
      <c r="B518">
        <v>515</v>
      </c>
      <c r="C518">
        <v>3</v>
      </c>
    </row>
    <row r="519" spans="2:3" x14ac:dyDescent="0.25">
      <c r="B519">
        <v>516</v>
      </c>
      <c r="C519">
        <v>1</v>
      </c>
    </row>
    <row r="520" spans="2:3" x14ac:dyDescent="0.25">
      <c r="B520">
        <v>517</v>
      </c>
      <c r="C520">
        <v>5</v>
      </c>
    </row>
    <row r="521" spans="2:3" x14ac:dyDescent="0.25">
      <c r="B521">
        <v>518</v>
      </c>
      <c r="C521">
        <v>4</v>
      </c>
    </row>
    <row r="522" spans="2:3" x14ac:dyDescent="0.25">
      <c r="B522">
        <v>519</v>
      </c>
      <c r="C522">
        <v>3</v>
      </c>
    </row>
    <row r="523" spans="2:3" x14ac:dyDescent="0.25">
      <c r="B523">
        <v>520</v>
      </c>
      <c r="C523">
        <v>6</v>
      </c>
    </row>
    <row r="524" spans="2:3" x14ac:dyDescent="0.25">
      <c r="B524">
        <v>521</v>
      </c>
      <c r="C524">
        <v>2</v>
      </c>
    </row>
    <row r="525" spans="2:3" x14ac:dyDescent="0.25">
      <c r="B525">
        <v>522</v>
      </c>
      <c r="C525">
        <v>2</v>
      </c>
    </row>
    <row r="526" spans="2:3" x14ac:dyDescent="0.25">
      <c r="B526">
        <v>523</v>
      </c>
      <c r="C526">
        <v>3</v>
      </c>
    </row>
    <row r="527" spans="2:3" x14ac:dyDescent="0.25">
      <c r="B527">
        <v>524</v>
      </c>
      <c r="C527">
        <v>2</v>
      </c>
    </row>
    <row r="528" spans="2:3" x14ac:dyDescent="0.25">
      <c r="B528">
        <v>525</v>
      </c>
      <c r="C528">
        <v>4</v>
      </c>
    </row>
    <row r="529" spans="2:3" x14ac:dyDescent="0.25">
      <c r="B529">
        <v>526</v>
      </c>
      <c r="C529">
        <v>2</v>
      </c>
    </row>
    <row r="530" spans="2:3" x14ac:dyDescent="0.25">
      <c r="B530">
        <v>527</v>
      </c>
      <c r="C530">
        <v>2</v>
      </c>
    </row>
    <row r="531" spans="2:3" x14ac:dyDescent="0.25">
      <c r="B531">
        <v>528</v>
      </c>
      <c r="C531">
        <v>1</v>
      </c>
    </row>
    <row r="532" spans="2:3" x14ac:dyDescent="0.25">
      <c r="B532">
        <v>529</v>
      </c>
      <c r="C532">
        <v>6</v>
      </c>
    </row>
    <row r="533" spans="2:3" x14ac:dyDescent="0.25">
      <c r="B533">
        <v>530</v>
      </c>
      <c r="C533">
        <v>6</v>
      </c>
    </row>
    <row r="534" spans="2:3" x14ac:dyDescent="0.25">
      <c r="B534">
        <v>531</v>
      </c>
      <c r="C534">
        <v>4</v>
      </c>
    </row>
    <row r="535" spans="2:3" x14ac:dyDescent="0.25">
      <c r="B535">
        <v>532</v>
      </c>
      <c r="C535">
        <v>6</v>
      </c>
    </row>
    <row r="536" spans="2:3" x14ac:dyDescent="0.25">
      <c r="B536">
        <v>533</v>
      </c>
      <c r="C536">
        <v>4</v>
      </c>
    </row>
    <row r="537" spans="2:3" x14ac:dyDescent="0.25">
      <c r="B537">
        <v>534</v>
      </c>
      <c r="C537">
        <v>4</v>
      </c>
    </row>
    <row r="538" spans="2:3" x14ac:dyDescent="0.25">
      <c r="B538">
        <v>535</v>
      </c>
      <c r="C538">
        <v>2</v>
      </c>
    </row>
    <row r="539" spans="2:3" x14ac:dyDescent="0.25">
      <c r="B539">
        <v>536</v>
      </c>
      <c r="C539">
        <v>4</v>
      </c>
    </row>
    <row r="540" spans="2:3" x14ac:dyDescent="0.25">
      <c r="B540">
        <v>537</v>
      </c>
      <c r="C540">
        <v>6</v>
      </c>
    </row>
    <row r="541" spans="2:3" x14ac:dyDescent="0.25">
      <c r="B541">
        <v>538</v>
      </c>
      <c r="C541">
        <v>2</v>
      </c>
    </row>
    <row r="542" spans="2:3" x14ac:dyDescent="0.25">
      <c r="B542">
        <v>539</v>
      </c>
      <c r="C542">
        <v>1</v>
      </c>
    </row>
    <row r="543" spans="2:3" x14ac:dyDescent="0.25">
      <c r="B543">
        <v>540</v>
      </c>
      <c r="C543">
        <v>4</v>
      </c>
    </row>
    <row r="544" spans="2:3" x14ac:dyDescent="0.25">
      <c r="B544">
        <v>541</v>
      </c>
      <c r="C544">
        <v>3</v>
      </c>
    </row>
    <row r="545" spans="2:3" x14ac:dyDescent="0.25">
      <c r="B545">
        <v>542</v>
      </c>
      <c r="C545">
        <v>6</v>
      </c>
    </row>
    <row r="546" spans="2:3" x14ac:dyDescent="0.25">
      <c r="B546">
        <v>543</v>
      </c>
      <c r="C546">
        <v>6</v>
      </c>
    </row>
    <row r="547" spans="2:3" x14ac:dyDescent="0.25">
      <c r="B547">
        <v>544</v>
      </c>
      <c r="C547">
        <v>1</v>
      </c>
    </row>
    <row r="548" spans="2:3" x14ac:dyDescent="0.25">
      <c r="B548">
        <v>545</v>
      </c>
      <c r="C548">
        <v>1</v>
      </c>
    </row>
    <row r="549" spans="2:3" x14ac:dyDescent="0.25">
      <c r="B549">
        <v>546</v>
      </c>
      <c r="C549">
        <v>4</v>
      </c>
    </row>
    <row r="550" spans="2:3" x14ac:dyDescent="0.25">
      <c r="B550">
        <v>547</v>
      </c>
      <c r="C550">
        <v>3</v>
      </c>
    </row>
    <row r="551" spans="2:3" x14ac:dyDescent="0.25">
      <c r="B551">
        <v>548</v>
      </c>
      <c r="C551">
        <v>1</v>
      </c>
    </row>
    <row r="552" spans="2:3" x14ac:dyDescent="0.25">
      <c r="B552">
        <v>549</v>
      </c>
      <c r="C552">
        <v>3</v>
      </c>
    </row>
    <row r="553" spans="2:3" x14ac:dyDescent="0.25">
      <c r="B553">
        <v>550</v>
      </c>
      <c r="C553">
        <v>3</v>
      </c>
    </row>
    <row r="554" spans="2:3" x14ac:dyDescent="0.25">
      <c r="B554">
        <v>551</v>
      </c>
      <c r="C554">
        <v>4</v>
      </c>
    </row>
    <row r="555" spans="2:3" x14ac:dyDescent="0.25">
      <c r="B555">
        <v>552</v>
      </c>
      <c r="C555">
        <v>5</v>
      </c>
    </row>
    <row r="556" spans="2:3" x14ac:dyDescent="0.25">
      <c r="B556">
        <v>553</v>
      </c>
      <c r="C556">
        <v>6</v>
      </c>
    </row>
    <row r="557" spans="2:3" x14ac:dyDescent="0.25">
      <c r="B557">
        <v>554</v>
      </c>
      <c r="C557">
        <v>1</v>
      </c>
    </row>
    <row r="558" spans="2:3" x14ac:dyDescent="0.25">
      <c r="B558">
        <v>555</v>
      </c>
      <c r="C558">
        <v>2</v>
      </c>
    </row>
    <row r="559" spans="2:3" x14ac:dyDescent="0.25">
      <c r="B559">
        <v>556</v>
      </c>
      <c r="C559">
        <v>4</v>
      </c>
    </row>
    <row r="560" spans="2:3" x14ac:dyDescent="0.25">
      <c r="B560">
        <v>557</v>
      </c>
      <c r="C560">
        <v>3</v>
      </c>
    </row>
    <row r="561" spans="2:3" x14ac:dyDescent="0.25">
      <c r="B561">
        <v>558</v>
      </c>
      <c r="C561">
        <v>3</v>
      </c>
    </row>
    <row r="562" spans="2:3" x14ac:dyDescent="0.25">
      <c r="B562">
        <v>559</v>
      </c>
      <c r="C562">
        <v>4</v>
      </c>
    </row>
    <row r="563" spans="2:3" x14ac:dyDescent="0.25">
      <c r="B563">
        <v>560</v>
      </c>
      <c r="C563">
        <v>2</v>
      </c>
    </row>
    <row r="564" spans="2:3" x14ac:dyDescent="0.25">
      <c r="B564">
        <v>561</v>
      </c>
      <c r="C564">
        <v>1</v>
      </c>
    </row>
    <row r="565" spans="2:3" x14ac:dyDescent="0.25">
      <c r="B565">
        <v>562</v>
      </c>
      <c r="C565">
        <v>1</v>
      </c>
    </row>
    <row r="566" spans="2:3" x14ac:dyDescent="0.25">
      <c r="B566">
        <v>563</v>
      </c>
      <c r="C566">
        <v>2</v>
      </c>
    </row>
    <row r="567" spans="2:3" x14ac:dyDescent="0.25">
      <c r="B567">
        <v>564</v>
      </c>
      <c r="C567">
        <v>6</v>
      </c>
    </row>
    <row r="568" spans="2:3" x14ac:dyDescent="0.25">
      <c r="B568">
        <v>565</v>
      </c>
      <c r="C568">
        <v>5</v>
      </c>
    </row>
    <row r="569" spans="2:3" x14ac:dyDescent="0.25">
      <c r="B569">
        <v>566</v>
      </c>
      <c r="C569">
        <v>4</v>
      </c>
    </row>
    <row r="570" spans="2:3" x14ac:dyDescent="0.25">
      <c r="B570">
        <v>567</v>
      </c>
      <c r="C570">
        <v>1</v>
      </c>
    </row>
    <row r="571" spans="2:3" x14ac:dyDescent="0.25">
      <c r="B571">
        <v>568</v>
      </c>
      <c r="C571">
        <v>1</v>
      </c>
    </row>
    <row r="572" spans="2:3" x14ac:dyDescent="0.25">
      <c r="B572">
        <v>569</v>
      </c>
      <c r="C572">
        <v>2</v>
      </c>
    </row>
    <row r="573" spans="2:3" x14ac:dyDescent="0.25">
      <c r="B573">
        <v>570</v>
      </c>
      <c r="C573">
        <v>4</v>
      </c>
    </row>
    <row r="574" spans="2:3" x14ac:dyDescent="0.25">
      <c r="B574">
        <v>571</v>
      </c>
      <c r="C574">
        <v>1</v>
      </c>
    </row>
    <row r="575" spans="2:3" x14ac:dyDescent="0.25">
      <c r="B575">
        <v>572</v>
      </c>
      <c r="C575">
        <v>1</v>
      </c>
    </row>
    <row r="576" spans="2:3" x14ac:dyDescent="0.25">
      <c r="B576">
        <v>573</v>
      </c>
      <c r="C576">
        <v>2</v>
      </c>
    </row>
    <row r="577" spans="2:3" x14ac:dyDescent="0.25">
      <c r="B577">
        <v>574</v>
      </c>
      <c r="C577">
        <v>2</v>
      </c>
    </row>
    <row r="578" spans="2:3" x14ac:dyDescent="0.25">
      <c r="B578">
        <v>575</v>
      </c>
      <c r="C578">
        <v>6</v>
      </c>
    </row>
    <row r="579" spans="2:3" x14ac:dyDescent="0.25">
      <c r="B579">
        <v>576</v>
      </c>
      <c r="C579">
        <v>1</v>
      </c>
    </row>
    <row r="580" spans="2:3" x14ac:dyDescent="0.25">
      <c r="B580">
        <v>577</v>
      </c>
      <c r="C580">
        <v>4</v>
      </c>
    </row>
    <row r="581" spans="2:3" x14ac:dyDescent="0.25">
      <c r="B581">
        <v>578</v>
      </c>
      <c r="C581">
        <v>5</v>
      </c>
    </row>
    <row r="582" spans="2:3" x14ac:dyDescent="0.25">
      <c r="B582">
        <v>579</v>
      </c>
      <c r="C582">
        <v>5</v>
      </c>
    </row>
    <row r="583" spans="2:3" x14ac:dyDescent="0.25">
      <c r="B583">
        <v>580</v>
      </c>
      <c r="C583">
        <v>3</v>
      </c>
    </row>
    <row r="584" spans="2:3" x14ac:dyDescent="0.25">
      <c r="B584">
        <v>581</v>
      </c>
      <c r="C584">
        <v>3</v>
      </c>
    </row>
    <row r="585" spans="2:3" x14ac:dyDescent="0.25">
      <c r="B585">
        <v>582</v>
      </c>
      <c r="C585">
        <v>5</v>
      </c>
    </row>
    <row r="586" spans="2:3" x14ac:dyDescent="0.25">
      <c r="B586">
        <v>583</v>
      </c>
      <c r="C586">
        <v>1</v>
      </c>
    </row>
    <row r="587" spans="2:3" x14ac:dyDescent="0.25">
      <c r="B587">
        <v>584</v>
      </c>
      <c r="C587">
        <v>6</v>
      </c>
    </row>
    <row r="588" spans="2:3" x14ac:dyDescent="0.25">
      <c r="B588">
        <v>585</v>
      </c>
      <c r="C588">
        <v>5</v>
      </c>
    </row>
    <row r="589" spans="2:3" x14ac:dyDescent="0.25">
      <c r="B589">
        <v>586</v>
      </c>
      <c r="C589">
        <v>6</v>
      </c>
    </row>
    <row r="590" spans="2:3" x14ac:dyDescent="0.25">
      <c r="B590">
        <v>587</v>
      </c>
      <c r="C590">
        <v>6</v>
      </c>
    </row>
    <row r="591" spans="2:3" x14ac:dyDescent="0.25">
      <c r="B591">
        <v>588</v>
      </c>
      <c r="C591">
        <v>2</v>
      </c>
    </row>
    <row r="592" spans="2:3" x14ac:dyDescent="0.25">
      <c r="B592">
        <v>589</v>
      </c>
      <c r="C592">
        <v>5</v>
      </c>
    </row>
    <row r="593" spans="2:3" x14ac:dyDescent="0.25">
      <c r="B593">
        <v>590</v>
      </c>
      <c r="C593">
        <v>4</v>
      </c>
    </row>
    <row r="594" spans="2:3" x14ac:dyDescent="0.25">
      <c r="B594">
        <v>591</v>
      </c>
      <c r="C594">
        <v>6</v>
      </c>
    </row>
    <row r="595" spans="2:3" x14ac:dyDescent="0.25">
      <c r="B595">
        <v>592</v>
      </c>
      <c r="C595">
        <v>4</v>
      </c>
    </row>
    <row r="596" spans="2:3" x14ac:dyDescent="0.25">
      <c r="B596">
        <v>593</v>
      </c>
      <c r="C596">
        <v>3</v>
      </c>
    </row>
    <row r="597" spans="2:3" x14ac:dyDescent="0.25">
      <c r="B597">
        <v>594</v>
      </c>
      <c r="C597">
        <v>1</v>
      </c>
    </row>
    <row r="598" spans="2:3" x14ac:dyDescent="0.25">
      <c r="B598">
        <v>595</v>
      </c>
      <c r="C598">
        <v>5</v>
      </c>
    </row>
    <row r="599" spans="2:3" x14ac:dyDescent="0.25">
      <c r="B599">
        <v>596</v>
      </c>
      <c r="C599">
        <v>5</v>
      </c>
    </row>
    <row r="600" spans="2:3" x14ac:dyDescent="0.25">
      <c r="B600">
        <v>597</v>
      </c>
      <c r="C600">
        <v>6</v>
      </c>
    </row>
    <row r="601" spans="2:3" x14ac:dyDescent="0.25">
      <c r="B601">
        <v>598</v>
      </c>
      <c r="C601">
        <v>3</v>
      </c>
    </row>
    <row r="602" spans="2:3" x14ac:dyDescent="0.25">
      <c r="B602">
        <v>599</v>
      </c>
      <c r="C602">
        <v>3</v>
      </c>
    </row>
    <row r="603" spans="2:3" x14ac:dyDescent="0.25">
      <c r="B603">
        <v>600</v>
      </c>
      <c r="C603">
        <v>6</v>
      </c>
    </row>
  </sheetData>
  <mergeCells count="2">
    <mergeCell ref="F2:H2"/>
    <mergeCell ref="E2:E3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286"/>
  <sheetViews>
    <sheetView workbookViewId="0">
      <selection activeCell="C4" sqref="C4"/>
    </sheetView>
  </sheetViews>
  <sheetFormatPr baseColWidth="10" defaultRowHeight="15" x14ac:dyDescent="0.25"/>
  <sheetData>
    <row r="1" spans="2:3" x14ac:dyDescent="0.25">
      <c r="C1" t="s">
        <v>92</v>
      </c>
    </row>
    <row r="2" spans="2:3" x14ac:dyDescent="0.25">
      <c r="C2" t="s">
        <v>93</v>
      </c>
    </row>
    <row r="3" spans="2:3" x14ac:dyDescent="0.25">
      <c r="C3" t="s">
        <v>94</v>
      </c>
    </row>
    <row r="7" spans="2:3" x14ac:dyDescent="0.25">
      <c r="B7">
        <v>1</v>
      </c>
      <c r="C7">
        <v>317</v>
      </c>
    </row>
    <row r="8" spans="2:3" x14ac:dyDescent="0.25">
      <c r="B8">
        <v>2</v>
      </c>
      <c r="C8">
        <v>230</v>
      </c>
    </row>
    <row r="9" spans="2:3" x14ac:dyDescent="0.25">
      <c r="B9">
        <v>3</v>
      </c>
      <c r="C9">
        <v>290</v>
      </c>
    </row>
    <row r="10" spans="2:3" x14ac:dyDescent="0.25">
      <c r="B10">
        <v>4</v>
      </c>
      <c r="C10">
        <v>275</v>
      </c>
    </row>
    <row r="11" spans="2:3" x14ac:dyDescent="0.25">
      <c r="B11">
        <v>5</v>
      </c>
      <c r="C11">
        <v>313</v>
      </c>
    </row>
    <row r="12" spans="2:3" x14ac:dyDescent="0.25">
      <c r="B12">
        <v>6</v>
      </c>
      <c r="C12">
        <v>262</v>
      </c>
    </row>
    <row r="13" spans="2:3" x14ac:dyDescent="0.25">
      <c r="B13">
        <v>7</v>
      </c>
      <c r="C13">
        <v>330</v>
      </c>
    </row>
    <row r="14" spans="2:3" x14ac:dyDescent="0.25">
      <c r="B14">
        <v>8</v>
      </c>
      <c r="C14">
        <v>295</v>
      </c>
    </row>
    <row r="15" spans="2:3" x14ac:dyDescent="0.25">
      <c r="B15">
        <v>9</v>
      </c>
      <c r="C15">
        <v>290</v>
      </c>
    </row>
    <row r="16" spans="2:3" x14ac:dyDescent="0.25">
      <c r="B16">
        <v>10</v>
      </c>
      <c r="C16">
        <v>321</v>
      </c>
    </row>
    <row r="17" spans="2:3" x14ac:dyDescent="0.25">
      <c r="B17">
        <v>11</v>
      </c>
      <c r="C17">
        <v>378</v>
      </c>
    </row>
    <row r="18" spans="2:3" x14ac:dyDescent="0.25">
      <c r="B18">
        <v>12</v>
      </c>
      <c r="C18">
        <v>321</v>
      </c>
    </row>
    <row r="19" spans="2:3" x14ac:dyDescent="0.25">
      <c r="B19">
        <v>13</v>
      </c>
      <c r="C19">
        <v>226</v>
      </c>
    </row>
    <row r="20" spans="2:3" x14ac:dyDescent="0.25">
      <c r="B20">
        <v>14</v>
      </c>
      <c r="C20">
        <v>332</v>
      </c>
    </row>
    <row r="21" spans="2:3" x14ac:dyDescent="0.25">
      <c r="B21">
        <v>15</v>
      </c>
      <c r="C21">
        <v>236</v>
      </c>
    </row>
    <row r="22" spans="2:3" x14ac:dyDescent="0.25">
      <c r="B22">
        <v>16</v>
      </c>
      <c r="C22">
        <v>277</v>
      </c>
    </row>
    <row r="23" spans="2:3" x14ac:dyDescent="0.25">
      <c r="B23">
        <v>17</v>
      </c>
      <c r="C23">
        <v>281</v>
      </c>
    </row>
    <row r="24" spans="2:3" x14ac:dyDescent="0.25">
      <c r="B24">
        <v>18</v>
      </c>
      <c r="C24">
        <v>397</v>
      </c>
    </row>
    <row r="25" spans="2:3" x14ac:dyDescent="0.25">
      <c r="B25">
        <v>19</v>
      </c>
      <c r="C25">
        <v>231</v>
      </c>
    </row>
    <row r="26" spans="2:3" x14ac:dyDescent="0.25">
      <c r="B26">
        <v>20</v>
      </c>
      <c r="C26">
        <v>323</v>
      </c>
    </row>
    <row r="27" spans="2:3" x14ac:dyDescent="0.25">
      <c r="B27">
        <v>21</v>
      </c>
      <c r="C27">
        <v>218</v>
      </c>
    </row>
    <row r="28" spans="2:3" x14ac:dyDescent="0.25">
      <c r="B28">
        <v>22</v>
      </c>
      <c r="C28">
        <v>326</v>
      </c>
    </row>
    <row r="29" spans="2:3" x14ac:dyDescent="0.25">
      <c r="B29">
        <v>23</v>
      </c>
      <c r="C29">
        <v>304</v>
      </c>
    </row>
    <row r="30" spans="2:3" x14ac:dyDescent="0.25">
      <c r="B30">
        <v>24</v>
      </c>
      <c r="C30">
        <v>340</v>
      </c>
    </row>
    <row r="31" spans="2:3" x14ac:dyDescent="0.25">
      <c r="B31">
        <v>25</v>
      </c>
      <c r="C31">
        <v>319</v>
      </c>
    </row>
    <row r="32" spans="2:3" x14ac:dyDescent="0.25">
      <c r="B32">
        <v>26</v>
      </c>
      <c r="C32">
        <v>207</v>
      </c>
    </row>
    <row r="33" spans="2:3" x14ac:dyDescent="0.25">
      <c r="B33">
        <v>27</v>
      </c>
      <c r="C33">
        <v>251</v>
      </c>
    </row>
    <row r="34" spans="2:3" x14ac:dyDescent="0.25">
      <c r="B34">
        <v>28</v>
      </c>
      <c r="C34">
        <v>298</v>
      </c>
    </row>
    <row r="35" spans="2:3" x14ac:dyDescent="0.25">
      <c r="B35">
        <v>29</v>
      </c>
      <c r="C35">
        <v>343</v>
      </c>
    </row>
    <row r="36" spans="2:3" x14ac:dyDescent="0.25">
      <c r="B36">
        <v>30</v>
      </c>
      <c r="C36">
        <v>345</v>
      </c>
    </row>
    <row r="37" spans="2:3" x14ac:dyDescent="0.25">
      <c r="B37">
        <v>31</v>
      </c>
      <c r="C37">
        <v>241</v>
      </c>
    </row>
    <row r="38" spans="2:3" x14ac:dyDescent="0.25">
      <c r="B38">
        <v>32</v>
      </c>
      <c r="C38">
        <v>226</v>
      </c>
    </row>
    <row r="39" spans="2:3" x14ac:dyDescent="0.25">
      <c r="B39">
        <v>33</v>
      </c>
      <c r="C39">
        <v>331</v>
      </c>
    </row>
    <row r="40" spans="2:3" x14ac:dyDescent="0.25">
      <c r="B40">
        <v>34</v>
      </c>
      <c r="C40">
        <v>226</v>
      </c>
    </row>
    <row r="41" spans="2:3" x14ac:dyDescent="0.25">
      <c r="B41">
        <v>35</v>
      </c>
      <c r="C41">
        <v>235</v>
      </c>
    </row>
    <row r="42" spans="2:3" x14ac:dyDescent="0.25">
      <c r="B42">
        <v>36</v>
      </c>
      <c r="C42">
        <v>154</v>
      </c>
    </row>
    <row r="43" spans="2:3" x14ac:dyDescent="0.25">
      <c r="B43">
        <v>37</v>
      </c>
      <c r="C43">
        <v>283</v>
      </c>
    </row>
    <row r="44" spans="2:3" x14ac:dyDescent="0.25">
      <c r="B44">
        <v>38</v>
      </c>
      <c r="C44">
        <v>226</v>
      </c>
    </row>
    <row r="45" spans="2:3" x14ac:dyDescent="0.25">
      <c r="B45">
        <v>39</v>
      </c>
      <c r="C45">
        <v>278</v>
      </c>
    </row>
    <row r="46" spans="2:3" x14ac:dyDescent="0.25">
      <c r="B46">
        <v>40</v>
      </c>
      <c r="C46">
        <v>364</v>
      </c>
    </row>
    <row r="47" spans="2:3" x14ac:dyDescent="0.25">
      <c r="B47">
        <v>41</v>
      </c>
      <c r="C47">
        <v>263</v>
      </c>
    </row>
    <row r="48" spans="2:3" x14ac:dyDescent="0.25">
      <c r="B48">
        <v>42</v>
      </c>
      <c r="C48">
        <v>390</v>
      </c>
    </row>
    <row r="49" spans="2:3" x14ac:dyDescent="0.25">
      <c r="B49">
        <v>43</v>
      </c>
      <c r="C49">
        <v>298</v>
      </c>
    </row>
    <row r="50" spans="2:3" x14ac:dyDescent="0.25">
      <c r="B50">
        <v>44</v>
      </c>
      <c r="C50">
        <v>258</v>
      </c>
    </row>
    <row r="51" spans="2:3" x14ac:dyDescent="0.25">
      <c r="B51">
        <v>45</v>
      </c>
      <c r="C51">
        <v>294</v>
      </c>
    </row>
    <row r="52" spans="2:3" x14ac:dyDescent="0.25">
      <c r="B52">
        <v>46</v>
      </c>
      <c r="C52">
        <v>240</v>
      </c>
    </row>
    <row r="53" spans="2:3" x14ac:dyDescent="0.25">
      <c r="B53">
        <v>47</v>
      </c>
      <c r="C53">
        <v>313</v>
      </c>
    </row>
    <row r="54" spans="2:3" x14ac:dyDescent="0.25">
      <c r="B54">
        <v>48</v>
      </c>
      <c r="C54">
        <v>265</v>
      </c>
    </row>
    <row r="55" spans="2:3" x14ac:dyDescent="0.25">
      <c r="B55">
        <v>49</v>
      </c>
      <c r="C55">
        <v>262</v>
      </c>
    </row>
    <row r="56" spans="2:3" x14ac:dyDescent="0.25">
      <c r="B56">
        <v>50</v>
      </c>
      <c r="C56">
        <v>297</v>
      </c>
    </row>
    <row r="57" spans="2:3" x14ac:dyDescent="0.25">
      <c r="B57">
        <v>51</v>
      </c>
      <c r="C57">
        <v>325</v>
      </c>
    </row>
    <row r="58" spans="2:3" x14ac:dyDescent="0.25">
      <c r="B58">
        <v>52</v>
      </c>
      <c r="C58">
        <v>335</v>
      </c>
    </row>
    <row r="59" spans="2:3" x14ac:dyDescent="0.25">
      <c r="B59">
        <v>53</v>
      </c>
      <c r="C59">
        <v>318</v>
      </c>
    </row>
    <row r="60" spans="2:3" x14ac:dyDescent="0.25">
      <c r="B60">
        <v>54</v>
      </c>
      <c r="C60">
        <v>269</v>
      </c>
    </row>
    <row r="61" spans="2:3" x14ac:dyDescent="0.25">
      <c r="B61">
        <v>55</v>
      </c>
      <c r="C61">
        <v>261</v>
      </c>
    </row>
    <row r="62" spans="2:3" x14ac:dyDescent="0.25">
      <c r="B62">
        <v>56</v>
      </c>
      <c r="C62">
        <v>264</v>
      </c>
    </row>
    <row r="63" spans="2:3" x14ac:dyDescent="0.25">
      <c r="B63">
        <v>57</v>
      </c>
      <c r="C63">
        <v>283</v>
      </c>
    </row>
    <row r="64" spans="2:3" x14ac:dyDescent="0.25">
      <c r="B64">
        <v>58</v>
      </c>
      <c r="C64">
        <v>301</v>
      </c>
    </row>
    <row r="65" spans="2:3" x14ac:dyDescent="0.25">
      <c r="B65">
        <v>59</v>
      </c>
      <c r="C65">
        <v>333</v>
      </c>
    </row>
    <row r="66" spans="2:3" x14ac:dyDescent="0.25">
      <c r="B66">
        <v>60</v>
      </c>
      <c r="C66">
        <v>238</v>
      </c>
    </row>
    <row r="67" spans="2:3" x14ac:dyDescent="0.25">
      <c r="B67">
        <v>61</v>
      </c>
      <c r="C67">
        <v>408</v>
      </c>
    </row>
    <row r="68" spans="2:3" x14ac:dyDescent="0.25">
      <c r="B68">
        <v>62</v>
      </c>
      <c r="C68">
        <v>276</v>
      </c>
    </row>
    <row r="69" spans="2:3" x14ac:dyDescent="0.25">
      <c r="B69">
        <v>63</v>
      </c>
      <c r="C69">
        <v>249</v>
      </c>
    </row>
    <row r="70" spans="2:3" x14ac:dyDescent="0.25">
      <c r="B70">
        <v>64</v>
      </c>
      <c r="C70">
        <v>250</v>
      </c>
    </row>
    <row r="71" spans="2:3" x14ac:dyDescent="0.25">
      <c r="B71">
        <v>65</v>
      </c>
      <c r="C71">
        <v>301</v>
      </c>
    </row>
    <row r="72" spans="2:3" x14ac:dyDescent="0.25">
      <c r="B72">
        <v>66</v>
      </c>
      <c r="C72">
        <v>301</v>
      </c>
    </row>
    <row r="73" spans="2:3" x14ac:dyDescent="0.25">
      <c r="B73">
        <v>67</v>
      </c>
      <c r="C73">
        <v>307</v>
      </c>
    </row>
    <row r="74" spans="2:3" x14ac:dyDescent="0.25">
      <c r="B74">
        <v>68</v>
      </c>
      <c r="C74">
        <v>258</v>
      </c>
    </row>
    <row r="75" spans="2:3" x14ac:dyDescent="0.25">
      <c r="B75">
        <v>69</v>
      </c>
      <c r="C75">
        <v>281</v>
      </c>
    </row>
    <row r="76" spans="2:3" x14ac:dyDescent="0.25">
      <c r="B76">
        <v>70</v>
      </c>
      <c r="C76">
        <v>251</v>
      </c>
    </row>
    <row r="77" spans="2:3" x14ac:dyDescent="0.25">
      <c r="B77">
        <v>71</v>
      </c>
      <c r="C77">
        <v>320</v>
      </c>
    </row>
    <row r="78" spans="2:3" x14ac:dyDescent="0.25">
      <c r="B78">
        <v>72</v>
      </c>
      <c r="C78">
        <v>308</v>
      </c>
    </row>
    <row r="79" spans="2:3" x14ac:dyDescent="0.25">
      <c r="B79">
        <v>73</v>
      </c>
      <c r="C79">
        <v>244</v>
      </c>
    </row>
    <row r="80" spans="2:3" x14ac:dyDescent="0.25">
      <c r="B80">
        <v>74</v>
      </c>
      <c r="C80">
        <v>270</v>
      </c>
    </row>
    <row r="81" spans="2:3" x14ac:dyDescent="0.25">
      <c r="B81">
        <v>75</v>
      </c>
      <c r="C81">
        <v>263</v>
      </c>
    </row>
    <row r="82" spans="2:3" x14ac:dyDescent="0.25">
      <c r="B82">
        <v>76</v>
      </c>
      <c r="C82">
        <v>319</v>
      </c>
    </row>
    <row r="83" spans="2:3" x14ac:dyDescent="0.25">
      <c r="B83">
        <v>77</v>
      </c>
      <c r="C83">
        <v>296</v>
      </c>
    </row>
    <row r="84" spans="2:3" x14ac:dyDescent="0.25">
      <c r="B84">
        <v>78</v>
      </c>
      <c r="C84">
        <v>218</v>
      </c>
    </row>
    <row r="85" spans="2:3" x14ac:dyDescent="0.25">
      <c r="B85">
        <v>79</v>
      </c>
      <c r="C85">
        <v>218</v>
      </c>
    </row>
    <row r="86" spans="2:3" x14ac:dyDescent="0.25">
      <c r="B86">
        <v>80</v>
      </c>
      <c r="C86">
        <v>321</v>
      </c>
    </row>
    <row r="87" spans="2:3" x14ac:dyDescent="0.25">
      <c r="B87">
        <v>81</v>
      </c>
      <c r="C87">
        <v>271</v>
      </c>
    </row>
    <row r="88" spans="2:3" x14ac:dyDescent="0.25">
      <c r="B88">
        <v>82</v>
      </c>
      <c r="C88">
        <v>286</v>
      </c>
    </row>
    <row r="89" spans="2:3" x14ac:dyDescent="0.25">
      <c r="B89">
        <v>83</v>
      </c>
      <c r="C89">
        <v>292</v>
      </c>
    </row>
    <row r="90" spans="2:3" x14ac:dyDescent="0.25">
      <c r="B90">
        <v>84</v>
      </c>
      <c r="C90">
        <v>329</v>
      </c>
    </row>
    <row r="91" spans="2:3" x14ac:dyDescent="0.25">
      <c r="B91">
        <v>85</v>
      </c>
      <c r="C91">
        <v>363</v>
      </c>
    </row>
    <row r="92" spans="2:3" x14ac:dyDescent="0.25">
      <c r="B92">
        <v>86</v>
      </c>
      <c r="C92">
        <v>268</v>
      </c>
    </row>
    <row r="93" spans="2:3" x14ac:dyDescent="0.25">
      <c r="B93">
        <v>87</v>
      </c>
      <c r="C93">
        <v>298</v>
      </c>
    </row>
    <row r="94" spans="2:3" x14ac:dyDescent="0.25">
      <c r="B94">
        <v>88</v>
      </c>
      <c r="C94">
        <v>301</v>
      </c>
    </row>
    <row r="95" spans="2:3" x14ac:dyDescent="0.25">
      <c r="B95">
        <v>89</v>
      </c>
      <c r="C95">
        <v>269</v>
      </c>
    </row>
    <row r="96" spans="2:3" x14ac:dyDescent="0.25">
      <c r="B96">
        <v>90</v>
      </c>
      <c r="C96">
        <v>259</v>
      </c>
    </row>
    <row r="97" spans="2:3" x14ac:dyDescent="0.25">
      <c r="B97">
        <v>91</v>
      </c>
      <c r="C97">
        <v>274</v>
      </c>
    </row>
    <row r="98" spans="2:3" x14ac:dyDescent="0.25">
      <c r="B98">
        <v>92</v>
      </c>
      <c r="C98">
        <v>310</v>
      </c>
    </row>
    <row r="99" spans="2:3" x14ac:dyDescent="0.25">
      <c r="B99">
        <v>93</v>
      </c>
      <c r="C99">
        <v>185</v>
      </c>
    </row>
    <row r="100" spans="2:3" x14ac:dyDescent="0.25">
      <c r="B100">
        <v>94</v>
      </c>
      <c r="C100">
        <v>298</v>
      </c>
    </row>
    <row r="101" spans="2:3" x14ac:dyDescent="0.25">
      <c r="B101">
        <v>95</v>
      </c>
      <c r="C101">
        <v>218</v>
      </c>
    </row>
    <row r="102" spans="2:3" x14ac:dyDescent="0.25">
      <c r="B102">
        <v>96</v>
      </c>
      <c r="C102">
        <v>293</v>
      </c>
    </row>
    <row r="103" spans="2:3" x14ac:dyDescent="0.25">
      <c r="B103">
        <v>97</v>
      </c>
      <c r="C103">
        <v>233</v>
      </c>
    </row>
    <row r="104" spans="2:3" x14ac:dyDescent="0.25">
      <c r="B104">
        <v>98</v>
      </c>
      <c r="C104">
        <v>258</v>
      </c>
    </row>
    <row r="105" spans="2:3" x14ac:dyDescent="0.25">
      <c r="B105">
        <v>99</v>
      </c>
      <c r="C105">
        <v>296</v>
      </c>
    </row>
    <row r="106" spans="2:3" x14ac:dyDescent="0.25">
      <c r="B106">
        <v>100</v>
      </c>
      <c r="C106">
        <v>206</v>
      </c>
    </row>
    <row r="107" spans="2:3" x14ac:dyDescent="0.25">
      <c r="B107">
        <v>101</v>
      </c>
      <c r="C107">
        <v>276</v>
      </c>
    </row>
    <row r="108" spans="2:3" x14ac:dyDescent="0.25">
      <c r="B108">
        <v>102</v>
      </c>
      <c r="C108">
        <v>226</v>
      </c>
    </row>
    <row r="109" spans="2:3" x14ac:dyDescent="0.25">
      <c r="B109">
        <v>103</v>
      </c>
      <c r="C109">
        <v>313</v>
      </c>
    </row>
    <row r="110" spans="2:3" x14ac:dyDescent="0.25">
      <c r="B110">
        <v>104</v>
      </c>
      <c r="C110">
        <v>283</v>
      </c>
    </row>
    <row r="111" spans="2:3" x14ac:dyDescent="0.25">
      <c r="B111">
        <v>105</v>
      </c>
      <c r="C111">
        <v>328</v>
      </c>
    </row>
    <row r="112" spans="2:3" x14ac:dyDescent="0.25">
      <c r="B112">
        <v>106</v>
      </c>
      <c r="C112">
        <v>406</v>
      </c>
    </row>
    <row r="113" spans="2:3" x14ac:dyDescent="0.25">
      <c r="B113">
        <v>107</v>
      </c>
      <c r="C113">
        <v>280</v>
      </c>
    </row>
    <row r="114" spans="2:3" x14ac:dyDescent="0.25">
      <c r="B114">
        <v>108</v>
      </c>
      <c r="C114">
        <v>318</v>
      </c>
    </row>
    <row r="115" spans="2:3" x14ac:dyDescent="0.25">
      <c r="B115">
        <v>109</v>
      </c>
      <c r="C115">
        <v>226</v>
      </c>
    </row>
    <row r="116" spans="2:3" x14ac:dyDescent="0.25">
      <c r="B116">
        <v>110</v>
      </c>
      <c r="C116">
        <v>333</v>
      </c>
    </row>
    <row r="117" spans="2:3" x14ac:dyDescent="0.25">
      <c r="B117">
        <v>111</v>
      </c>
      <c r="C117">
        <v>362</v>
      </c>
    </row>
    <row r="118" spans="2:3" x14ac:dyDescent="0.25">
      <c r="B118">
        <v>112</v>
      </c>
      <c r="C118">
        <v>386</v>
      </c>
    </row>
    <row r="119" spans="2:3" x14ac:dyDescent="0.25">
      <c r="B119">
        <v>113</v>
      </c>
      <c r="C119">
        <v>219</v>
      </c>
    </row>
    <row r="120" spans="2:3" x14ac:dyDescent="0.25">
      <c r="B120">
        <v>114</v>
      </c>
      <c r="C120">
        <v>330</v>
      </c>
    </row>
    <row r="121" spans="2:3" x14ac:dyDescent="0.25">
      <c r="B121">
        <v>115</v>
      </c>
      <c r="C121">
        <v>217</v>
      </c>
    </row>
    <row r="122" spans="2:3" x14ac:dyDescent="0.25">
      <c r="B122">
        <v>116</v>
      </c>
      <c r="C122">
        <v>220</v>
      </c>
    </row>
    <row r="123" spans="2:3" x14ac:dyDescent="0.25">
      <c r="B123">
        <v>117</v>
      </c>
      <c r="C123">
        <v>299</v>
      </c>
    </row>
    <row r="124" spans="2:3" x14ac:dyDescent="0.25">
      <c r="B124">
        <v>118</v>
      </c>
      <c r="C124">
        <v>274</v>
      </c>
    </row>
    <row r="125" spans="2:3" x14ac:dyDescent="0.25">
      <c r="B125">
        <v>119</v>
      </c>
      <c r="C125">
        <v>203</v>
      </c>
    </row>
    <row r="126" spans="2:3" x14ac:dyDescent="0.25">
      <c r="B126">
        <v>120</v>
      </c>
      <c r="C126">
        <v>298</v>
      </c>
    </row>
    <row r="127" spans="2:3" x14ac:dyDescent="0.25">
      <c r="B127">
        <v>121</v>
      </c>
      <c r="C127">
        <v>287</v>
      </c>
    </row>
    <row r="128" spans="2:3" x14ac:dyDescent="0.25">
      <c r="B128">
        <v>122</v>
      </c>
      <c r="C128">
        <v>277</v>
      </c>
    </row>
    <row r="129" spans="2:3" x14ac:dyDescent="0.25">
      <c r="B129">
        <v>123</v>
      </c>
      <c r="C129">
        <v>319</v>
      </c>
    </row>
    <row r="130" spans="2:3" x14ac:dyDescent="0.25">
      <c r="B130">
        <v>124</v>
      </c>
      <c r="C130">
        <v>312</v>
      </c>
    </row>
    <row r="131" spans="2:3" x14ac:dyDescent="0.25">
      <c r="B131">
        <v>125</v>
      </c>
      <c r="C131">
        <v>382</v>
      </c>
    </row>
    <row r="132" spans="2:3" x14ac:dyDescent="0.25">
      <c r="B132">
        <v>126</v>
      </c>
      <c r="C132">
        <v>315</v>
      </c>
    </row>
    <row r="133" spans="2:3" x14ac:dyDescent="0.25">
      <c r="B133">
        <v>127</v>
      </c>
      <c r="C133">
        <v>251</v>
      </c>
    </row>
    <row r="134" spans="2:3" x14ac:dyDescent="0.25">
      <c r="B134">
        <v>128</v>
      </c>
      <c r="C134">
        <v>247</v>
      </c>
    </row>
    <row r="135" spans="2:3" x14ac:dyDescent="0.25">
      <c r="B135">
        <v>129</v>
      </c>
      <c r="C135">
        <v>378</v>
      </c>
    </row>
    <row r="136" spans="2:3" x14ac:dyDescent="0.25">
      <c r="B136">
        <v>130</v>
      </c>
      <c r="C136">
        <v>287</v>
      </c>
    </row>
    <row r="137" spans="2:3" x14ac:dyDescent="0.25">
      <c r="B137">
        <v>131</v>
      </c>
      <c r="C137">
        <v>291</v>
      </c>
    </row>
    <row r="138" spans="2:3" x14ac:dyDescent="0.25">
      <c r="B138">
        <v>132</v>
      </c>
      <c r="C138">
        <v>297</v>
      </c>
    </row>
    <row r="139" spans="2:3" x14ac:dyDescent="0.25">
      <c r="B139">
        <v>133</v>
      </c>
      <c r="C139">
        <v>307</v>
      </c>
    </row>
    <row r="140" spans="2:3" x14ac:dyDescent="0.25">
      <c r="B140">
        <v>134</v>
      </c>
      <c r="C140">
        <v>192</v>
      </c>
    </row>
    <row r="141" spans="2:3" x14ac:dyDescent="0.25">
      <c r="B141">
        <v>135</v>
      </c>
      <c r="C141">
        <v>279</v>
      </c>
    </row>
    <row r="142" spans="2:3" x14ac:dyDescent="0.25">
      <c r="B142">
        <v>136</v>
      </c>
      <c r="C142">
        <v>229</v>
      </c>
    </row>
    <row r="143" spans="2:3" x14ac:dyDescent="0.25">
      <c r="B143">
        <v>137</v>
      </c>
      <c r="C143">
        <v>406</v>
      </c>
    </row>
    <row r="144" spans="2:3" x14ac:dyDescent="0.25">
      <c r="B144">
        <v>138</v>
      </c>
      <c r="C144">
        <v>292</v>
      </c>
    </row>
    <row r="145" spans="2:3" x14ac:dyDescent="0.25">
      <c r="B145">
        <v>139</v>
      </c>
      <c r="C145">
        <v>214</v>
      </c>
    </row>
    <row r="146" spans="2:3" x14ac:dyDescent="0.25">
      <c r="B146">
        <v>140</v>
      </c>
      <c r="C146">
        <v>344</v>
      </c>
    </row>
    <row r="147" spans="2:3" x14ac:dyDescent="0.25">
      <c r="B147">
        <v>141</v>
      </c>
      <c r="C147">
        <v>313</v>
      </c>
    </row>
    <row r="148" spans="2:3" x14ac:dyDescent="0.25">
      <c r="B148">
        <v>142</v>
      </c>
      <c r="C148">
        <v>280</v>
      </c>
    </row>
    <row r="149" spans="2:3" x14ac:dyDescent="0.25">
      <c r="B149">
        <v>143</v>
      </c>
      <c r="C149">
        <v>272</v>
      </c>
    </row>
    <row r="150" spans="2:3" x14ac:dyDescent="0.25">
      <c r="B150">
        <v>144</v>
      </c>
      <c r="C150">
        <v>276</v>
      </c>
    </row>
    <row r="151" spans="2:3" x14ac:dyDescent="0.25">
      <c r="B151">
        <v>145</v>
      </c>
      <c r="C151">
        <v>323</v>
      </c>
    </row>
    <row r="152" spans="2:3" x14ac:dyDescent="0.25">
      <c r="B152">
        <v>146</v>
      </c>
      <c r="C152">
        <v>305</v>
      </c>
    </row>
    <row r="153" spans="2:3" x14ac:dyDescent="0.25">
      <c r="B153">
        <v>147</v>
      </c>
      <c r="C153">
        <v>250</v>
      </c>
    </row>
    <row r="154" spans="2:3" x14ac:dyDescent="0.25">
      <c r="B154">
        <v>148</v>
      </c>
      <c r="C154">
        <v>280</v>
      </c>
    </row>
    <row r="155" spans="2:3" x14ac:dyDescent="0.25">
      <c r="B155">
        <v>149</v>
      </c>
      <c r="C155">
        <v>331</v>
      </c>
    </row>
    <row r="156" spans="2:3" x14ac:dyDescent="0.25">
      <c r="B156">
        <v>150</v>
      </c>
      <c r="C156">
        <v>263</v>
      </c>
    </row>
    <row r="157" spans="2:3" x14ac:dyDescent="0.25">
      <c r="B157">
        <v>151</v>
      </c>
      <c r="C157">
        <v>249</v>
      </c>
    </row>
    <row r="158" spans="2:3" x14ac:dyDescent="0.25">
      <c r="B158">
        <v>152</v>
      </c>
      <c r="C158">
        <v>186</v>
      </c>
    </row>
    <row r="159" spans="2:3" x14ac:dyDescent="0.25">
      <c r="B159">
        <v>153</v>
      </c>
      <c r="C159">
        <v>277</v>
      </c>
    </row>
    <row r="160" spans="2:3" x14ac:dyDescent="0.25">
      <c r="B160">
        <v>154</v>
      </c>
      <c r="C160">
        <v>407</v>
      </c>
    </row>
    <row r="161" spans="2:3" x14ac:dyDescent="0.25">
      <c r="B161">
        <v>155</v>
      </c>
      <c r="C161">
        <v>214</v>
      </c>
    </row>
    <row r="162" spans="2:3" x14ac:dyDescent="0.25">
      <c r="B162">
        <v>156</v>
      </c>
      <c r="C162">
        <v>247</v>
      </c>
    </row>
    <row r="163" spans="2:3" x14ac:dyDescent="0.25">
      <c r="B163">
        <v>157</v>
      </c>
      <c r="C163">
        <v>310</v>
      </c>
    </row>
    <row r="164" spans="2:3" x14ac:dyDescent="0.25">
      <c r="B164">
        <v>158</v>
      </c>
      <c r="C164">
        <v>331</v>
      </c>
    </row>
    <row r="165" spans="2:3" x14ac:dyDescent="0.25">
      <c r="B165">
        <v>159</v>
      </c>
      <c r="C165">
        <v>240</v>
      </c>
    </row>
    <row r="166" spans="2:3" x14ac:dyDescent="0.25">
      <c r="B166">
        <v>160</v>
      </c>
      <c r="C166">
        <v>385</v>
      </c>
    </row>
    <row r="167" spans="2:3" x14ac:dyDescent="0.25">
      <c r="B167">
        <v>161</v>
      </c>
      <c r="C167">
        <v>349</v>
      </c>
    </row>
    <row r="168" spans="2:3" x14ac:dyDescent="0.25">
      <c r="B168">
        <v>162</v>
      </c>
      <c r="C168">
        <v>301</v>
      </c>
    </row>
    <row r="169" spans="2:3" x14ac:dyDescent="0.25">
      <c r="B169">
        <v>163</v>
      </c>
      <c r="C169">
        <v>244</v>
      </c>
    </row>
    <row r="170" spans="2:3" x14ac:dyDescent="0.25">
      <c r="B170">
        <v>164</v>
      </c>
      <c r="C170">
        <v>285</v>
      </c>
    </row>
    <row r="171" spans="2:3" x14ac:dyDescent="0.25">
      <c r="B171">
        <v>165</v>
      </c>
      <c r="C171">
        <v>297</v>
      </c>
    </row>
    <row r="172" spans="2:3" x14ac:dyDescent="0.25">
      <c r="B172">
        <v>166</v>
      </c>
      <c r="C172">
        <v>280</v>
      </c>
    </row>
    <row r="173" spans="2:3" x14ac:dyDescent="0.25">
      <c r="B173">
        <v>167</v>
      </c>
      <c r="C173">
        <v>403</v>
      </c>
    </row>
    <row r="174" spans="2:3" x14ac:dyDescent="0.25">
      <c r="B174">
        <v>168</v>
      </c>
      <c r="C174">
        <v>358</v>
      </c>
    </row>
    <row r="175" spans="2:3" x14ac:dyDescent="0.25">
      <c r="B175">
        <v>169</v>
      </c>
      <c r="C175">
        <v>303</v>
      </c>
    </row>
    <row r="176" spans="2:3" x14ac:dyDescent="0.25">
      <c r="B176">
        <v>170</v>
      </c>
      <c r="C176">
        <v>322</v>
      </c>
    </row>
    <row r="177" spans="2:3" x14ac:dyDescent="0.25">
      <c r="B177">
        <v>171</v>
      </c>
      <c r="C177">
        <v>313</v>
      </c>
    </row>
    <row r="178" spans="2:3" x14ac:dyDescent="0.25">
      <c r="B178">
        <v>172</v>
      </c>
      <c r="C178">
        <v>241</v>
      </c>
    </row>
    <row r="179" spans="2:3" x14ac:dyDescent="0.25">
      <c r="B179">
        <v>173</v>
      </c>
      <c r="C179">
        <v>308</v>
      </c>
    </row>
    <row r="180" spans="2:3" x14ac:dyDescent="0.25">
      <c r="B180">
        <v>174</v>
      </c>
      <c r="C180">
        <v>245</v>
      </c>
    </row>
    <row r="181" spans="2:3" x14ac:dyDescent="0.25">
      <c r="B181">
        <v>175</v>
      </c>
      <c r="C181">
        <v>253</v>
      </c>
    </row>
    <row r="182" spans="2:3" x14ac:dyDescent="0.25">
      <c r="B182">
        <v>176</v>
      </c>
      <c r="C182">
        <v>402</v>
      </c>
    </row>
    <row r="183" spans="2:3" x14ac:dyDescent="0.25">
      <c r="B183">
        <v>177</v>
      </c>
      <c r="C183">
        <v>329</v>
      </c>
    </row>
    <row r="184" spans="2:3" x14ac:dyDescent="0.25">
      <c r="B184">
        <v>178</v>
      </c>
      <c r="C184">
        <v>332</v>
      </c>
    </row>
    <row r="185" spans="2:3" x14ac:dyDescent="0.25">
      <c r="B185">
        <v>179</v>
      </c>
      <c r="C185">
        <v>307</v>
      </c>
    </row>
    <row r="186" spans="2:3" x14ac:dyDescent="0.25">
      <c r="B186">
        <v>180</v>
      </c>
      <c r="C186">
        <v>261</v>
      </c>
    </row>
    <row r="187" spans="2:3" x14ac:dyDescent="0.25">
      <c r="B187">
        <v>181</v>
      </c>
      <c r="C187">
        <v>211</v>
      </c>
    </row>
    <row r="188" spans="2:3" x14ac:dyDescent="0.25">
      <c r="B188">
        <v>182</v>
      </c>
      <c r="C188">
        <v>221</v>
      </c>
    </row>
    <row r="189" spans="2:3" x14ac:dyDescent="0.25">
      <c r="B189">
        <v>183</v>
      </c>
      <c r="C189">
        <v>400</v>
      </c>
    </row>
    <row r="190" spans="2:3" x14ac:dyDescent="0.25">
      <c r="B190">
        <v>184</v>
      </c>
      <c r="C190">
        <v>220</v>
      </c>
    </row>
    <row r="191" spans="2:3" x14ac:dyDescent="0.25">
      <c r="B191">
        <v>185</v>
      </c>
      <c r="C191">
        <v>377</v>
      </c>
    </row>
    <row r="192" spans="2:3" x14ac:dyDescent="0.25">
      <c r="B192">
        <v>186</v>
      </c>
      <c r="C192">
        <v>313</v>
      </c>
    </row>
    <row r="193" spans="2:3" x14ac:dyDescent="0.25">
      <c r="B193">
        <v>187</v>
      </c>
      <c r="C193">
        <v>338</v>
      </c>
    </row>
    <row r="194" spans="2:3" x14ac:dyDescent="0.25">
      <c r="B194">
        <v>188</v>
      </c>
      <c r="C194">
        <v>408</v>
      </c>
    </row>
    <row r="195" spans="2:3" x14ac:dyDescent="0.25">
      <c r="B195">
        <v>189</v>
      </c>
      <c r="C195">
        <v>280</v>
      </c>
    </row>
    <row r="196" spans="2:3" x14ac:dyDescent="0.25">
      <c r="B196">
        <v>190</v>
      </c>
      <c r="C196">
        <v>246</v>
      </c>
    </row>
    <row r="197" spans="2:3" x14ac:dyDescent="0.25">
      <c r="B197">
        <v>191</v>
      </c>
      <c r="C197">
        <v>268</v>
      </c>
    </row>
    <row r="198" spans="2:3" x14ac:dyDescent="0.25">
      <c r="B198">
        <v>192</v>
      </c>
      <c r="C198">
        <v>237</v>
      </c>
    </row>
    <row r="199" spans="2:3" x14ac:dyDescent="0.25">
      <c r="B199">
        <v>193</v>
      </c>
      <c r="C199">
        <v>243</v>
      </c>
    </row>
    <row r="200" spans="2:3" x14ac:dyDescent="0.25">
      <c r="B200">
        <v>194</v>
      </c>
      <c r="C200">
        <v>270</v>
      </c>
    </row>
    <row r="201" spans="2:3" x14ac:dyDescent="0.25">
      <c r="B201">
        <v>195</v>
      </c>
      <c r="C201">
        <v>275</v>
      </c>
    </row>
    <row r="202" spans="2:3" x14ac:dyDescent="0.25">
      <c r="B202">
        <v>196</v>
      </c>
      <c r="C202">
        <v>308</v>
      </c>
    </row>
    <row r="203" spans="2:3" x14ac:dyDescent="0.25">
      <c r="B203">
        <v>197</v>
      </c>
      <c r="C203">
        <v>325</v>
      </c>
    </row>
    <row r="204" spans="2:3" x14ac:dyDescent="0.25">
      <c r="B204">
        <v>198</v>
      </c>
      <c r="C204">
        <v>371</v>
      </c>
    </row>
    <row r="205" spans="2:3" x14ac:dyDescent="0.25">
      <c r="B205">
        <v>199</v>
      </c>
      <c r="C205">
        <v>254</v>
      </c>
    </row>
    <row r="206" spans="2:3" x14ac:dyDescent="0.25">
      <c r="B206">
        <v>200</v>
      </c>
      <c r="C206">
        <v>304</v>
      </c>
    </row>
    <row r="207" spans="2:3" x14ac:dyDescent="0.25">
      <c r="B207">
        <v>201</v>
      </c>
      <c r="C207">
        <v>264</v>
      </c>
    </row>
    <row r="208" spans="2:3" x14ac:dyDescent="0.25">
      <c r="B208">
        <v>202</v>
      </c>
      <c r="C208">
        <v>282</v>
      </c>
    </row>
    <row r="209" spans="2:3" x14ac:dyDescent="0.25">
      <c r="B209">
        <v>203</v>
      </c>
      <c r="C209">
        <v>338</v>
      </c>
    </row>
    <row r="210" spans="2:3" x14ac:dyDescent="0.25">
      <c r="B210">
        <v>204</v>
      </c>
      <c r="C210">
        <v>324</v>
      </c>
    </row>
    <row r="211" spans="2:3" x14ac:dyDescent="0.25">
      <c r="B211">
        <v>205</v>
      </c>
      <c r="C211">
        <v>237</v>
      </c>
    </row>
    <row r="212" spans="2:3" x14ac:dyDescent="0.25">
      <c r="B212">
        <v>206</v>
      </c>
      <c r="C212">
        <v>279</v>
      </c>
    </row>
    <row r="213" spans="2:3" x14ac:dyDescent="0.25">
      <c r="B213">
        <v>207</v>
      </c>
      <c r="C213">
        <v>399</v>
      </c>
    </row>
    <row r="214" spans="2:3" x14ac:dyDescent="0.25">
      <c r="B214">
        <v>208</v>
      </c>
      <c r="C214">
        <v>276</v>
      </c>
    </row>
    <row r="215" spans="2:3" x14ac:dyDescent="0.25">
      <c r="B215">
        <v>209</v>
      </c>
      <c r="C215">
        <v>261</v>
      </c>
    </row>
    <row r="216" spans="2:3" x14ac:dyDescent="0.25">
      <c r="B216">
        <v>210</v>
      </c>
      <c r="C216">
        <v>299</v>
      </c>
    </row>
    <row r="217" spans="2:3" x14ac:dyDescent="0.25">
      <c r="B217">
        <v>211</v>
      </c>
      <c r="C217">
        <v>325</v>
      </c>
    </row>
    <row r="218" spans="2:3" x14ac:dyDescent="0.25">
      <c r="B218">
        <v>212</v>
      </c>
      <c r="C218">
        <v>292</v>
      </c>
    </row>
    <row r="219" spans="2:3" x14ac:dyDescent="0.25">
      <c r="B219">
        <v>213</v>
      </c>
      <c r="C219">
        <v>322</v>
      </c>
    </row>
    <row r="220" spans="2:3" x14ac:dyDescent="0.25">
      <c r="B220">
        <v>214</v>
      </c>
      <c r="C220">
        <v>245</v>
      </c>
    </row>
    <row r="221" spans="2:3" x14ac:dyDescent="0.25">
      <c r="B221">
        <v>215</v>
      </c>
      <c r="C221">
        <v>359</v>
      </c>
    </row>
    <row r="222" spans="2:3" x14ac:dyDescent="0.25">
      <c r="B222">
        <v>216</v>
      </c>
      <c r="C222">
        <v>260</v>
      </c>
    </row>
    <row r="223" spans="2:3" x14ac:dyDescent="0.25">
      <c r="B223">
        <v>217</v>
      </c>
      <c r="C223">
        <v>286</v>
      </c>
    </row>
    <row r="224" spans="2:3" x14ac:dyDescent="0.25">
      <c r="B224">
        <v>218</v>
      </c>
      <c r="C224">
        <v>241</v>
      </c>
    </row>
    <row r="225" spans="2:3" x14ac:dyDescent="0.25">
      <c r="B225">
        <v>219</v>
      </c>
      <c r="C225">
        <v>293</v>
      </c>
    </row>
    <row r="226" spans="2:3" x14ac:dyDescent="0.25">
      <c r="B226">
        <v>220</v>
      </c>
      <c r="C226">
        <v>305</v>
      </c>
    </row>
    <row r="227" spans="2:3" x14ac:dyDescent="0.25">
      <c r="B227">
        <v>221</v>
      </c>
      <c r="C227">
        <v>425</v>
      </c>
    </row>
    <row r="228" spans="2:3" x14ac:dyDescent="0.25">
      <c r="B228">
        <v>222</v>
      </c>
      <c r="C228">
        <v>190</v>
      </c>
    </row>
    <row r="229" spans="2:3" x14ac:dyDescent="0.25">
      <c r="B229">
        <v>223</v>
      </c>
      <c r="C229">
        <v>285</v>
      </c>
    </row>
    <row r="230" spans="2:3" x14ac:dyDescent="0.25">
      <c r="B230">
        <v>224</v>
      </c>
      <c r="C230">
        <v>338</v>
      </c>
    </row>
    <row r="231" spans="2:3" x14ac:dyDescent="0.25">
      <c r="B231">
        <v>225</v>
      </c>
      <c r="C231">
        <v>299</v>
      </c>
    </row>
    <row r="232" spans="2:3" x14ac:dyDescent="0.25">
      <c r="B232">
        <v>226</v>
      </c>
      <c r="C232">
        <v>231</v>
      </c>
    </row>
    <row r="233" spans="2:3" x14ac:dyDescent="0.25">
      <c r="B233">
        <v>227</v>
      </c>
      <c r="C233">
        <v>232</v>
      </c>
    </row>
    <row r="234" spans="2:3" x14ac:dyDescent="0.25">
      <c r="B234">
        <v>228</v>
      </c>
      <c r="C234">
        <v>287</v>
      </c>
    </row>
    <row r="235" spans="2:3" x14ac:dyDescent="0.25">
      <c r="B235">
        <v>229</v>
      </c>
      <c r="C235">
        <v>219</v>
      </c>
    </row>
    <row r="236" spans="2:3" x14ac:dyDescent="0.25">
      <c r="B236">
        <v>230</v>
      </c>
      <c r="C236">
        <v>298</v>
      </c>
    </row>
    <row r="237" spans="2:3" x14ac:dyDescent="0.25">
      <c r="B237">
        <v>231</v>
      </c>
      <c r="C237">
        <v>368</v>
      </c>
    </row>
    <row r="238" spans="2:3" x14ac:dyDescent="0.25">
      <c r="B238">
        <v>232</v>
      </c>
      <c r="C238">
        <v>437</v>
      </c>
    </row>
    <row r="239" spans="2:3" x14ac:dyDescent="0.25">
      <c r="B239">
        <v>233</v>
      </c>
      <c r="C239">
        <v>264</v>
      </c>
    </row>
    <row r="240" spans="2:3" x14ac:dyDescent="0.25">
      <c r="B240">
        <v>234</v>
      </c>
      <c r="C240">
        <v>316</v>
      </c>
    </row>
    <row r="241" spans="2:3" x14ac:dyDescent="0.25">
      <c r="B241">
        <v>235</v>
      </c>
      <c r="C241">
        <v>320</v>
      </c>
    </row>
    <row r="242" spans="2:3" x14ac:dyDescent="0.25">
      <c r="B242">
        <v>236</v>
      </c>
      <c r="C242">
        <v>341</v>
      </c>
    </row>
    <row r="243" spans="2:3" x14ac:dyDescent="0.25">
      <c r="B243">
        <v>237</v>
      </c>
      <c r="C243">
        <v>258</v>
      </c>
    </row>
    <row r="244" spans="2:3" x14ac:dyDescent="0.25">
      <c r="B244">
        <v>238</v>
      </c>
      <c r="C244">
        <v>275</v>
      </c>
    </row>
    <row r="245" spans="2:3" x14ac:dyDescent="0.25">
      <c r="B245">
        <v>239</v>
      </c>
      <c r="C245">
        <v>295</v>
      </c>
    </row>
    <row r="246" spans="2:3" x14ac:dyDescent="0.25">
      <c r="B246">
        <v>240</v>
      </c>
      <c r="C246">
        <v>339</v>
      </c>
    </row>
    <row r="247" spans="2:3" x14ac:dyDescent="0.25">
      <c r="B247">
        <v>241</v>
      </c>
      <c r="C247">
        <v>318</v>
      </c>
    </row>
    <row r="248" spans="2:3" x14ac:dyDescent="0.25">
      <c r="B248">
        <v>242</v>
      </c>
      <c r="C248">
        <v>315</v>
      </c>
    </row>
    <row r="249" spans="2:3" x14ac:dyDescent="0.25">
      <c r="B249">
        <v>243</v>
      </c>
      <c r="C249">
        <v>295</v>
      </c>
    </row>
    <row r="250" spans="2:3" x14ac:dyDescent="0.25">
      <c r="B250">
        <v>244</v>
      </c>
      <c r="C250">
        <v>321</v>
      </c>
    </row>
    <row r="251" spans="2:3" x14ac:dyDescent="0.25">
      <c r="B251">
        <v>245</v>
      </c>
      <c r="C251">
        <v>455</v>
      </c>
    </row>
    <row r="252" spans="2:3" x14ac:dyDescent="0.25">
      <c r="B252">
        <v>246</v>
      </c>
      <c r="C252">
        <v>324</v>
      </c>
    </row>
    <row r="253" spans="2:3" x14ac:dyDescent="0.25">
      <c r="B253">
        <v>247</v>
      </c>
      <c r="C253">
        <v>220</v>
      </c>
    </row>
    <row r="254" spans="2:3" x14ac:dyDescent="0.25">
      <c r="B254">
        <v>248</v>
      </c>
      <c r="C254">
        <v>338</v>
      </c>
    </row>
    <row r="255" spans="2:3" x14ac:dyDescent="0.25">
      <c r="B255">
        <v>249</v>
      </c>
      <c r="C255">
        <v>388</v>
      </c>
    </row>
    <row r="256" spans="2:3" x14ac:dyDescent="0.25">
      <c r="B256">
        <v>250</v>
      </c>
      <c r="C256">
        <v>274</v>
      </c>
    </row>
    <row r="257" spans="2:3" x14ac:dyDescent="0.25">
      <c r="B257">
        <v>251</v>
      </c>
      <c r="C257">
        <v>324</v>
      </c>
    </row>
    <row r="258" spans="2:3" x14ac:dyDescent="0.25">
      <c r="B258">
        <v>252</v>
      </c>
      <c r="C258">
        <v>285</v>
      </c>
    </row>
    <row r="259" spans="2:3" x14ac:dyDescent="0.25">
      <c r="B259">
        <v>253</v>
      </c>
      <c r="C259">
        <v>361</v>
      </c>
    </row>
    <row r="260" spans="2:3" x14ac:dyDescent="0.25">
      <c r="B260">
        <v>254</v>
      </c>
      <c r="C260">
        <v>296</v>
      </c>
    </row>
    <row r="261" spans="2:3" x14ac:dyDescent="0.25">
      <c r="B261">
        <v>255</v>
      </c>
      <c r="C261">
        <v>275</v>
      </c>
    </row>
    <row r="262" spans="2:3" x14ac:dyDescent="0.25">
      <c r="B262">
        <v>256</v>
      </c>
      <c r="C262">
        <v>333</v>
      </c>
    </row>
    <row r="263" spans="2:3" x14ac:dyDescent="0.25">
      <c r="B263">
        <v>257</v>
      </c>
      <c r="C263">
        <v>247</v>
      </c>
    </row>
    <row r="264" spans="2:3" x14ac:dyDescent="0.25">
      <c r="B264">
        <v>258</v>
      </c>
      <c r="C264">
        <v>336</v>
      </c>
    </row>
    <row r="265" spans="2:3" x14ac:dyDescent="0.25">
      <c r="B265">
        <v>259</v>
      </c>
      <c r="C265">
        <v>291</v>
      </c>
    </row>
    <row r="266" spans="2:3" x14ac:dyDescent="0.25">
      <c r="B266">
        <v>260</v>
      </c>
      <c r="C266">
        <v>330</v>
      </c>
    </row>
    <row r="267" spans="2:3" x14ac:dyDescent="0.25">
      <c r="B267">
        <v>261</v>
      </c>
      <c r="C267">
        <v>204</v>
      </c>
    </row>
    <row r="268" spans="2:3" x14ac:dyDescent="0.25">
      <c r="B268">
        <v>262</v>
      </c>
      <c r="C268">
        <v>315</v>
      </c>
    </row>
    <row r="269" spans="2:3" x14ac:dyDescent="0.25">
      <c r="B269">
        <v>263</v>
      </c>
      <c r="C269">
        <v>305</v>
      </c>
    </row>
    <row r="270" spans="2:3" x14ac:dyDescent="0.25">
      <c r="B270">
        <v>264</v>
      </c>
      <c r="C270">
        <v>315</v>
      </c>
    </row>
    <row r="271" spans="2:3" x14ac:dyDescent="0.25">
      <c r="B271">
        <v>265</v>
      </c>
      <c r="C271">
        <v>269</v>
      </c>
    </row>
    <row r="272" spans="2:3" x14ac:dyDescent="0.25">
      <c r="B272">
        <v>266</v>
      </c>
      <c r="C272">
        <v>338</v>
      </c>
    </row>
    <row r="273" spans="2:3" x14ac:dyDescent="0.25">
      <c r="B273">
        <v>267</v>
      </c>
      <c r="C273">
        <v>287</v>
      </c>
    </row>
    <row r="274" spans="2:3" x14ac:dyDescent="0.25">
      <c r="B274">
        <v>268</v>
      </c>
      <c r="C274">
        <v>345</v>
      </c>
    </row>
    <row r="275" spans="2:3" x14ac:dyDescent="0.25">
      <c r="B275">
        <v>269</v>
      </c>
      <c r="C275">
        <v>383</v>
      </c>
    </row>
    <row r="276" spans="2:3" x14ac:dyDescent="0.25">
      <c r="B276">
        <v>270</v>
      </c>
      <c r="C276">
        <v>209</v>
      </c>
    </row>
    <row r="277" spans="2:3" x14ac:dyDescent="0.25">
      <c r="B277">
        <v>271</v>
      </c>
      <c r="C277">
        <v>273</v>
      </c>
    </row>
    <row r="278" spans="2:3" x14ac:dyDescent="0.25">
      <c r="B278">
        <v>272</v>
      </c>
      <c r="C278">
        <v>320</v>
      </c>
    </row>
    <row r="279" spans="2:3" x14ac:dyDescent="0.25">
      <c r="B279">
        <v>273</v>
      </c>
      <c r="C279">
        <v>338</v>
      </c>
    </row>
    <row r="280" spans="2:3" x14ac:dyDescent="0.25">
      <c r="B280">
        <v>274</v>
      </c>
      <c r="C280">
        <v>310</v>
      </c>
    </row>
    <row r="281" spans="2:3" x14ac:dyDescent="0.25">
      <c r="B281">
        <v>275</v>
      </c>
      <c r="C281">
        <v>325</v>
      </c>
    </row>
    <row r="282" spans="2:3" x14ac:dyDescent="0.25">
      <c r="B282">
        <v>276</v>
      </c>
      <c r="C282">
        <v>216</v>
      </c>
    </row>
    <row r="283" spans="2:3" x14ac:dyDescent="0.25">
      <c r="B283">
        <v>277</v>
      </c>
      <c r="C283">
        <v>298</v>
      </c>
    </row>
    <row r="284" spans="2:3" x14ac:dyDescent="0.25">
      <c r="B284">
        <v>278</v>
      </c>
      <c r="C284">
        <v>295</v>
      </c>
    </row>
    <row r="285" spans="2:3" x14ac:dyDescent="0.25">
      <c r="B285">
        <v>279</v>
      </c>
      <c r="C285">
        <v>205</v>
      </c>
    </row>
    <row r="286" spans="2:3" x14ac:dyDescent="0.25">
      <c r="B286">
        <v>280</v>
      </c>
      <c r="C286">
        <v>338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AJUSTE EXP</vt:lpstr>
      <vt:lpstr>AJUSTE NORMAL</vt:lpstr>
      <vt:lpstr>BINOMMIAL</vt:lpstr>
      <vt:lpstr>Poisson</vt:lpstr>
      <vt:lpstr>BOMBARDEO</vt:lpstr>
      <vt:lpstr>TAREA DADO</vt:lpstr>
      <vt:lpstr>TAREA NORMAL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gal</dc:creator>
  <cp:lastModifiedBy>Usuario de Windows</cp:lastModifiedBy>
  <dcterms:created xsi:type="dcterms:W3CDTF">2012-11-29T20:42:46Z</dcterms:created>
  <dcterms:modified xsi:type="dcterms:W3CDTF">2021-07-31T15:10:58Z</dcterms:modified>
</cp:coreProperties>
</file>