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1\SERIES DE TIEMPO\Series de Tiempo\"/>
    </mc:Choice>
  </mc:AlternateContent>
  <xr:revisionPtr revIDLastSave="0" documentId="13_ncr:1_{FBF2F457-F581-48F7-8249-A270D28C8DC1}" xr6:coauthVersionLast="47" xr6:coauthVersionMax="47" xr10:uidLastSave="{00000000-0000-0000-0000-000000000000}"/>
  <bookViews>
    <workbookView xWindow="-110" yWindow="-110" windowWidth="38620" windowHeight="21220" activeTab="4" xr2:uid="{0CC00BE6-A510-4FB5-ADEE-A755CDEF3A8D}"/>
  </bookViews>
  <sheets>
    <sheet name="Walmart" sheetId="1" r:id="rId1"/>
    <sheet name="AEROMEX" sheetId="2" r:id="rId2"/>
    <sheet name="LIVERP" sheetId="3" r:id="rId3"/>
    <sheet name="BANREGIO" sheetId="4" r:id="rId4"/>
    <sheet name="CEMEXCPO" sheetId="5" r:id="rId5"/>
  </sheets>
  <definedNames>
    <definedName name="solver_adj" localSheetId="1" hidden="1">AEROMEX!$D$2</definedName>
    <definedName name="solver_adj" localSheetId="3" hidden="1">BANREGIO!$D$2</definedName>
    <definedName name="solver_adj" localSheetId="0" hidden="1">Walmart!$D$2</definedName>
    <definedName name="solver_cvg" localSheetId="1" hidden="1">0.0001</definedName>
    <definedName name="solver_cvg" localSheetId="3" hidden="1">0.0001</definedName>
    <definedName name="solver_cvg" localSheetId="0" hidden="1">0.0001</definedName>
    <definedName name="solver_drv" localSheetId="1" hidden="1">1</definedName>
    <definedName name="solver_drv" localSheetId="3" hidden="1">1</definedName>
    <definedName name="solver_drv" localSheetId="0" hidden="1">1</definedName>
    <definedName name="solver_eng" localSheetId="1" hidden="1">1</definedName>
    <definedName name="solver_eng" localSheetId="3" hidden="1">1</definedName>
    <definedName name="solver_eng" localSheetId="0" hidden="1">1</definedName>
    <definedName name="solver_est" localSheetId="1" hidden="1">1</definedName>
    <definedName name="solver_est" localSheetId="3" hidden="1">1</definedName>
    <definedName name="solver_est" localSheetId="0" hidden="1">1</definedName>
    <definedName name="solver_itr" localSheetId="1" hidden="1">2147483647</definedName>
    <definedName name="solver_itr" localSheetId="3" hidden="1">2147483647</definedName>
    <definedName name="solver_itr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0" hidden="1">2147483647</definedName>
    <definedName name="solver_mni" localSheetId="1" hidden="1">30</definedName>
    <definedName name="solver_mni" localSheetId="3" hidden="1">30</definedName>
    <definedName name="solver_mni" localSheetId="0" hidden="1">30</definedName>
    <definedName name="solver_mrt" localSheetId="1" hidden="1">0.075</definedName>
    <definedName name="solver_mrt" localSheetId="3" hidden="1">0.075</definedName>
    <definedName name="solver_mrt" localSheetId="0" hidden="1">0.075</definedName>
    <definedName name="solver_msl" localSheetId="1" hidden="1">2</definedName>
    <definedName name="solver_msl" localSheetId="3" hidden="1">2</definedName>
    <definedName name="solver_msl" localSheetId="0" hidden="1">2</definedName>
    <definedName name="solver_neg" localSheetId="1" hidden="1">1</definedName>
    <definedName name="solver_neg" localSheetId="3" hidden="1">1</definedName>
    <definedName name="solver_neg" localSheetId="0" hidden="1">1</definedName>
    <definedName name="solver_nod" localSheetId="1" hidden="1">2147483647</definedName>
    <definedName name="solver_nod" localSheetId="3" hidden="1">2147483647</definedName>
    <definedName name="solver_nod" localSheetId="0" hidden="1">2147483647</definedName>
    <definedName name="solver_num" localSheetId="1" hidden="1">0</definedName>
    <definedName name="solver_num" localSheetId="3" hidden="1">0</definedName>
    <definedName name="solver_num" localSheetId="0" hidden="1">0</definedName>
    <definedName name="solver_nwt" localSheetId="1" hidden="1">1</definedName>
    <definedName name="solver_nwt" localSheetId="3" hidden="1">1</definedName>
    <definedName name="solver_nwt" localSheetId="0" hidden="1">1</definedName>
    <definedName name="solver_opt" localSheetId="1" hidden="1">AEROMEX!$N$12</definedName>
    <definedName name="solver_opt" localSheetId="3" hidden="1">BANREGIO!$P$5</definedName>
    <definedName name="solver_opt" localSheetId="0" hidden="1">Walmart!$K$8</definedName>
    <definedName name="solver_pre" localSheetId="1" hidden="1">0.000001</definedName>
    <definedName name="solver_pre" localSheetId="3" hidden="1">0.000001</definedName>
    <definedName name="solver_pre" localSheetId="0" hidden="1">0.000001</definedName>
    <definedName name="solver_rbv" localSheetId="1" hidden="1">1</definedName>
    <definedName name="solver_rbv" localSheetId="3" hidden="1">1</definedName>
    <definedName name="solver_rbv" localSheetId="0" hidden="1">1</definedName>
    <definedName name="solver_rlx" localSheetId="1" hidden="1">2</definedName>
    <definedName name="solver_rlx" localSheetId="3" hidden="1">2</definedName>
    <definedName name="solver_rlx" localSheetId="0" hidden="1">2</definedName>
    <definedName name="solver_rsd" localSheetId="1" hidden="1">0</definedName>
    <definedName name="solver_rsd" localSheetId="3" hidden="1">0</definedName>
    <definedName name="solver_rsd" localSheetId="0" hidden="1">0</definedName>
    <definedName name="solver_scl" localSheetId="1" hidden="1">1</definedName>
    <definedName name="solver_scl" localSheetId="3" hidden="1">1</definedName>
    <definedName name="solver_scl" localSheetId="0" hidden="1">1</definedName>
    <definedName name="solver_sho" localSheetId="1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3" hidden="1">100</definedName>
    <definedName name="solver_ssz" localSheetId="0" hidden="1">100</definedName>
    <definedName name="solver_tim" localSheetId="1" hidden="1">2147483647</definedName>
    <definedName name="solver_tim" localSheetId="3" hidden="1">2147483647</definedName>
    <definedName name="solver_tim" localSheetId="0" hidden="1">2147483647</definedName>
    <definedName name="solver_tol" localSheetId="1" hidden="1">0.01</definedName>
    <definedName name="solver_tol" localSheetId="3" hidden="1">0.01</definedName>
    <definedName name="solver_tol" localSheetId="0" hidden="1">0.01</definedName>
    <definedName name="solver_typ" localSheetId="1" hidden="1">2</definedName>
    <definedName name="solver_typ" localSheetId="3" hidden="1">2</definedName>
    <definedName name="solver_typ" localSheetId="0" hidden="1">2</definedName>
    <definedName name="solver_val" localSheetId="1" hidden="1">0</definedName>
    <definedName name="solver_val" localSheetId="3" hidden="1">0</definedName>
    <definedName name="solver_val" localSheetId="0" hidden="1">0</definedName>
    <definedName name="solver_ver" localSheetId="1" hidden="1">3</definedName>
    <definedName name="solver_ver" localSheetId="3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5" l="1"/>
  <c r="R4" i="3"/>
  <c r="H6" i="3"/>
  <c r="H7" i="3"/>
  <c r="H8" i="3"/>
  <c r="H9" i="3"/>
  <c r="H10" i="3"/>
  <c r="H11" i="3"/>
  <c r="H12" i="3"/>
  <c r="H13" i="3"/>
  <c r="I13" i="3" s="1"/>
  <c r="H14" i="3"/>
  <c r="H15" i="3"/>
  <c r="H16" i="3"/>
  <c r="H17" i="3"/>
  <c r="H18" i="3"/>
  <c r="H19" i="3"/>
  <c r="H20" i="3"/>
  <c r="H21" i="3"/>
  <c r="I21" i="3" s="1"/>
  <c r="H22" i="3"/>
  <c r="H23" i="3"/>
  <c r="H24" i="3"/>
  <c r="H25" i="3"/>
  <c r="H26" i="3"/>
  <c r="H27" i="3"/>
  <c r="H28" i="3"/>
  <c r="H29" i="3"/>
  <c r="I29" i="3" s="1"/>
  <c r="H30" i="3"/>
  <c r="H31" i="3"/>
  <c r="H32" i="3"/>
  <c r="H33" i="3"/>
  <c r="H34" i="3"/>
  <c r="H35" i="3"/>
  <c r="H36" i="3"/>
  <c r="H37" i="3"/>
  <c r="I37" i="3" s="1"/>
  <c r="H38" i="3"/>
  <c r="H39" i="3"/>
  <c r="H40" i="3"/>
  <c r="H41" i="3"/>
  <c r="H42" i="3"/>
  <c r="H43" i="3"/>
  <c r="H44" i="3"/>
  <c r="H45" i="3"/>
  <c r="I45" i="3" s="1"/>
  <c r="H46" i="3"/>
  <c r="H47" i="3"/>
  <c r="H48" i="3"/>
  <c r="H49" i="3"/>
  <c r="H50" i="3"/>
  <c r="H51" i="3"/>
  <c r="H52" i="3"/>
  <c r="H53" i="3"/>
  <c r="I53" i="3" s="1"/>
  <c r="H54" i="3"/>
  <c r="H55" i="3"/>
  <c r="H56" i="3"/>
  <c r="H57" i="3"/>
  <c r="H58" i="3"/>
  <c r="H59" i="3"/>
  <c r="H60" i="3"/>
  <c r="H61" i="3"/>
  <c r="I61" i="3" s="1"/>
  <c r="H62" i="3"/>
  <c r="H63" i="3"/>
  <c r="H64" i="3"/>
  <c r="H65" i="3"/>
  <c r="H66" i="3"/>
  <c r="H67" i="3"/>
  <c r="H68" i="3"/>
  <c r="H69" i="3"/>
  <c r="I69" i="3" s="1"/>
  <c r="H70" i="3"/>
  <c r="H71" i="3"/>
  <c r="H72" i="3"/>
  <c r="H73" i="3"/>
  <c r="H74" i="3"/>
  <c r="H75" i="3"/>
  <c r="H76" i="3"/>
  <c r="H77" i="3"/>
  <c r="I77" i="3" s="1"/>
  <c r="H78" i="3"/>
  <c r="H79" i="3"/>
  <c r="H80" i="3"/>
  <c r="H81" i="3"/>
  <c r="H82" i="3"/>
  <c r="H83" i="3"/>
  <c r="H84" i="3"/>
  <c r="H85" i="3"/>
  <c r="I85" i="3" s="1"/>
  <c r="H86" i="3"/>
  <c r="H87" i="3"/>
  <c r="H88" i="3"/>
  <c r="H89" i="3"/>
  <c r="H90" i="3"/>
  <c r="H91" i="3"/>
  <c r="H92" i="3"/>
  <c r="H93" i="3"/>
  <c r="I93" i="3" s="1"/>
  <c r="H94" i="3"/>
  <c r="H95" i="3"/>
  <c r="H96" i="3"/>
  <c r="H97" i="3"/>
  <c r="H98" i="3"/>
  <c r="H99" i="3"/>
  <c r="H100" i="3"/>
  <c r="H101" i="3"/>
  <c r="I101" i="3" s="1"/>
  <c r="H102" i="3"/>
  <c r="H103" i="3"/>
  <c r="H104" i="3"/>
  <c r="H105" i="3"/>
  <c r="H106" i="3"/>
  <c r="H107" i="3"/>
  <c r="H108" i="3"/>
  <c r="H109" i="3"/>
  <c r="I109" i="3" s="1"/>
  <c r="H110" i="3"/>
  <c r="H111" i="3"/>
  <c r="H112" i="3"/>
  <c r="H113" i="3"/>
  <c r="H114" i="3"/>
  <c r="H115" i="3"/>
  <c r="H116" i="3"/>
  <c r="H117" i="3"/>
  <c r="I117" i="3" s="1"/>
  <c r="H118" i="3"/>
  <c r="H119" i="3"/>
  <c r="H120" i="3"/>
  <c r="H121" i="3"/>
  <c r="H122" i="3"/>
  <c r="H123" i="3"/>
  <c r="H124" i="3"/>
  <c r="H125" i="3"/>
  <c r="I125" i="3" s="1"/>
  <c r="H126" i="3"/>
  <c r="H127" i="3"/>
  <c r="H128" i="3"/>
  <c r="H129" i="3"/>
  <c r="H130" i="3"/>
  <c r="H131" i="3"/>
  <c r="H132" i="3"/>
  <c r="H133" i="3"/>
  <c r="I133" i="3" s="1"/>
  <c r="H134" i="3"/>
  <c r="H135" i="3"/>
  <c r="H136" i="3"/>
  <c r="H137" i="3"/>
  <c r="H138" i="3"/>
  <c r="H139" i="3"/>
  <c r="H140" i="3"/>
  <c r="H141" i="3"/>
  <c r="I141" i="3" s="1"/>
  <c r="H142" i="3"/>
  <c r="H143" i="3"/>
  <c r="H144" i="3"/>
  <c r="H145" i="3"/>
  <c r="H146" i="3"/>
  <c r="H147" i="3"/>
  <c r="H148" i="3"/>
  <c r="H149" i="3"/>
  <c r="I149" i="3" s="1"/>
  <c r="H150" i="3"/>
  <c r="H151" i="3"/>
  <c r="H152" i="3"/>
  <c r="H153" i="3"/>
  <c r="H154" i="3"/>
  <c r="H155" i="3"/>
  <c r="H156" i="3"/>
  <c r="H157" i="3"/>
  <c r="I157" i="3" s="1"/>
  <c r="H158" i="3"/>
  <c r="H159" i="3"/>
  <c r="H160" i="3"/>
  <c r="H161" i="3"/>
  <c r="H162" i="3"/>
  <c r="H163" i="3"/>
  <c r="H164" i="3"/>
  <c r="H165" i="3"/>
  <c r="I165" i="3" s="1"/>
  <c r="H166" i="3"/>
  <c r="H167" i="3"/>
  <c r="H168" i="3"/>
  <c r="H169" i="3"/>
  <c r="H170" i="3"/>
  <c r="H171" i="3"/>
  <c r="H172" i="3"/>
  <c r="H173" i="3"/>
  <c r="I173" i="3" s="1"/>
  <c r="H174" i="3"/>
  <c r="H175" i="3"/>
  <c r="H176" i="3"/>
  <c r="H177" i="3"/>
  <c r="H178" i="3"/>
  <c r="H179" i="3"/>
  <c r="H180" i="3"/>
  <c r="H181" i="3"/>
  <c r="I181" i="3" s="1"/>
  <c r="H182" i="3"/>
  <c r="H183" i="3"/>
  <c r="H184" i="3"/>
  <c r="H185" i="3"/>
  <c r="H186" i="3"/>
  <c r="H187" i="3"/>
  <c r="H188" i="3"/>
  <c r="H189" i="3"/>
  <c r="I189" i="3" s="1"/>
  <c r="H190" i="3"/>
  <c r="H191" i="3"/>
  <c r="H192" i="3"/>
  <c r="H193" i="3"/>
  <c r="H194" i="3"/>
  <c r="H195" i="3"/>
  <c r="H196" i="3"/>
  <c r="H197" i="3"/>
  <c r="I197" i="3" s="1"/>
  <c r="H198" i="3"/>
  <c r="H199" i="3"/>
  <c r="H200" i="3"/>
  <c r="H201" i="3"/>
  <c r="H202" i="3"/>
  <c r="H203" i="3"/>
  <c r="H204" i="3"/>
  <c r="H205" i="3"/>
  <c r="I205" i="3" s="1"/>
  <c r="H206" i="3"/>
  <c r="H207" i="3"/>
  <c r="H208" i="3"/>
  <c r="H209" i="3"/>
  <c r="H210" i="3"/>
  <c r="H211" i="3"/>
  <c r="H212" i="3"/>
  <c r="H213" i="3"/>
  <c r="I213" i="3" s="1"/>
  <c r="H214" i="3"/>
  <c r="H215" i="3"/>
  <c r="H216" i="3"/>
  <c r="H217" i="3"/>
  <c r="H218" i="3"/>
  <c r="H219" i="3"/>
  <c r="H220" i="3"/>
  <c r="H221" i="3"/>
  <c r="I221" i="3" s="1"/>
  <c r="H222" i="3"/>
  <c r="H223" i="3"/>
  <c r="H224" i="3"/>
  <c r="H225" i="3"/>
  <c r="H226" i="3"/>
  <c r="H227" i="3"/>
  <c r="H228" i="3"/>
  <c r="H229" i="3"/>
  <c r="I229" i="3" s="1"/>
  <c r="H230" i="3"/>
  <c r="H231" i="3"/>
  <c r="H232" i="3"/>
  <c r="H233" i="3"/>
  <c r="H234" i="3"/>
  <c r="H235" i="3"/>
  <c r="H236" i="3"/>
  <c r="H237" i="3"/>
  <c r="I237" i="3" s="1"/>
  <c r="H238" i="3"/>
  <c r="H239" i="3"/>
  <c r="H240" i="3"/>
  <c r="H241" i="3"/>
  <c r="H242" i="3"/>
  <c r="H243" i="3"/>
  <c r="H244" i="3"/>
  <c r="H245" i="3"/>
  <c r="I245" i="3" s="1"/>
  <c r="H246" i="3"/>
  <c r="H247" i="3"/>
  <c r="H248" i="3"/>
  <c r="H249" i="3"/>
  <c r="H250" i="3"/>
  <c r="H251" i="3"/>
  <c r="H252" i="3"/>
  <c r="H253" i="3"/>
  <c r="I253" i="3" s="1"/>
  <c r="H254" i="3"/>
  <c r="H255" i="3"/>
  <c r="H256" i="3"/>
  <c r="H257" i="3"/>
  <c r="H258" i="3"/>
  <c r="H259" i="3"/>
  <c r="H260" i="3"/>
  <c r="H261" i="3"/>
  <c r="H262" i="3"/>
  <c r="H6" i="4"/>
  <c r="H7" i="4"/>
  <c r="H8" i="4"/>
  <c r="H9" i="4"/>
  <c r="H10" i="4"/>
  <c r="H11" i="4"/>
  <c r="H12" i="4"/>
  <c r="I12" i="4" s="1"/>
  <c r="H13" i="4"/>
  <c r="H14" i="4"/>
  <c r="H15" i="4"/>
  <c r="H16" i="4"/>
  <c r="H17" i="4"/>
  <c r="H18" i="4"/>
  <c r="H19" i="4"/>
  <c r="H20" i="4"/>
  <c r="I20" i="4" s="1"/>
  <c r="H21" i="4"/>
  <c r="H22" i="4"/>
  <c r="H23" i="4"/>
  <c r="H24" i="4"/>
  <c r="H25" i="4"/>
  <c r="H26" i="4"/>
  <c r="H27" i="4"/>
  <c r="H28" i="4"/>
  <c r="I28" i="4" s="1"/>
  <c r="H29" i="4"/>
  <c r="H30" i="4"/>
  <c r="H31" i="4"/>
  <c r="H32" i="4"/>
  <c r="H33" i="4"/>
  <c r="H34" i="4"/>
  <c r="H35" i="4"/>
  <c r="H36" i="4"/>
  <c r="I36" i="4" s="1"/>
  <c r="H37" i="4"/>
  <c r="H38" i="4"/>
  <c r="H39" i="4"/>
  <c r="H40" i="4"/>
  <c r="H41" i="4"/>
  <c r="H42" i="4"/>
  <c r="H43" i="4"/>
  <c r="H44" i="4"/>
  <c r="I44" i="4" s="1"/>
  <c r="H45" i="4"/>
  <c r="H46" i="4"/>
  <c r="H47" i="4"/>
  <c r="H48" i="4"/>
  <c r="H49" i="4"/>
  <c r="H50" i="4"/>
  <c r="H51" i="4"/>
  <c r="H52" i="4"/>
  <c r="I52" i="4" s="1"/>
  <c r="H53" i="4"/>
  <c r="H54" i="4"/>
  <c r="H55" i="4"/>
  <c r="H56" i="4"/>
  <c r="H57" i="4"/>
  <c r="H58" i="4"/>
  <c r="H59" i="4"/>
  <c r="H60" i="4"/>
  <c r="I60" i="4" s="1"/>
  <c r="H61" i="4"/>
  <c r="H62" i="4"/>
  <c r="H63" i="4"/>
  <c r="H64" i="4"/>
  <c r="H65" i="4"/>
  <c r="H66" i="4"/>
  <c r="H67" i="4"/>
  <c r="H68" i="4"/>
  <c r="I68" i="4" s="1"/>
  <c r="H69" i="4"/>
  <c r="H70" i="4"/>
  <c r="H71" i="4"/>
  <c r="H72" i="4"/>
  <c r="H73" i="4"/>
  <c r="H74" i="4"/>
  <c r="H75" i="4"/>
  <c r="H76" i="4"/>
  <c r="I76" i="4" s="1"/>
  <c r="H77" i="4"/>
  <c r="H78" i="4"/>
  <c r="H79" i="4"/>
  <c r="H80" i="4"/>
  <c r="H81" i="4"/>
  <c r="H82" i="4"/>
  <c r="H83" i="4"/>
  <c r="H84" i="4"/>
  <c r="I84" i="4" s="1"/>
  <c r="H85" i="4"/>
  <c r="H86" i="4"/>
  <c r="H87" i="4"/>
  <c r="H88" i="4"/>
  <c r="H89" i="4"/>
  <c r="H90" i="4"/>
  <c r="H91" i="4"/>
  <c r="H92" i="4"/>
  <c r="I92" i="4" s="1"/>
  <c r="H93" i="4"/>
  <c r="H94" i="4"/>
  <c r="H95" i="4"/>
  <c r="H96" i="4"/>
  <c r="H97" i="4"/>
  <c r="H98" i="4"/>
  <c r="H99" i="4"/>
  <c r="H100" i="4"/>
  <c r="I100" i="4" s="1"/>
  <c r="H101" i="4"/>
  <c r="H102" i="4"/>
  <c r="H103" i="4"/>
  <c r="H104" i="4"/>
  <c r="H105" i="4"/>
  <c r="H106" i="4"/>
  <c r="H107" i="4"/>
  <c r="H108" i="4"/>
  <c r="I108" i="4" s="1"/>
  <c r="H109" i="4"/>
  <c r="H110" i="4"/>
  <c r="H111" i="4"/>
  <c r="H112" i="4"/>
  <c r="H113" i="4"/>
  <c r="H114" i="4"/>
  <c r="H115" i="4"/>
  <c r="H116" i="4"/>
  <c r="I116" i="4" s="1"/>
  <c r="H117" i="4"/>
  <c r="H118" i="4"/>
  <c r="H119" i="4"/>
  <c r="H120" i="4"/>
  <c r="H121" i="4"/>
  <c r="H122" i="4"/>
  <c r="H123" i="4"/>
  <c r="H124" i="4"/>
  <c r="I124" i="4" s="1"/>
  <c r="H125" i="4"/>
  <c r="H126" i="4"/>
  <c r="H127" i="4"/>
  <c r="H128" i="4"/>
  <c r="H129" i="4"/>
  <c r="H130" i="4"/>
  <c r="H131" i="4"/>
  <c r="H132" i="4"/>
  <c r="I132" i="4" s="1"/>
  <c r="H133" i="4"/>
  <c r="H134" i="4"/>
  <c r="H135" i="4"/>
  <c r="H136" i="4"/>
  <c r="H137" i="4"/>
  <c r="H138" i="4"/>
  <c r="H139" i="4"/>
  <c r="H140" i="4"/>
  <c r="I140" i="4" s="1"/>
  <c r="H141" i="4"/>
  <c r="H142" i="4"/>
  <c r="H143" i="4"/>
  <c r="H144" i="4"/>
  <c r="H145" i="4"/>
  <c r="H146" i="4"/>
  <c r="H147" i="4"/>
  <c r="H148" i="4"/>
  <c r="I148" i="4" s="1"/>
  <c r="H149" i="4"/>
  <c r="H150" i="4"/>
  <c r="H151" i="4"/>
  <c r="H152" i="4"/>
  <c r="H153" i="4"/>
  <c r="H154" i="4"/>
  <c r="H155" i="4"/>
  <c r="H156" i="4"/>
  <c r="I156" i="4" s="1"/>
  <c r="H157" i="4"/>
  <c r="H158" i="4"/>
  <c r="H159" i="4"/>
  <c r="H160" i="4"/>
  <c r="H161" i="4"/>
  <c r="H162" i="4"/>
  <c r="H163" i="4"/>
  <c r="H164" i="4"/>
  <c r="I164" i="4" s="1"/>
  <c r="H165" i="4"/>
  <c r="H166" i="4"/>
  <c r="H167" i="4"/>
  <c r="H168" i="4"/>
  <c r="H169" i="4"/>
  <c r="H170" i="4"/>
  <c r="H171" i="4"/>
  <c r="H172" i="4"/>
  <c r="I172" i="4" s="1"/>
  <c r="H173" i="4"/>
  <c r="H174" i="4"/>
  <c r="H175" i="4"/>
  <c r="H176" i="4"/>
  <c r="H177" i="4"/>
  <c r="H178" i="4"/>
  <c r="H179" i="4"/>
  <c r="H180" i="4"/>
  <c r="I180" i="4" s="1"/>
  <c r="H181" i="4"/>
  <c r="H182" i="4"/>
  <c r="H183" i="4"/>
  <c r="H184" i="4"/>
  <c r="H185" i="4"/>
  <c r="H186" i="4"/>
  <c r="H187" i="4"/>
  <c r="H188" i="4"/>
  <c r="I188" i="4" s="1"/>
  <c r="H189" i="4"/>
  <c r="H190" i="4"/>
  <c r="H191" i="4"/>
  <c r="H192" i="4"/>
  <c r="H193" i="4"/>
  <c r="H194" i="4"/>
  <c r="H195" i="4"/>
  <c r="H196" i="4"/>
  <c r="I196" i="4" s="1"/>
  <c r="H197" i="4"/>
  <c r="H198" i="4"/>
  <c r="H199" i="4"/>
  <c r="H200" i="4"/>
  <c r="H201" i="4"/>
  <c r="H202" i="4"/>
  <c r="H203" i="4"/>
  <c r="H204" i="4"/>
  <c r="I204" i="4" s="1"/>
  <c r="H205" i="4"/>
  <c r="H206" i="4"/>
  <c r="H207" i="4"/>
  <c r="H208" i="4"/>
  <c r="H209" i="4"/>
  <c r="H210" i="4"/>
  <c r="H211" i="4"/>
  <c r="H212" i="4"/>
  <c r="I212" i="4" s="1"/>
  <c r="H213" i="4"/>
  <c r="H214" i="4"/>
  <c r="H215" i="4"/>
  <c r="H216" i="4"/>
  <c r="H217" i="4"/>
  <c r="H218" i="4"/>
  <c r="H219" i="4"/>
  <c r="H220" i="4"/>
  <c r="I220" i="4" s="1"/>
  <c r="H221" i="4"/>
  <c r="H222" i="4"/>
  <c r="H223" i="4"/>
  <c r="H224" i="4"/>
  <c r="H225" i="4"/>
  <c r="H226" i="4"/>
  <c r="H227" i="4"/>
  <c r="H228" i="4"/>
  <c r="I228" i="4" s="1"/>
  <c r="H229" i="4"/>
  <c r="H230" i="4"/>
  <c r="H231" i="4"/>
  <c r="H232" i="4"/>
  <c r="H233" i="4"/>
  <c r="H234" i="4"/>
  <c r="H235" i="4"/>
  <c r="H236" i="4"/>
  <c r="I236" i="4" s="1"/>
  <c r="H237" i="4"/>
  <c r="H238" i="4"/>
  <c r="H239" i="4"/>
  <c r="H240" i="4"/>
  <c r="H241" i="4"/>
  <c r="H242" i="4"/>
  <c r="H243" i="4"/>
  <c r="H244" i="4"/>
  <c r="I244" i="4" s="1"/>
  <c r="H245" i="4"/>
  <c r="H246" i="4"/>
  <c r="H247" i="4"/>
  <c r="H248" i="4"/>
  <c r="H249" i="4"/>
  <c r="H250" i="4"/>
  <c r="H251" i="4"/>
  <c r="H252" i="4"/>
  <c r="I252" i="4" s="1"/>
  <c r="H253" i="4"/>
  <c r="H254" i="4"/>
  <c r="H255" i="4"/>
  <c r="H256" i="4"/>
  <c r="H257" i="4"/>
  <c r="H258" i="4"/>
  <c r="H259" i="4"/>
  <c r="H260" i="4"/>
  <c r="H261" i="4"/>
  <c r="H262" i="4"/>
  <c r="H6" i="5"/>
  <c r="H7" i="5"/>
  <c r="H8" i="5"/>
  <c r="H9" i="5"/>
  <c r="H10" i="5"/>
  <c r="H11" i="5"/>
  <c r="I11" i="5" s="1"/>
  <c r="H12" i="5"/>
  <c r="H13" i="5"/>
  <c r="H14" i="5"/>
  <c r="H15" i="5"/>
  <c r="H16" i="5"/>
  <c r="H17" i="5"/>
  <c r="H18" i="5"/>
  <c r="H19" i="5"/>
  <c r="I19" i="5" s="1"/>
  <c r="H20" i="5"/>
  <c r="H21" i="5"/>
  <c r="H22" i="5"/>
  <c r="H23" i="5"/>
  <c r="H24" i="5"/>
  <c r="H25" i="5"/>
  <c r="H26" i="5"/>
  <c r="H27" i="5"/>
  <c r="I27" i="5" s="1"/>
  <c r="H28" i="5"/>
  <c r="H29" i="5"/>
  <c r="H30" i="5"/>
  <c r="H31" i="5"/>
  <c r="H32" i="5"/>
  <c r="H33" i="5"/>
  <c r="H34" i="5"/>
  <c r="H35" i="5"/>
  <c r="I35" i="5" s="1"/>
  <c r="H36" i="5"/>
  <c r="H37" i="5"/>
  <c r="H38" i="5"/>
  <c r="H39" i="5"/>
  <c r="H40" i="5"/>
  <c r="H41" i="5"/>
  <c r="H42" i="5"/>
  <c r="H43" i="5"/>
  <c r="I43" i="5" s="1"/>
  <c r="H44" i="5"/>
  <c r="H45" i="5"/>
  <c r="H46" i="5"/>
  <c r="H47" i="5"/>
  <c r="H48" i="5"/>
  <c r="H49" i="5"/>
  <c r="H50" i="5"/>
  <c r="H51" i="5"/>
  <c r="I51" i="5" s="1"/>
  <c r="H52" i="5"/>
  <c r="H53" i="5"/>
  <c r="H54" i="5"/>
  <c r="H55" i="5"/>
  <c r="H56" i="5"/>
  <c r="H57" i="5"/>
  <c r="H58" i="5"/>
  <c r="H59" i="5"/>
  <c r="I59" i="5" s="1"/>
  <c r="H60" i="5"/>
  <c r="H61" i="5"/>
  <c r="H62" i="5"/>
  <c r="H63" i="5"/>
  <c r="H64" i="5"/>
  <c r="H65" i="5"/>
  <c r="H66" i="5"/>
  <c r="H67" i="5"/>
  <c r="I67" i="5" s="1"/>
  <c r="H68" i="5"/>
  <c r="H69" i="5"/>
  <c r="H70" i="5"/>
  <c r="H71" i="5"/>
  <c r="H72" i="5"/>
  <c r="H73" i="5"/>
  <c r="H74" i="5"/>
  <c r="H75" i="5"/>
  <c r="I75" i="5" s="1"/>
  <c r="H76" i="5"/>
  <c r="H77" i="5"/>
  <c r="H78" i="5"/>
  <c r="H79" i="5"/>
  <c r="H80" i="5"/>
  <c r="H81" i="5"/>
  <c r="H82" i="5"/>
  <c r="H83" i="5"/>
  <c r="I83" i="5" s="1"/>
  <c r="H84" i="5"/>
  <c r="H85" i="5"/>
  <c r="H86" i="5"/>
  <c r="H87" i="5"/>
  <c r="H88" i="5"/>
  <c r="H89" i="5"/>
  <c r="H90" i="5"/>
  <c r="H91" i="5"/>
  <c r="I91" i="5" s="1"/>
  <c r="H92" i="5"/>
  <c r="H93" i="5"/>
  <c r="H94" i="5"/>
  <c r="H95" i="5"/>
  <c r="H96" i="5"/>
  <c r="H97" i="5"/>
  <c r="H98" i="5"/>
  <c r="H99" i="5"/>
  <c r="I99" i="5" s="1"/>
  <c r="H100" i="5"/>
  <c r="H101" i="5"/>
  <c r="H102" i="5"/>
  <c r="H103" i="5"/>
  <c r="H104" i="5"/>
  <c r="H105" i="5"/>
  <c r="H106" i="5"/>
  <c r="H107" i="5"/>
  <c r="I107" i="5" s="1"/>
  <c r="H108" i="5"/>
  <c r="H109" i="5"/>
  <c r="H110" i="5"/>
  <c r="H111" i="5"/>
  <c r="H112" i="5"/>
  <c r="H113" i="5"/>
  <c r="H114" i="5"/>
  <c r="H115" i="5"/>
  <c r="I115" i="5" s="1"/>
  <c r="H116" i="5"/>
  <c r="H117" i="5"/>
  <c r="H118" i="5"/>
  <c r="H119" i="5"/>
  <c r="H120" i="5"/>
  <c r="H121" i="5"/>
  <c r="H122" i="5"/>
  <c r="H123" i="5"/>
  <c r="I123" i="5" s="1"/>
  <c r="H124" i="5"/>
  <c r="H125" i="5"/>
  <c r="H126" i="5"/>
  <c r="H127" i="5"/>
  <c r="H128" i="5"/>
  <c r="H129" i="5"/>
  <c r="H130" i="5"/>
  <c r="H131" i="5"/>
  <c r="I131" i="5" s="1"/>
  <c r="H132" i="5"/>
  <c r="H133" i="5"/>
  <c r="H134" i="5"/>
  <c r="H135" i="5"/>
  <c r="H136" i="5"/>
  <c r="H137" i="5"/>
  <c r="H138" i="5"/>
  <c r="H139" i="5"/>
  <c r="I139" i="5" s="1"/>
  <c r="H140" i="5"/>
  <c r="H141" i="5"/>
  <c r="H142" i="5"/>
  <c r="H143" i="5"/>
  <c r="H144" i="5"/>
  <c r="H145" i="5"/>
  <c r="H146" i="5"/>
  <c r="H147" i="5"/>
  <c r="I147" i="5" s="1"/>
  <c r="H148" i="5"/>
  <c r="H149" i="5"/>
  <c r="H150" i="5"/>
  <c r="H151" i="5"/>
  <c r="H152" i="5"/>
  <c r="H153" i="5"/>
  <c r="H154" i="5"/>
  <c r="H155" i="5"/>
  <c r="I155" i="5" s="1"/>
  <c r="H156" i="5"/>
  <c r="H157" i="5"/>
  <c r="H158" i="5"/>
  <c r="H159" i="5"/>
  <c r="H160" i="5"/>
  <c r="H161" i="5"/>
  <c r="H162" i="5"/>
  <c r="H163" i="5"/>
  <c r="I163" i="5" s="1"/>
  <c r="H164" i="5"/>
  <c r="H165" i="5"/>
  <c r="H166" i="5"/>
  <c r="H167" i="5"/>
  <c r="H168" i="5"/>
  <c r="H169" i="5"/>
  <c r="H170" i="5"/>
  <c r="H171" i="5"/>
  <c r="I171" i="5" s="1"/>
  <c r="H172" i="5"/>
  <c r="H173" i="5"/>
  <c r="H174" i="5"/>
  <c r="H175" i="5"/>
  <c r="H176" i="5"/>
  <c r="H177" i="5"/>
  <c r="H178" i="5"/>
  <c r="H179" i="5"/>
  <c r="I179" i="5" s="1"/>
  <c r="H180" i="5"/>
  <c r="H181" i="5"/>
  <c r="H182" i="5"/>
  <c r="H183" i="5"/>
  <c r="H184" i="5"/>
  <c r="H185" i="5"/>
  <c r="H186" i="5"/>
  <c r="H187" i="5"/>
  <c r="I187" i="5" s="1"/>
  <c r="H188" i="5"/>
  <c r="H189" i="5"/>
  <c r="H190" i="5"/>
  <c r="H191" i="5"/>
  <c r="H192" i="5"/>
  <c r="H193" i="5"/>
  <c r="H194" i="5"/>
  <c r="H195" i="5"/>
  <c r="I195" i="5" s="1"/>
  <c r="H196" i="5"/>
  <c r="H197" i="5"/>
  <c r="H198" i="5"/>
  <c r="H199" i="5"/>
  <c r="H200" i="5"/>
  <c r="H201" i="5"/>
  <c r="H202" i="5"/>
  <c r="H203" i="5"/>
  <c r="I203" i="5" s="1"/>
  <c r="H204" i="5"/>
  <c r="H205" i="5"/>
  <c r="H206" i="5"/>
  <c r="H207" i="5"/>
  <c r="H208" i="5"/>
  <c r="H209" i="5"/>
  <c r="H210" i="5"/>
  <c r="H211" i="5"/>
  <c r="I211" i="5" s="1"/>
  <c r="H212" i="5"/>
  <c r="H213" i="5"/>
  <c r="H214" i="5"/>
  <c r="H215" i="5"/>
  <c r="H216" i="5"/>
  <c r="H217" i="5"/>
  <c r="H218" i="5"/>
  <c r="H219" i="5"/>
  <c r="I219" i="5" s="1"/>
  <c r="H220" i="5"/>
  <c r="H221" i="5"/>
  <c r="H222" i="5"/>
  <c r="H223" i="5"/>
  <c r="H224" i="5"/>
  <c r="H225" i="5"/>
  <c r="H226" i="5"/>
  <c r="H227" i="5"/>
  <c r="I227" i="5" s="1"/>
  <c r="H228" i="5"/>
  <c r="H229" i="5"/>
  <c r="H230" i="5"/>
  <c r="H231" i="5"/>
  <c r="H232" i="5"/>
  <c r="H233" i="5"/>
  <c r="H234" i="5"/>
  <c r="H235" i="5"/>
  <c r="I235" i="5" s="1"/>
  <c r="H236" i="5"/>
  <c r="H237" i="5"/>
  <c r="H238" i="5"/>
  <c r="H239" i="5"/>
  <c r="H240" i="5"/>
  <c r="H241" i="5"/>
  <c r="H242" i="5"/>
  <c r="H243" i="5"/>
  <c r="I243" i="5" s="1"/>
  <c r="H244" i="5"/>
  <c r="H245" i="5"/>
  <c r="H246" i="5"/>
  <c r="H247" i="5"/>
  <c r="H248" i="5"/>
  <c r="H249" i="5"/>
  <c r="H250" i="5"/>
  <c r="H251" i="5"/>
  <c r="I251" i="5" s="1"/>
  <c r="H252" i="5"/>
  <c r="H253" i="5"/>
  <c r="H254" i="5"/>
  <c r="H255" i="5"/>
  <c r="H256" i="5"/>
  <c r="H257" i="5"/>
  <c r="H258" i="5"/>
  <c r="H259" i="5"/>
  <c r="H260" i="5"/>
  <c r="H261" i="5"/>
  <c r="H262" i="5"/>
  <c r="H6" i="2"/>
  <c r="H7" i="2"/>
  <c r="H8" i="2"/>
  <c r="H9" i="2"/>
  <c r="H10" i="2"/>
  <c r="I10" i="2" s="1"/>
  <c r="H11" i="2"/>
  <c r="H12" i="2"/>
  <c r="H13" i="2"/>
  <c r="H14" i="2"/>
  <c r="H15" i="2"/>
  <c r="H16" i="2"/>
  <c r="H17" i="2"/>
  <c r="H18" i="2"/>
  <c r="I18" i="2" s="1"/>
  <c r="H19" i="2"/>
  <c r="H20" i="2"/>
  <c r="H21" i="2"/>
  <c r="H22" i="2"/>
  <c r="H23" i="2"/>
  <c r="H24" i="2"/>
  <c r="H25" i="2"/>
  <c r="H26" i="2"/>
  <c r="I26" i="2" s="1"/>
  <c r="H27" i="2"/>
  <c r="H28" i="2"/>
  <c r="H29" i="2"/>
  <c r="H30" i="2"/>
  <c r="H31" i="2"/>
  <c r="H32" i="2"/>
  <c r="H33" i="2"/>
  <c r="H34" i="2"/>
  <c r="I34" i="2" s="1"/>
  <c r="H35" i="2"/>
  <c r="H36" i="2"/>
  <c r="H37" i="2"/>
  <c r="H38" i="2"/>
  <c r="H39" i="2"/>
  <c r="H40" i="2"/>
  <c r="H41" i="2"/>
  <c r="H42" i="2"/>
  <c r="I42" i="2" s="1"/>
  <c r="H43" i="2"/>
  <c r="H44" i="2"/>
  <c r="H45" i="2"/>
  <c r="H46" i="2"/>
  <c r="H47" i="2"/>
  <c r="H48" i="2"/>
  <c r="H49" i="2"/>
  <c r="H50" i="2"/>
  <c r="I50" i="2" s="1"/>
  <c r="H51" i="2"/>
  <c r="H52" i="2"/>
  <c r="H53" i="2"/>
  <c r="H54" i="2"/>
  <c r="H55" i="2"/>
  <c r="H56" i="2"/>
  <c r="H57" i="2"/>
  <c r="H58" i="2"/>
  <c r="I58" i="2" s="1"/>
  <c r="H59" i="2"/>
  <c r="H60" i="2"/>
  <c r="H61" i="2"/>
  <c r="H62" i="2"/>
  <c r="H63" i="2"/>
  <c r="H64" i="2"/>
  <c r="H65" i="2"/>
  <c r="H66" i="2"/>
  <c r="I66" i="2" s="1"/>
  <c r="H67" i="2"/>
  <c r="H68" i="2"/>
  <c r="H69" i="2"/>
  <c r="H70" i="2"/>
  <c r="H71" i="2"/>
  <c r="H72" i="2"/>
  <c r="H73" i="2"/>
  <c r="H74" i="2"/>
  <c r="I74" i="2" s="1"/>
  <c r="H75" i="2"/>
  <c r="H76" i="2"/>
  <c r="H77" i="2"/>
  <c r="H78" i="2"/>
  <c r="H79" i="2"/>
  <c r="H80" i="2"/>
  <c r="H81" i="2"/>
  <c r="H82" i="2"/>
  <c r="I82" i="2" s="1"/>
  <c r="H83" i="2"/>
  <c r="H84" i="2"/>
  <c r="H85" i="2"/>
  <c r="H86" i="2"/>
  <c r="H87" i="2"/>
  <c r="H88" i="2"/>
  <c r="H89" i="2"/>
  <c r="H90" i="2"/>
  <c r="I90" i="2" s="1"/>
  <c r="H91" i="2"/>
  <c r="H92" i="2"/>
  <c r="H93" i="2"/>
  <c r="H94" i="2"/>
  <c r="H95" i="2"/>
  <c r="H96" i="2"/>
  <c r="H97" i="2"/>
  <c r="H98" i="2"/>
  <c r="I98" i="2" s="1"/>
  <c r="H99" i="2"/>
  <c r="H100" i="2"/>
  <c r="H101" i="2"/>
  <c r="H102" i="2"/>
  <c r="H103" i="2"/>
  <c r="H104" i="2"/>
  <c r="H105" i="2"/>
  <c r="H106" i="2"/>
  <c r="I106" i="2" s="1"/>
  <c r="H107" i="2"/>
  <c r="H108" i="2"/>
  <c r="H109" i="2"/>
  <c r="H110" i="2"/>
  <c r="H111" i="2"/>
  <c r="H112" i="2"/>
  <c r="H113" i="2"/>
  <c r="H114" i="2"/>
  <c r="I114" i="2" s="1"/>
  <c r="H115" i="2"/>
  <c r="H116" i="2"/>
  <c r="H117" i="2"/>
  <c r="H118" i="2"/>
  <c r="H119" i="2"/>
  <c r="H120" i="2"/>
  <c r="H121" i="2"/>
  <c r="H122" i="2"/>
  <c r="I122" i="2" s="1"/>
  <c r="H123" i="2"/>
  <c r="H124" i="2"/>
  <c r="H125" i="2"/>
  <c r="H126" i="2"/>
  <c r="H127" i="2"/>
  <c r="H128" i="2"/>
  <c r="H129" i="2"/>
  <c r="H130" i="2"/>
  <c r="I130" i="2" s="1"/>
  <c r="H131" i="2"/>
  <c r="H132" i="2"/>
  <c r="H133" i="2"/>
  <c r="H134" i="2"/>
  <c r="H135" i="2"/>
  <c r="H136" i="2"/>
  <c r="H137" i="2"/>
  <c r="H138" i="2"/>
  <c r="I138" i="2" s="1"/>
  <c r="H139" i="2"/>
  <c r="H140" i="2"/>
  <c r="H141" i="2"/>
  <c r="H142" i="2"/>
  <c r="H143" i="2"/>
  <c r="H144" i="2"/>
  <c r="H145" i="2"/>
  <c r="H146" i="2"/>
  <c r="I146" i="2" s="1"/>
  <c r="H147" i="2"/>
  <c r="H148" i="2"/>
  <c r="H149" i="2"/>
  <c r="H150" i="2"/>
  <c r="H151" i="2"/>
  <c r="H152" i="2"/>
  <c r="H153" i="2"/>
  <c r="H154" i="2"/>
  <c r="I154" i="2" s="1"/>
  <c r="H155" i="2"/>
  <c r="H156" i="2"/>
  <c r="H157" i="2"/>
  <c r="H158" i="2"/>
  <c r="H159" i="2"/>
  <c r="H160" i="2"/>
  <c r="H161" i="2"/>
  <c r="H162" i="2"/>
  <c r="I162" i="2" s="1"/>
  <c r="H163" i="2"/>
  <c r="H164" i="2"/>
  <c r="H165" i="2"/>
  <c r="H166" i="2"/>
  <c r="H167" i="2"/>
  <c r="H168" i="2"/>
  <c r="H169" i="2"/>
  <c r="H170" i="2"/>
  <c r="I170" i="2" s="1"/>
  <c r="H171" i="2"/>
  <c r="H172" i="2"/>
  <c r="H173" i="2"/>
  <c r="H174" i="2"/>
  <c r="H175" i="2"/>
  <c r="H176" i="2"/>
  <c r="H177" i="2"/>
  <c r="H178" i="2"/>
  <c r="I178" i="2" s="1"/>
  <c r="H179" i="2"/>
  <c r="H180" i="2"/>
  <c r="H181" i="2"/>
  <c r="H182" i="2"/>
  <c r="H183" i="2"/>
  <c r="H184" i="2"/>
  <c r="H185" i="2"/>
  <c r="H186" i="2"/>
  <c r="I186" i="2" s="1"/>
  <c r="H187" i="2"/>
  <c r="H188" i="2"/>
  <c r="H189" i="2"/>
  <c r="H190" i="2"/>
  <c r="H191" i="2"/>
  <c r="H192" i="2"/>
  <c r="H193" i="2"/>
  <c r="H194" i="2"/>
  <c r="I194" i="2" s="1"/>
  <c r="H195" i="2"/>
  <c r="H196" i="2"/>
  <c r="H197" i="2"/>
  <c r="H198" i="2"/>
  <c r="H199" i="2"/>
  <c r="H200" i="2"/>
  <c r="H201" i="2"/>
  <c r="H202" i="2"/>
  <c r="I202" i="2" s="1"/>
  <c r="H203" i="2"/>
  <c r="H204" i="2"/>
  <c r="H205" i="2"/>
  <c r="H206" i="2"/>
  <c r="H207" i="2"/>
  <c r="H208" i="2"/>
  <c r="H209" i="2"/>
  <c r="H210" i="2"/>
  <c r="I210" i="2" s="1"/>
  <c r="H211" i="2"/>
  <c r="H212" i="2"/>
  <c r="H213" i="2"/>
  <c r="H214" i="2"/>
  <c r="H215" i="2"/>
  <c r="H216" i="2"/>
  <c r="H217" i="2"/>
  <c r="H218" i="2"/>
  <c r="I218" i="2" s="1"/>
  <c r="H219" i="2"/>
  <c r="H220" i="2"/>
  <c r="H221" i="2"/>
  <c r="H222" i="2"/>
  <c r="H223" i="2"/>
  <c r="H224" i="2"/>
  <c r="H225" i="2"/>
  <c r="H226" i="2"/>
  <c r="I226" i="2" s="1"/>
  <c r="H227" i="2"/>
  <c r="H228" i="2"/>
  <c r="H229" i="2"/>
  <c r="H230" i="2"/>
  <c r="H231" i="2"/>
  <c r="H232" i="2"/>
  <c r="H233" i="2"/>
  <c r="H234" i="2"/>
  <c r="I234" i="2" s="1"/>
  <c r="H235" i="2"/>
  <c r="H236" i="2"/>
  <c r="H237" i="2"/>
  <c r="H238" i="2"/>
  <c r="H239" i="2"/>
  <c r="H240" i="2"/>
  <c r="H241" i="2"/>
  <c r="H242" i="2"/>
  <c r="I242" i="2" s="1"/>
  <c r="H243" i="2"/>
  <c r="H244" i="2"/>
  <c r="H245" i="2"/>
  <c r="H246" i="2"/>
  <c r="H247" i="2"/>
  <c r="H248" i="2"/>
  <c r="H249" i="2"/>
  <c r="H250" i="2"/>
  <c r="I250" i="2" s="1"/>
  <c r="H251" i="2"/>
  <c r="H252" i="2"/>
  <c r="H253" i="2"/>
  <c r="H254" i="2"/>
  <c r="H255" i="2"/>
  <c r="H256" i="2"/>
  <c r="H257" i="2"/>
  <c r="H258" i="2"/>
  <c r="H259" i="2"/>
  <c r="H260" i="2"/>
  <c r="H261" i="2"/>
  <c r="H262" i="2"/>
  <c r="H5" i="3"/>
  <c r="H5" i="4"/>
  <c r="H5" i="5"/>
  <c r="H5" i="2"/>
  <c r="I257" i="3"/>
  <c r="I256" i="3"/>
  <c r="I255" i="3"/>
  <c r="I254" i="3"/>
  <c r="I252" i="3"/>
  <c r="I251" i="3"/>
  <c r="I250" i="3"/>
  <c r="I249" i="3"/>
  <c r="I248" i="3"/>
  <c r="I247" i="3"/>
  <c r="I246" i="3"/>
  <c r="I244" i="3"/>
  <c r="I243" i="3"/>
  <c r="I242" i="3"/>
  <c r="I241" i="3"/>
  <c r="I240" i="3"/>
  <c r="I239" i="3"/>
  <c r="I238" i="3"/>
  <c r="I236" i="3"/>
  <c r="I235" i="3"/>
  <c r="I234" i="3"/>
  <c r="I233" i="3"/>
  <c r="I232" i="3"/>
  <c r="I231" i="3"/>
  <c r="I230" i="3"/>
  <c r="I228" i="3"/>
  <c r="I227" i="3"/>
  <c r="I226" i="3"/>
  <c r="I225" i="3"/>
  <c r="I224" i="3"/>
  <c r="I223" i="3"/>
  <c r="I222" i="3"/>
  <c r="I220" i="3"/>
  <c r="I219" i="3"/>
  <c r="I218" i="3"/>
  <c r="I217" i="3"/>
  <c r="I216" i="3"/>
  <c r="I215" i="3"/>
  <c r="I214" i="3"/>
  <c r="I212" i="3"/>
  <c r="I211" i="3"/>
  <c r="I210" i="3"/>
  <c r="I209" i="3"/>
  <c r="I208" i="3"/>
  <c r="I207" i="3"/>
  <c r="I206" i="3"/>
  <c r="I204" i="3"/>
  <c r="I203" i="3"/>
  <c r="I202" i="3"/>
  <c r="I201" i="3"/>
  <c r="I200" i="3"/>
  <c r="I199" i="3"/>
  <c r="I198" i="3"/>
  <c r="I196" i="3"/>
  <c r="I195" i="3"/>
  <c r="I194" i="3"/>
  <c r="I193" i="3"/>
  <c r="I192" i="3"/>
  <c r="I191" i="3"/>
  <c r="I190" i="3"/>
  <c r="I188" i="3"/>
  <c r="I187" i="3"/>
  <c r="I186" i="3"/>
  <c r="I185" i="3"/>
  <c r="I184" i="3"/>
  <c r="I183" i="3"/>
  <c r="I182" i="3"/>
  <c r="I180" i="3"/>
  <c r="I179" i="3"/>
  <c r="I178" i="3"/>
  <c r="I177" i="3"/>
  <c r="I176" i="3"/>
  <c r="I175" i="3"/>
  <c r="I174" i="3"/>
  <c r="I172" i="3"/>
  <c r="I171" i="3"/>
  <c r="I170" i="3"/>
  <c r="I169" i="3"/>
  <c r="I168" i="3"/>
  <c r="I167" i="3"/>
  <c r="I166" i="3"/>
  <c r="I164" i="3"/>
  <c r="I163" i="3"/>
  <c r="I162" i="3"/>
  <c r="I161" i="3"/>
  <c r="I160" i="3"/>
  <c r="I159" i="3"/>
  <c r="I158" i="3"/>
  <c r="I156" i="3"/>
  <c r="I155" i="3"/>
  <c r="I154" i="3"/>
  <c r="I153" i="3"/>
  <c r="I152" i="3"/>
  <c r="I151" i="3"/>
  <c r="I150" i="3"/>
  <c r="I148" i="3"/>
  <c r="I147" i="3"/>
  <c r="I146" i="3"/>
  <c r="I145" i="3"/>
  <c r="I144" i="3"/>
  <c r="I143" i="3"/>
  <c r="I142" i="3"/>
  <c r="I140" i="3"/>
  <c r="I139" i="3"/>
  <c r="I138" i="3"/>
  <c r="I137" i="3"/>
  <c r="I136" i="3"/>
  <c r="I135" i="3"/>
  <c r="I134" i="3"/>
  <c r="I132" i="3"/>
  <c r="I131" i="3"/>
  <c r="I130" i="3"/>
  <c r="I129" i="3"/>
  <c r="I128" i="3"/>
  <c r="I127" i="3"/>
  <c r="I126" i="3"/>
  <c r="I124" i="3"/>
  <c r="I123" i="3"/>
  <c r="I122" i="3"/>
  <c r="I121" i="3"/>
  <c r="I120" i="3"/>
  <c r="I119" i="3"/>
  <c r="I118" i="3"/>
  <c r="I116" i="3"/>
  <c r="I115" i="3"/>
  <c r="I114" i="3"/>
  <c r="I113" i="3"/>
  <c r="I112" i="3"/>
  <c r="I111" i="3"/>
  <c r="I110" i="3"/>
  <c r="I108" i="3"/>
  <c r="I107" i="3"/>
  <c r="I106" i="3"/>
  <c r="I105" i="3"/>
  <c r="I104" i="3"/>
  <c r="I103" i="3"/>
  <c r="I102" i="3"/>
  <c r="I100" i="3"/>
  <c r="I99" i="3"/>
  <c r="I98" i="3"/>
  <c r="I97" i="3"/>
  <c r="I96" i="3"/>
  <c r="I95" i="3"/>
  <c r="I94" i="3"/>
  <c r="I92" i="3"/>
  <c r="I91" i="3"/>
  <c r="I90" i="3"/>
  <c r="I89" i="3"/>
  <c r="I88" i="3"/>
  <c r="I87" i="3"/>
  <c r="I86" i="3"/>
  <c r="I84" i="3"/>
  <c r="I83" i="3"/>
  <c r="I82" i="3"/>
  <c r="I81" i="3"/>
  <c r="I80" i="3"/>
  <c r="I79" i="3"/>
  <c r="I78" i="3"/>
  <c r="I76" i="3"/>
  <c r="I75" i="3"/>
  <c r="I74" i="3"/>
  <c r="I73" i="3"/>
  <c r="I72" i="3"/>
  <c r="I71" i="3"/>
  <c r="I70" i="3"/>
  <c r="I68" i="3"/>
  <c r="I67" i="3"/>
  <c r="I66" i="3"/>
  <c r="I65" i="3"/>
  <c r="I64" i="3"/>
  <c r="I63" i="3"/>
  <c r="I62" i="3"/>
  <c r="I60" i="3"/>
  <c r="I59" i="3"/>
  <c r="I58" i="3"/>
  <c r="I57" i="3"/>
  <c r="I56" i="3"/>
  <c r="I55" i="3"/>
  <c r="I54" i="3"/>
  <c r="I52" i="3"/>
  <c r="I51" i="3"/>
  <c r="I50" i="3"/>
  <c r="I49" i="3"/>
  <c r="I48" i="3"/>
  <c r="I47" i="3"/>
  <c r="I46" i="3"/>
  <c r="I44" i="3"/>
  <c r="I43" i="3"/>
  <c r="I42" i="3"/>
  <c r="I41" i="3"/>
  <c r="I40" i="3"/>
  <c r="I39" i="3"/>
  <c r="I38" i="3"/>
  <c r="I36" i="3"/>
  <c r="I35" i="3"/>
  <c r="I34" i="3"/>
  <c r="I33" i="3"/>
  <c r="I32" i="3"/>
  <c r="I31" i="3"/>
  <c r="I30" i="3"/>
  <c r="I28" i="3"/>
  <c r="I27" i="3"/>
  <c r="I26" i="3"/>
  <c r="I25" i="3"/>
  <c r="I24" i="3"/>
  <c r="I23" i="3"/>
  <c r="I22" i="3"/>
  <c r="I20" i="3"/>
  <c r="I19" i="3"/>
  <c r="I18" i="3"/>
  <c r="I17" i="3"/>
  <c r="I16" i="3"/>
  <c r="I15" i="3"/>
  <c r="I14" i="3"/>
  <c r="I12" i="3"/>
  <c r="I11" i="3"/>
  <c r="I10" i="3"/>
  <c r="I9" i="3"/>
  <c r="I8" i="3"/>
  <c r="I7" i="3"/>
  <c r="I6" i="3"/>
  <c r="I257" i="4"/>
  <c r="I256" i="4"/>
  <c r="I255" i="4"/>
  <c r="I254" i="4"/>
  <c r="I253" i="4"/>
  <c r="I251" i="4"/>
  <c r="I250" i="4"/>
  <c r="I249" i="4"/>
  <c r="I248" i="4"/>
  <c r="I247" i="4"/>
  <c r="I246" i="4"/>
  <c r="I245" i="4"/>
  <c r="I243" i="4"/>
  <c r="I242" i="4"/>
  <c r="I241" i="4"/>
  <c r="I240" i="4"/>
  <c r="I239" i="4"/>
  <c r="I238" i="4"/>
  <c r="I237" i="4"/>
  <c r="I235" i="4"/>
  <c r="I234" i="4"/>
  <c r="I233" i="4"/>
  <c r="I232" i="4"/>
  <c r="I231" i="4"/>
  <c r="I230" i="4"/>
  <c r="I229" i="4"/>
  <c r="I227" i="4"/>
  <c r="I226" i="4"/>
  <c r="I225" i="4"/>
  <c r="I224" i="4"/>
  <c r="I223" i="4"/>
  <c r="I222" i="4"/>
  <c r="I221" i="4"/>
  <c r="I219" i="4"/>
  <c r="I218" i="4"/>
  <c r="I217" i="4"/>
  <c r="I216" i="4"/>
  <c r="I215" i="4"/>
  <c r="I214" i="4"/>
  <c r="I213" i="4"/>
  <c r="I211" i="4"/>
  <c r="I210" i="4"/>
  <c r="I209" i="4"/>
  <c r="I208" i="4"/>
  <c r="I207" i="4"/>
  <c r="I206" i="4"/>
  <c r="I205" i="4"/>
  <c r="I203" i="4"/>
  <c r="I202" i="4"/>
  <c r="I201" i="4"/>
  <c r="I200" i="4"/>
  <c r="I199" i="4"/>
  <c r="I198" i="4"/>
  <c r="I197" i="4"/>
  <c r="I195" i="4"/>
  <c r="I194" i="4"/>
  <c r="I193" i="4"/>
  <c r="I192" i="4"/>
  <c r="I191" i="4"/>
  <c r="I190" i="4"/>
  <c r="I189" i="4"/>
  <c r="I187" i="4"/>
  <c r="I186" i="4"/>
  <c r="I185" i="4"/>
  <c r="I184" i="4"/>
  <c r="I183" i="4"/>
  <c r="I182" i="4"/>
  <c r="I181" i="4"/>
  <c r="I179" i="4"/>
  <c r="I178" i="4"/>
  <c r="I177" i="4"/>
  <c r="I176" i="4"/>
  <c r="I175" i="4"/>
  <c r="I174" i="4"/>
  <c r="I173" i="4"/>
  <c r="I171" i="4"/>
  <c r="I170" i="4"/>
  <c r="I169" i="4"/>
  <c r="I168" i="4"/>
  <c r="I167" i="4"/>
  <c r="I166" i="4"/>
  <c r="I165" i="4"/>
  <c r="I163" i="4"/>
  <c r="I162" i="4"/>
  <c r="I161" i="4"/>
  <c r="I160" i="4"/>
  <c r="I159" i="4"/>
  <c r="I158" i="4"/>
  <c r="I157" i="4"/>
  <c r="I155" i="4"/>
  <c r="I154" i="4"/>
  <c r="I153" i="4"/>
  <c r="I152" i="4"/>
  <c r="I151" i="4"/>
  <c r="I150" i="4"/>
  <c r="I149" i="4"/>
  <c r="I147" i="4"/>
  <c r="I146" i="4"/>
  <c r="I145" i="4"/>
  <c r="I144" i="4"/>
  <c r="I143" i="4"/>
  <c r="I142" i="4"/>
  <c r="I141" i="4"/>
  <c r="I139" i="4"/>
  <c r="I138" i="4"/>
  <c r="I137" i="4"/>
  <c r="I136" i="4"/>
  <c r="I135" i="4"/>
  <c r="I134" i="4"/>
  <c r="I133" i="4"/>
  <c r="I131" i="4"/>
  <c r="I130" i="4"/>
  <c r="I129" i="4"/>
  <c r="I128" i="4"/>
  <c r="I127" i="4"/>
  <c r="I126" i="4"/>
  <c r="I125" i="4"/>
  <c r="I123" i="4"/>
  <c r="I122" i="4"/>
  <c r="I121" i="4"/>
  <c r="I120" i="4"/>
  <c r="I119" i="4"/>
  <c r="I118" i="4"/>
  <c r="I117" i="4"/>
  <c r="I115" i="4"/>
  <c r="I114" i="4"/>
  <c r="I113" i="4"/>
  <c r="I112" i="4"/>
  <c r="I111" i="4"/>
  <c r="I110" i="4"/>
  <c r="I109" i="4"/>
  <c r="I107" i="4"/>
  <c r="I106" i="4"/>
  <c r="I105" i="4"/>
  <c r="I104" i="4"/>
  <c r="I103" i="4"/>
  <c r="I102" i="4"/>
  <c r="I101" i="4"/>
  <c r="I99" i="4"/>
  <c r="I98" i="4"/>
  <c r="I97" i="4"/>
  <c r="I96" i="4"/>
  <c r="I95" i="4"/>
  <c r="I94" i="4"/>
  <c r="I93" i="4"/>
  <c r="I91" i="4"/>
  <c r="I90" i="4"/>
  <c r="I89" i="4"/>
  <c r="I88" i="4"/>
  <c r="I87" i="4"/>
  <c r="I86" i="4"/>
  <c r="I85" i="4"/>
  <c r="I83" i="4"/>
  <c r="I82" i="4"/>
  <c r="I81" i="4"/>
  <c r="I80" i="4"/>
  <c r="I79" i="4"/>
  <c r="I78" i="4"/>
  <c r="I77" i="4"/>
  <c r="I75" i="4"/>
  <c r="I74" i="4"/>
  <c r="I73" i="4"/>
  <c r="I72" i="4"/>
  <c r="I71" i="4"/>
  <c r="I70" i="4"/>
  <c r="I69" i="4"/>
  <c r="I67" i="4"/>
  <c r="I66" i="4"/>
  <c r="I65" i="4"/>
  <c r="I64" i="4"/>
  <c r="I63" i="4"/>
  <c r="I62" i="4"/>
  <c r="I61" i="4"/>
  <c r="I59" i="4"/>
  <c r="I58" i="4"/>
  <c r="I57" i="4"/>
  <c r="I56" i="4"/>
  <c r="I55" i="4"/>
  <c r="I54" i="4"/>
  <c r="I53" i="4"/>
  <c r="I51" i="4"/>
  <c r="I50" i="4"/>
  <c r="I49" i="4"/>
  <c r="I48" i="4"/>
  <c r="I47" i="4"/>
  <c r="I46" i="4"/>
  <c r="I45" i="4"/>
  <c r="I43" i="4"/>
  <c r="I42" i="4"/>
  <c r="I41" i="4"/>
  <c r="I40" i="4"/>
  <c r="I39" i="4"/>
  <c r="I38" i="4"/>
  <c r="I37" i="4"/>
  <c r="I35" i="4"/>
  <c r="I34" i="4"/>
  <c r="I33" i="4"/>
  <c r="I32" i="4"/>
  <c r="I31" i="4"/>
  <c r="I30" i="4"/>
  <c r="I29" i="4"/>
  <c r="I27" i="4"/>
  <c r="I26" i="4"/>
  <c r="I25" i="4"/>
  <c r="I24" i="4"/>
  <c r="I23" i="4"/>
  <c r="I22" i="4"/>
  <c r="I21" i="4"/>
  <c r="I19" i="4"/>
  <c r="I18" i="4"/>
  <c r="I17" i="4"/>
  <c r="I16" i="4"/>
  <c r="I15" i="4"/>
  <c r="I14" i="4"/>
  <c r="I13" i="4"/>
  <c r="I11" i="4"/>
  <c r="I10" i="4"/>
  <c r="I9" i="4"/>
  <c r="I8" i="4"/>
  <c r="I7" i="4"/>
  <c r="I6" i="4"/>
  <c r="I257" i="5"/>
  <c r="I256" i="5"/>
  <c r="I255" i="5"/>
  <c r="I254" i="5"/>
  <c r="I253" i="5"/>
  <c r="I252" i="5"/>
  <c r="I250" i="5"/>
  <c r="I249" i="5"/>
  <c r="I248" i="5"/>
  <c r="I247" i="5"/>
  <c r="I246" i="5"/>
  <c r="I245" i="5"/>
  <c r="I244" i="5"/>
  <c r="I242" i="5"/>
  <c r="I241" i="5"/>
  <c r="I240" i="5"/>
  <c r="I239" i="5"/>
  <c r="I238" i="5"/>
  <c r="I237" i="5"/>
  <c r="I236" i="5"/>
  <c r="I234" i="5"/>
  <c r="I233" i="5"/>
  <c r="I232" i="5"/>
  <c r="I231" i="5"/>
  <c r="I230" i="5"/>
  <c r="I229" i="5"/>
  <c r="I228" i="5"/>
  <c r="I226" i="5"/>
  <c r="I225" i="5"/>
  <c r="I224" i="5"/>
  <c r="I223" i="5"/>
  <c r="I222" i="5"/>
  <c r="I221" i="5"/>
  <c r="I220" i="5"/>
  <c r="I218" i="5"/>
  <c r="I217" i="5"/>
  <c r="I216" i="5"/>
  <c r="I215" i="5"/>
  <c r="I214" i="5"/>
  <c r="I213" i="5"/>
  <c r="I212" i="5"/>
  <c r="I210" i="5"/>
  <c r="I209" i="5"/>
  <c r="I208" i="5"/>
  <c r="I207" i="5"/>
  <c r="I206" i="5"/>
  <c r="I205" i="5"/>
  <c r="I204" i="5"/>
  <c r="I202" i="5"/>
  <c r="I201" i="5"/>
  <c r="I200" i="5"/>
  <c r="I199" i="5"/>
  <c r="I198" i="5"/>
  <c r="I197" i="5"/>
  <c r="I196" i="5"/>
  <c r="I194" i="5"/>
  <c r="I193" i="5"/>
  <c r="I192" i="5"/>
  <c r="I191" i="5"/>
  <c r="I190" i="5"/>
  <c r="I189" i="5"/>
  <c r="I188" i="5"/>
  <c r="I186" i="5"/>
  <c r="I185" i="5"/>
  <c r="I184" i="5"/>
  <c r="I183" i="5"/>
  <c r="I182" i="5"/>
  <c r="I181" i="5"/>
  <c r="I180" i="5"/>
  <c r="I178" i="5"/>
  <c r="I177" i="5"/>
  <c r="I176" i="5"/>
  <c r="I175" i="5"/>
  <c r="I174" i="5"/>
  <c r="I173" i="5"/>
  <c r="I172" i="5"/>
  <c r="I170" i="5"/>
  <c r="I169" i="5"/>
  <c r="I168" i="5"/>
  <c r="I167" i="5"/>
  <c r="I166" i="5"/>
  <c r="I165" i="5"/>
  <c r="I164" i="5"/>
  <c r="I162" i="5"/>
  <c r="I161" i="5"/>
  <c r="I160" i="5"/>
  <c r="I159" i="5"/>
  <c r="I158" i="5"/>
  <c r="I157" i="5"/>
  <c r="I156" i="5"/>
  <c r="I154" i="5"/>
  <c r="I153" i="5"/>
  <c r="I152" i="5"/>
  <c r="I151" i="5"/>
  <c r="I150" i="5"/>
  <c r="I149" i="5"/>
  <c r="I148" i="5"/>
  <c r="I146" i="5"/>
  <c r="I145" i="5"/>
  <c r="I144" i="5"/>
  <c r="I143" i="5"/>
  <c r="I142" i="5"/>
  <c r="I141" i="5"/>
  <c r="I140" i="5"/>
  <c r="I138" i="5"/>
  <c r="I137" i="5"/>
  <c r="I136" i="5"/>
  <c r="I135" i="5"/>
  <c r="I134" i="5"/>
  <c r="I133" i="5"/>
  <c r="I132" i="5"/>
  <c r="I130" i="5"/>
  <c r="I129" i="5"/>
  <c r="I128" i="5"/>
  <c r="I127" i="5"/>
  <c r="I126" i="5"/>
  <c r="I125" i="5"/>
  <c r="I124" i="5"/>
  <c r="I122" i="5"/>
  <c r="I121" i="5"/>
  <c r="I120" i="5"/>
  <c r="I119" i="5"/>
  <c r="I118" i="5"/>
  <c r="I117" i="5"/>
  <c r="I116" i="5"/>
  <c r="I114" i="5"/>
  <c r="I113" i="5"/>
  <c r="I112" i="5"/>
  <c r="I111" i="5"/>
  <c r="I110" i="5"/>
  <c r="I109" i="5"/>
  <c r="I108" i="5"/>
  <c r="I106" i="5"/>
  <c r="I105" i="5"/>
  <c r="I104" i="5"/>
  <c r="I103" i="5"/>
  <c r="I102" i="5"/>
  <c r="I101" i="5"/>
  <c r="I100" i="5"/>
  <c r="I98" i="5"/>
  <c r="I97" i="5"/>
  <c r="I96" i="5"/>
  <c r="I95" i="5"/>
  <c r="I94" i="5"/>
  <c r="I93" i="5"/>
  <c r="I92" i="5"/>
  <c r="I90" i="5"/>
  <c r="I89" i="5"/>
  <c r="I88" i="5"/>
  <c r="I87" i="5"/>
  <c r="I86" i="5"/>
  <c r="I85" i="5"/>
  <c r="I84" i="5"/>
  <c r="I82" i="5"/>
  <c r="I81" i="5"/>
  <c r="I80" i="5"/>
  <c r="I79" i="5"/>
  <c r="I78" i="5"/>
  <c r="I77" i="5"/>
  <c r="I76" i="5"/>
  <c r="I74" i="5"/>
  <c r="I73" i="5"/>
  <c r="I72" i="5"/>
  <c r="I71" i="5"/>
  <c r="I70" i="5"/>
  <c r="I69" i="5"/>
  <c r="I68" i="5"/>
  <c r="I66" i="5"/>
  <c r="I65" i="5"/>
  <c r="I64" i="5"/>
  <c r="I63" i="5"/>
  <c r="I62" i="5"/>
  <c r="I61" i="5"/>
  <c r="I60" i="5"/>
  <c r="I58" i="5"/>
  <c r="I57" i="5"/>
  <c r="I56" i="5"/>
  <c r="I55" i="5"/>
  <c r="I54" i="5"/>
  <c r="I53" i="5"/>
  <c r="I52" i="5"/>
  <c r="I50" i="5"/>
  <c r="I49" i="5"/>
  <c r="I48" i="5"/>
  <c r="I47" i="5"/>
  <c r="I46" i="5"/>
  <c r="I45" i="5"/>
  <c r="I44" i="5"/>
  <c r="I42" i="5"/>
  <c r="I41" i="5"/>
  <c r="I40" i="5"/>
  <c r="I39" i="5"/>
  <c r="I38" i="5"/>
  <c r="I37" i="5"/>
  <c r="I36" i="5"/>
  <c r="I34" i="5"/>
  <c r="I33" i="5"/>
  <c r="I32" i="5"/>
  <c r="I31" i="5"/>
  <c r="I30" i="5"/>
  <c r="I29" i="5"/>
  <c r="I28" i="5"/>
  <c r="I26" i="5"/>
  <c r="I25" i="5"/>
  <c r="I24" i="5"/>
  <c r="I23" i="5"/>
  <c r="I22" i="5"/>
  <c r="I21" i="5"/>
  <c r="I20" i="5"/>
  <c r="I18" i="5"/>
  <c r="I17" i="5"/>
  <c r="I16" i="5"/>
  <c r="I15" i="5"/>
  <c r="I14" i="5"/>
  <c r="I13" i="5"/>
  <c r="I12" i="5"/>
  <c r="I10" i="5"/>
  <c r="I9" i="5"/>
  <c r="I8" i="5"/>
  <c r="I7" i="5"/>
  <c r="I6" i="5"/>
  <c r="I257" i="2"/>
  <c r="I256" i="2"/>
  <c r="I255" i="2"/>
  <c r="I254" i="2"/>
  <c r="I253" i="2"/>
  <c r="I252" i="2"/>
  <c r="I251" i="2"/>
  <c r="I249" i="2"/>
  <c r="I248" i="2"/>
  <c r="I247" i="2"/>
  <c r="I246" i="2"/>
  <c r="I245" i="2"/>
  <c r="I244" i="2"/>
  <c r="I243" i="2"/>
  <c r="I241" i="2"/>
  <c r="I240" i="2"/>
  <c r="I239" i="2"/>
  <c r="I238" i="2"/>
  <c r="I237" i="2"/>
  <c r="I236" i="2"/>
  <c r="I235" i="2"/>
  <c r="I233" i="2"/>
  <c r="I232" i="2"/>
  <c r="I231" i="2"/>
  <c r="I230" i="2"/>
  <c r="I229" i="2"/>
  <c r="I228" i="2"/>
  <c r="I227" i="2"/>
  <c r="I225" i="2"/>
  <c r="I224" i="2"/>
  <c r="I223" i="2"/>
  <c r="I222" i="2"/>
  <c r="I221" i="2"/>
  <c r="I220" i="2"/>
  <c r="I219" i="2"/>
  <c r="I217" i="2"/>
  <c r="I216" i="2"/>
  <c r="I215" i="2"/>
  <c r="I214" i="2"/>
  <c r="I213" i="2"/>
  <c r="I212" i="2"/>
  <c r="I211" i="2"/>
  <c r="I209" i="2"/>
  <c r="I208" i="2"/>
  <c r="I207" i="2"/>
  <c r="I206" i="2"/>
  <c r="I205" i="2"/>
  <c r="I204" i="2"/>
  <c r="I203" i="2"/>
  <c r="I201" i="2"/>
  <c r="I200" i="2"/>
  <c r="I199" i="2"/>
  <c r="I198" i="2"/>
  <c r="I197" i="2"/>
  <c r="I196" i="2"/>
  <c r="I195" i="2"/>
  <c r="I193" i="2"/>
  <c r="I192" i="2"/>
  <c r="I191" i="2"/>
  <c r="I190" i="2"/>
  <c r="I189" i="2"/>
  <c r="I188" i="2"/>
  <c r="I187" i="2"/>
  <c r="I185" i="2"/>
  <c r="I184" i="2"/>
  <c r="I183" i="2"/>
  <c r="I182" i="2"/>
  <c r="I181" i="2"/>
  <c r="I180" i="2"/>
  <c r="I179" i="2"/>
  <c r="I177" i="2"/>
  <c r="I176" i="2"/>
  <c r="I175" i="2"/>
  <c r="I174" i="2"/>
  <c r="I173" i="2"/>
  <c r="I172" i="2"/>
  <c r="I171" i="2"/>
  <c r="I169" i="2"/>
  <c r="I168" i="2"/>
  <c r="I167" i="2"/>
  <c r="I166" i="2"/>
  <c r="I165" i="2"/>
  <c r="I164" i="2"/>
  <c r="I163" i="2"/>
  <c r="I161" i="2"/>
  <c r="I160" i="2"/>
  <c r="I159" i="2"/>
  <c r="I158" i="2"/>
  <c r="I157" i="2"/>
  <c r="I156" i="2"/>
  <c r="I155" i="2"/>
  <c r="I153" i="2"/>
  <c r="I152" i="2"/>
  <c r="I151" i="2"/>
  <c r="I150" i="2"/>
  <c r="I149" i="2"/>
  <c r="I148" i="2"/>
  <c r="I147" i="2"/>
  <c r="I145" i="2"/>
  <c r="I144" i="2"/>
  <c r="I143" i="2"/>
  <c r="I142" i="2"/>
  <c r="I141" i="2"/>
  <c r="I140" i="2"/>
  <c r="I139" i="2"/>
  <c r="I137" i="2"/>
  <c r="I136" i="2"/>
  <c r="I135" i="2"/>
  <c r="I134" i="2"/>
  <c r="I133" i="2"/>
  <c r="I132" i="2"/>
  <c r="I131" i="2"/>
  <c r="I129" i="2"/>
  <c r="I128" i="2"/>
  <c r="I127" i="2"/>
  <c r="I126" i="2"/>
  <c r="I125" i="2"/>
  <c r="I124" i="2"/>
  <c r="I123" i="2"/>
  <c r="I121" i="2"/>
  <c r="I120" i="2"/>
  <c r="I119" i="2"/>
  <c r="I118" i="2"/>
  <c r="I117" i="2"/>
  <c r="I116" i="2"/>
  <c r="I115" i="2"/>
  <c r="I113" i="2"/>
  <c r="I112" i="2"/>
  <c r="I111" i="2"/>
  <c r="I110" i="2"/>
  <c r="I109" i="2"/>
  <c r="I108" i="2"/>
  <c r="I107" i="2"/>
  <c r="I105" i="2"/>
  <c r="I104" i="2"/>
  <c r="I103" i="2"/>
  <c r="I102" i="2"/>
  <c r="I101" i="2"/>
  <c r="I100" i="2"/>
  <c r="I99" i="2"/>
  <c r="I97" i="2"/>
  <c r="I96" i="2"/>
  <c r="I95" i="2"/>
  <c r="I94" i="2"/>
  <c r="I93" i="2"/>
  <c r="I92" i="2"/>
  <c r="I91" i="2"/>
  <c r="I89" i="2"/>
  <c r="I88" i="2"/>
  <c r="I87" i="2"/>
  <c r="I86" i="2"/>
  <c r="I85" i="2"/>
  <c r="I84" i="2"/>
  <c r="I83" i="2"/>
  <c r="I81" i="2"/>
  <c r="I80" i="2"/>
  <c r="I79" i="2"/>
  <c r="I78" i="2"/>
  <c r="I77" i="2"/>
  <c r="I76" i="2"/>
  <c r="I75" i="2"/>
  <c r="I73" i="2"/>
  <c r="I72" i="2"/>
  <c r="I71" i="2"/>
  <c r="I70" i="2"/>
  <c r="I69" i="2"/>
  <c r="I68" i="2"/>
  <c r="I67" i="2"/>
  <c r="I65" i="2"/>
  <c r="I64" i="2"/>
  <c r="I63" i="2"/>
  <c r="I62" i="2"/>
  <c r="I61" i="2"/>
  <c r="I60" i="2"/>
  <c r="I59" i="2"/>
  <c r="I57" i="2"/>
  <c r="I56" i="2"/>
  <c r="I55" i="2"/>
  <c r="I54" i="2"/>
  <c r="I53" i="2"/>
  <c r="I52" i="2"/>
  <c r="I51" i="2"/>
  <c r="I49" i="2"/>
  <c r="I48" i="2"/>
  <c r="I47" i="2"/>
  <c r="I46" i="2"/>
  <c r="I45" i="2"/>
  <c r="I44" i="2"/>
  <c r="I43" i="2"/>
  <c r="I41" i="2"/>
  <c r="I40" i="2"/>
  <c r="I39" i="2"/>
  <c r="I38" i="2"/>
  <c r="I37" i="2"/>
  <c r="I36" i="2"/>
  <c r="I35" i="2"/>
  <c r="I33" i="2"/>
  <c r="I32" i="2"/>
  <c r="I31" i="2"/>
  <c r="I30" i="2"/>
  <c r="I29" i="2"/>
  <c r="I28" i="2"/>
  <c r="I27" i="2"/>
  <c r="I25" i="2"/>
  <c r="I24" i="2"/>
  <c r="I23" i="2"/>
  <c r="I22" i="2"/>
  <c r="I21" i="2"/>
  <c r="I20" i="2"/>
  <c r="I19" i="2"/>
  <c r="I17" i="2"/>
  <c r="I16" i="2"/>
  <c r="I15" i="2"/>
  <c r="I14" i="2"/>
  <c r="I13" i="2"/>
  <c r="I12" i="2"/>
  <c r="I11" i="2"/>
  <c r="I9" i="2"/>
  <c r="I8" i="2"/>
  <c r="I7" i="2"/>
  <c r="I6" i="2"/>
  <c r="I5" i="3"/>
  <c r="I5" i="4"/>
  <c r="I5" i="5"/>
  <c r="I5" i="2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5" i="3"/>
  <c r="G5" i="4"/>
  <c r="G5" i="5"/>
  <c r="G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5" i="3"/>
  <c r="F5" i="4"/>
  <c r="F5" i="5"/>
  <c r="F5" i="2"/>
  <c r="D7" i="3"/>
  <c r="E7" i="3" s="1"/>
  <c r="D7" i="4"/>
  <c r="E7" i="4" s="1"/>
  <c r="D7" i="5"/>
  <c r="D7" i="2"/>
  <c r="E7" i="2"/>
  <c r="E8" i="2" s="1"/>
  <c r="D8" i="2"/>
  <c r="D9" i="2" s="1"/>
  <c r="D10" i="2"/>
  <c r="D11" i="2" s="1"/>
  <c r="D12" i="2" s="1"/>
  <c r="D13" i="2" s="1"/>
  <c r="D14" i="2" s="1"/>
  <c r="E6" i="3"/>
  <c r="E6" i="4"/>
  <c r="E6" i="5"/>
  <c r="E6" i="2"/>
  <c r="D6" i="3"/>
  <c r="D6" i="4"/>
  <c r="D6" i="5"/>
  <c r="D6" i="2"/>
  <c r="E5" i="3"/>
  <c r="E5" i="4"/>
  <c r="E5" i="5"/>
  <c r="E5" i="2"/>
  <c r="D5" i="3"/>
  <c r="D5" i="4"/>
  <c r="D5" i="5"/>
  <c r="D5" i="2"/>
  <c r="H19" i="1"/>
  <c r="D5" i="1"/>
  <c r="F5" i="1" s="1"/>
  <c r="G5" i="1" s="1"/>
  <c r="D15" i="2" l="1"/>
  <c r="E9" i="2"/>
  <c r="E7" i="5"/>
  <c r="D8" i="5"/>
  <c r="E10" i="2"/>
  <c r="E11" i="2" s="1"/>
  <c r="E12" i="2" s="1"/>
  <c r="E13" i="2" s="1"/>
  <c r="E14" i="2" s="1"/>
  <c r="D8" i="4"/>
  <c r="D8" i="3"/>
  <c r="D6" i="1"/>
  <c r="F6" i="1" s="1"/>
  <c r="G6" i="1" s="1"/>
  <c r="E5" i="1"/>
  <c r="E8" i="4" l="1"/>
  <c r="D9" i="4"/>
  <c r="D9" i="3"/>
  <c r="E8" i="3"/>
  <c r="D9" i="5"/>
  <c r="E8" i="5"/>
  <c r="D16" i="2"/>
  <c r="E15" i="2"/>
  <c r="E6" i="1"/>
  <c r="D7" i="1"/>
  <c r="D8" i="1" s="1"/>
  <c r="E9" i="5" l="1"/>
  <c r="D10" i="5"/>
  <c r="D17" i="2"/>
  <c r="E16" i="2"/>
  <c r="E9" i="3"/>
  <c r="D10" i="3"/>
  <c r="E9" i="4"/>
  <c r="D10" i="4"/>
  <c r="F7" i="1"/>
  <c r="E7" i="1"/>
  <c r="G7" i="1"/>
  <c r="D9" i="1"/>
  <c r="F8" i="1"/>
  <c r="G8" i="1" s="1"/>
  <c r="E8" i="1"/>
  <c r="D11" i="3" l="1"/>
  <c r="E10" i="3"/>
  <c r="D11" i="4"/>
  <c r="E10" i="4"/>
  <c r="E17" i="2"/>
  <c r="D18" i="2"/>
  <c r="E10" i="5"/>
  <c r="D11" i="5"/>
  <c r="D10" i="1"/>
  <c r="F9" i="1"/>
  <c r="G9" i="1" s="1"/>
  <c r="E9" i="1"/>
  <c r="E11" i="4" l="1"/>
  <c r="D12" i="4"/>
  <c r="E11" i="5"/>
  <c r="D12" i="5"/>
  <c r="D19" i="2"/>
  <c r="E18" i="2"/>
  <c r="E11" i="3"/>
  <c r="D12" i="3"/>
  <c r="D11" i="1"/>
  <c r="F10" i="1"/>
  <c r="E10" i="1"/>
  <c r="D13" i="4" l="1"/>
  <c r="E12" i="4"/>
  <c r="D13" i="3"/>
  <c r="E12" i="3"/>
  <c r="D20" i="2"/>
  <c r="E19" i="2"/>
  <c r="D13" i="5"/>
  <c r="E12" i="5"/>
  <c r="G10" i="1"/>
  <c r="D12" i="1"/>
  <c r="F11" i="1"/>
  <c r="G11" i="1" s="1"/>
  <c r="E11" i="1"/>
  <c r="D21" i="2" l="1"/>
  <c r="E20" i="2"/>
  <c r="E13" i="5"/>
  <c r="D14" i="5"/>
  <c r="E13" i="3"/>
  <c r="D14" i="3"/>
  <c r="E13" i="4"/>
  <c r="D14" i="4"/>
  <c r="D13" i="1"/>
  <c r="F12" i="1"/>
  <c r="G12" i="1" s="1"/>
  <c r="E12" i="1"/>
  <c r="D15" i="3" l="1"/>
  <c r="E14" i="3"/>
  <c r="E14" i="5"/>
  <c r="D15" i="5"/>
  <c r="D15" i="4"/>
  <c r="E14" i="4"/>
  <c r="E21" i="2"/>
  <c r="D22" i="2"/>
  <c r="D14" i="1"/>
  <c r="F13" i="1"/>
  <c r="G13" i="1" s="1"/>
  <c r="E13" i="1"/>
  <c r="E15" i="5" l="1"/>
  <c r="D16" i="5"/>
  <c r="E15" i="4"/>
  <c r="D16" i="4"/>
  <c r="D23" i="2"/>
  <c r="E22" i="2"/>
  <c r="E15" i="3"/>
  <c r="D16" i="3"/>
  <c r="D15" i="1"/>
  <c r="F14" i="1"/>
  <c r="G14" i="1" s="1"/>
  <c r="E14" i="1"/>
  <c r="D17" i="3" l="1"/>
  <c r="E16" i="3"/>
  <c r="D24" i="2"/>
  <c r="E23" i="2"/>
  <c r="E16" i="4"/>
  <c r="D17" i="4"/>
  <c r="D17" i="5"/>
  <c r="E16" i="5"/>
  <c r="D16" i="1"/>
  <c r="F15" i="1"/>
  <c r="G15" i="1" s="1"/>
  <c r="E15" i="1"/>
  <c r="E17" i="4" l="1"/>
  <c r="D18" i="4"/>
  <c r="E17" i="5"/>
  <c r="D18" i="5"/>
  <c r="D25" i="2"/>
  <c r="E24" i="2"/>
  <c r="E17" i="3"/>
  <c r="D18" i="3"/>
  <c r="D17" i="1"/>
  <c r="F16" i="1"/>
  <c r="G16" i="1" s="1"/>
  <c r="E16" i="1"/>
  <c r="E25" i="2" l="1"/>
  <c r="D26" i="2"/>
  <c r="E18" i="5"/>
  <c r="D19" i="5"/>
  <c r="D19" i="3"/>
  <c r="E18" i="3"/>
  <c r="D19" i="4"/>
  <c r="E18" i="4"/>
  <c r="D18" i="1"/>
  <c r="F17" i="1"/>
  <c r="G17" i="1" s="1"/>
  <c r="E17" i="1"/>
  <c r="E19" i="5" l="1"/>
  <c r="D20" i="5"/>
  <c r="E19" i="3"/>
  <c r="D20" i="3"/>
  <c r="E19" i="4"/>
  <c r="D20" i="4"/>
  <c r="D27" i="2"/>
  <c r="E26" i="2"/>
  <c r="D19" i="1"/>
  <c r="F18" i="1"/>
  <c r="G18" i="1" s="1"/>
  <c r="E18" i="1"/>
  <c r="D21" i="4" l="1"/>
  <c r="E20" i="4"/>
  <c r="D21" i="3"/>
  <c r="E20" i="3"/>
  <c r="D28" i="2"/>
  <c r="E27" i="2"/>
  <c r="D21" i="5"/>
  <c r="E20" i="5"/>
  <c r="D20" i="1"/>
  <c r="F19" i="1"/>
  <c r="G19" i="1" s="1"/>
  <c r="E19" i="1"/>
  <c r="E21" i="5" l="1"/>
  <c r="D22" i="5"/>
  <c r="E21" i="3"/>
  <c r="D22" i="3"/>
  <c r="D29" i="2"/>
  <c r="E28" i="2"/>
  <c r="E21" i="4"/>
  <c r="D22" i="4"/>
  <c r="D21" i="1"/>
  <c r="F20" i="1"/>
  <c r="G20" i="1" s="1"/>
  <c r="E20" i="1"/>
  <c r="D23" i="4" l="1"/>
  <c r="E22" i="4"/>
  <c r="E29" i="2"/>
  <c r="D30" i="2"/>
  <c r="D23" i="3"/>
  <c r="E22" i="3"/>
  <c r="E22" i="5"/>
  <c r="D23" i="5"/>
  <c r="D22" i="1"/>
  <c r="F21" i="1"/>
  <c r="G21" i="1" s="1"/>
  <c r="E21" i="1"/>
  <c r="E23" i="5" l="1"/>
  <c r="D24" i="5"/>
  <c r="E23" i="3"/>
  <c r="D24" i="3"/>
  <c r="D31" i="2"/>
  <c r="E30" i="2"/>
  <c r="E23" i="4"/>
  <c r="D24" i="4"/>
  <c r="D23" i="1"/>
  <c r="F22" i="1"/>
  <c r="G22" i="1" s="1"/>
  <c r="E22" i="1"/>
  <c r="D32" i="2" l="1"/>
  <c r="E31" i="2"/>
  <c r="D25" i="3"/>
  <c r="E24" i="3"/>
  <c r="E24" i="4"/>
  <c r="D25" i="4"/>
  <c r="E24" i="5"/>
  <c r="D25" i="5"/>
  <c r="D24" i="1"/>
  <c r="F23" i="1"/>
  <c r="G23" i="1" s="1"/>
  <c r="E23" i="1"/>
  <c r="E25" i="4" l="1"/>
  <c r="D26" i="4"/>
  <c r="E25" i="5"/>
  <c r="D26" i="5"/>
  <c r="E25" i="3"/>
  <c r="D26" i="3"/>
  <c r="D33" i="2"/>
  <c r="E32" i="2"/>
  <c r="D25" i="1"/>
  <c r="F24" i="1"/>
  <c r="G24" i="1" s="1"/>
  <c r="E24" i="1"/>
  <c r="E26" i="5" l="1"/>
  <c r="D27" i="5"/>
  <c r="D27" i="3"/>
  <c r="E26" i="3"/>
  <c r="E33" i="2"/>
  <c r="D34" i="2"/>
  <c r="D27" i="4"/>
  <c r="E26" i="4"/>
  <c r="D26" i="1"/>
  <c r="F25" i="1"/>
  <c r="G25" i="1" s="1"/>
  <c r="E25" i="1"/>
  <c r="E27" i="5" l="1"/>
  <c r="D28" i="5"/>
  <c r="E27" i="4"/>
  <c r="D28" i="4"/>
  <c r="D35" i="2"/>
  <c r="E34" i="2"/>
  <c r="E27" i="3"/>
  <c r="D28" i="3"/>
  <c r="D27" i="1"/>
  <c r="F26" i="1"/>
  <c r="G26" i="1" s="1"/>
  <c r="E26" i="1"/>
  <c r="D29" i="3" l="1"/>
  <c r="E28" i="3"/>
  <c r="D29" i="4"/>
  <c r="E28" i="4"/>
  <c r="D36" i="2"/>
  <c r="E35" i="2"/>
  <c r="E28" i="5"/>
  <c r="D29" i="5"/>
  <c r="D28" i="1"/>
  <c r="F27" i="1"/>
  <c r="G27" i="1" s="1"/>
  <c r="E27" i="1"/>
  <c r="E29" i="5" l="1"/>
  <c r="D30" i="5"/>
  <c r="D37" i="2"/>
  <c r="E36" i="2"/>
  <c r="E29" i="4"/>
  <c r="D30" i="4"/>
  <c r="E29" i="3"/>
  <c r="D30" i="3"/>
  <c r="D29" i="1"/>
  <c r="F28" i="1"/>
  <c r="G28" i="1" s="1"/>
  <c r="E28" i="1"/>
  <c r="D31" i="3" l="1"/>
  <c r="E30" i="3"/>
  <c r="D31" i="4"/>
  <c r="E30" i="4"/>
  <c r="D38" i="2"/>
  <c r="E37" i="2"/>
  <c r="E30" i="5"/>
  <c r="D31" i="5"/>
  <c r="D30" i="1"/>
  <c r="F29" i="1"/>
  <c r="G29" i="1" s="1"/>
  <c r="E29" i="1"/>
  <c r="E31" i="5" l="1"/>
  <c r="D32" i="5"/>
  <c r="E31" i="3"/>
  <c r="D32" i="3"/>
  <c r="D39" i="2"/>
  <c r="E38" i="2"/>
  <c r="E31" i="4"/>
  <c r="D32" i="4"/>
  <c r="D31" i="1"/>
  <c r="F30" i="1"/>
  <c r="G30" i="1" s="1"/>
  <c r="E30" i="1"/>
  <c r="E32" i="4" l="1"/>
  <c r="D33" i="4"/>
  <c r="D33" i="3"/>
  <c r="E32" i="3"/>
  <c r="D40" i="2"/>
  <c r="E39" i="2"/>
  <c r="E32" i="5"/>
  <c r="D33" i="5"/>
  <c r="D32" i="1"/>
  <c r="F31" i="1"/>
  <c r="G31" i="1" s="1"/>
  <c r="E31" i="1"/>
  <c r="E33" i="5" l="1"/>
  <c r="D34" i="5"/>
  <c r="D41" i="2"/>
  <c r="E40" i="2"/>
  <c r="E33" i="3"/>
  <c r="D34" i="3"/>
  <c r="E33" i="4"/>
  <c r="D34" i="4"/>
  <c r="D33" i="1"/>
  <c r="F32" i="1"/>
  <c r="G32" i="1" s="1"/>
  <c r="E32" i="1"/>
  <c r="D35" i="4" l="1"/>
  <c r="E34" i="4"/>
  <c r="D35" i="3"/>
  <c r="E34" i="3"/>
  <c r="E41" i="2"/>
  <c r="D42" i="2"/>
  <c r="E34" i="5"/>
  <c r="D35" i="5"/>
  <c r="D34" i="1"/>
  <c r="F33" i="1"/>
  <c r="G33" i="1" s="1"/>
  <c r="E33" i="1"/>
  <c r="D43" i="2" l="1"/>
  <c r="E42" i="2"/>
  <c r="E35" i="5"/>
  <c r="D36" i="5"/>
  <c r="E35" i="3"/>
  <c r="D36" i="3"/>
  <c r="E35" i="4"/>
  <c r="D36" i="4"/>
  <c r="D35" i="1"/>
  <c r="F34" i="1"/>
  <c r="G34" i="1" s="1"/>
  <c r="E34" i="1"/>
  <c r="D37" i="3" l="1"/>
  <c r="E36" i="3"/>
  <c r="D37" i="5"/>
  <c r="E36" i="5"/>
  <c r="D37" i="4"/>
  <c r="E36" i="4"/>
  <c r="D44" i="2"/>
  <c r="E43" i="2"/>
  <c r="D36" i="1"/>
  <c r="F35" i="1"/>
  <c r="G35" i="1" s="1"/>
  <c r="E35" i="1"/>
  <c r="D45" i="2" l="1"/>
  <c r="E44" i="2"/>
  <c r="E37" i="4"/>
  <c r="D38" i="4"/>
  <c r="E37" i="5"/>
  <c r="D38" i="5"/>
  <c r="E37" i="3"/>
  <c r="D38" i="3"/>
  <c r="D37" i="1"/>
  <c r="F36" i="1"/>
  <c r="G36" i="1" s="1"/>
  <c r="E36" i="1"/>
  <c r="E38" i="5" l="1"/>
  <c r="D39" i="5"/>
  <c r="D39" i="3"/>
  <c r="E38" i="3"/>
  <c r="D39" i="4"/>
  <c r="E38" i="4"/>
  <c r="D46" i="2"/>
  <c r="E45" i="2"/>
  <c r="D38" i="1"/>
  <c r="F37" i="1"/>
  <c r="G37" i="1" s="1"/>
  <c r="E37" i="1"/>
  <c r="D47" i="2" l="1"/>
  <c r="E46" i="2"/>
  <c r="E39" i="4"/>
  <c r="D40" i="4"/>
  <c r="E39" i="3"/>
  <c r="D40" i="3"/>
  <c r="E39" i="5"/>
  <c r="D40" i="5"/>
  <c r="D39" i="1"/>
  <c r="F38" i="1"/>
  <c r="G38" i="1" s="1"/>
  <c r="E38" i="1"/>
  <c r="D41" i="3" l="1"/>
  <c r="E40" i="3"/>
  <c r="E40" i="5"/>
  <c r="D41" i="5"/>
  <c r="E40" i="4"/>
  <c r="D41" i="4"/>
  <c r="D48" i="2"/>
  <c r="E47" i="2"/>
  <c r="D40" i="1"/>
  <c r="F39" i="1"/>
  <c r="G39" i="1" s="1"/>
  <c r="E39" i="1"/>
  <c r="D49" i="2" l="1"/>
  <c r="E48" i="2"/>
  <c r="E41" i="4"/>
  <c r="D42" i="4"/>
  <c r="E41" i="5"/>
  <c r="D42" i="5"/>
  <c r="E41" i="3"/>
  <c r="D42" i="3"/>
  <c r="D41" i="1"/>
  <c r="F40" i="1"/>
  <c r="G40" i="1" s="1"/>
  <c r="E40" i="1"/>
  <c r="E42" i="5" l="1"/>
  <c r="D43" i="5"/>
  <c r="D43" i="4"/>
  <c r="E42" i="4"/>
  <c r="D43" i="3"/>
  <c r="E42" i="3"/>
  <c r="E49" i="2"/>
  <c r="D50" i="2"/>
  <c r="D42" i="1"/>
  <c r="F41" i="1"/>
  <c r="G41" i="1" s="1"/>
  <c r="E41" i="1"/>
  <c r="D51" i="2" l="1"/>
  <c r="E50" i="2"/>
  <c r="E43" i="4"/>
  <c r="D44" i="4"/>
  <c r="E43" i="5"/>
  <c r="D44" i="5"/>
  <c r="E43" i="3"/>
  <c r="D44" i="3"/>
  <c r="D43" i="1"/>
  <c r="F42" i="1"/>
  <c r="G42" i="1" s="1"/>
  <c r="E42" i="1"/>
  <c r="E44" i="5" l="1"/>
  <c r="D45" i="5"/>
  <c r="D45" i="3"/>
  <c r="E44" i="3"/>
  <c r="D45" i="4"/>
  <c r="E44" i="4"/>
  <c r="D52" i="2"/>
  <c r="E51" i="2"/>
  <c r="D44" i="1"/>
  <c r="F43" i="1"/>
  <c r="G43" i="1" s="1"/>
  <c r="E43" i="1"/>
  <c r="D53" i="2" l="1"/>
  <c r="E52" i="2"/>
  <c r="E45" i="4"/>
  <c r="D46" i="4"/>
  <c r="E45" i="3"/>
  <c r="D46" i="3"/>
  <c r="E45" i="5"/>
  <c r="D46" i="5"/>
  <c r="D45" i="1"/>
  <c r="F44" i="1"/>
  <c r="G44" i="1" s="1"/>
  <c r="E44" i="1"/>
  <c r="D47" i="3" l="1"/>
  <c r="E46" i="3"/>
  <c r="E46" i="5"/>
  <c r="D47" i="5"/>
  <c r="D47" i="4"/>
  <c r="E46" i="4"/>
  <c r="E53" i="2"/>
  <c r="D54" i="2"/>
  <c r="D46" i="1"/>
  <c r="F45" i="1"/>
  <c r="G45" i="1" s="1"/>
  <c r="E45" i="1"/>
  <c r="E47" i="4" l="1"/>
  <c r="D48" i="4"/>
  <c r="D55" i="2"/>
  <c r="E54" i="2"/>
  <c r="E47" i="5"/>
  <c r="D48" i="5"/>
  <c r="E47" i="3"/>
  <c r="D48" i="3"/>
  <c r="D47" i="1"/>
  <c r="F46" i="1"/>
  <c r="G46" i="1" s="1"/>
  <c r="E46" i="1"/>
  <c r="E48" i="5" l="1"/>
  <c r="D49" i="5"/>
  <c r="D56" i="2"/>
  <c r="E55" i="2"/>
  <c r="D49" i="3"/>
  <c r="E48" i="3"/>
  <c r="E48" i="4"/>
  <c r="D49" i="4"/>
  <c r="D48" i="1"/>
  <c r="F47" i="1"/>
  <c r="G47" i="1" s="1"/>
  <c r="E47" i="1"/>
  <c r="E49" i="4" l="1"/>
  <c r="D50" i="4"/>
  <c r="D57" i="2"/>
  <c r="E56" i="2"/>
  <c r="E49" i="3"/>
  <c r="D50" i="3"/>
  <c r="E49" i="5"/>
  <c r="D50" i="5"/>
  <c r="D49" i="1"/>
  <c r="F48" i="1"/>
  <c r="G48" i="1" s="1"/>
  <c r="E48" i="1"/>
  <c r="D51" i="3" l="1"/>
  <c r="E50" i="3"/>
  <c r="E57" i="2"/>
  <c r="D58" i="2"/>
  <c r="E50" i="5"/>
  <c r="D51" i="5"/>
  <c r="D51" i="4"/>
  <c r="E50" i="4"/>
  <c r="D50" i="1"/>
  <c r="F49" i="1"/>
  <c r="G49" i="1" s="1"/>
  <c r="E49" i="1"/>
  <c r="E51" i="4" l="1"/>
  <c r="D52" i="4"/>
  <c r="D59" i="2"/>
  <c r="E58" i="2"/>
  <c r="E51" i="5"/>
  <c r="D52" i="5"/>
  <c r="E51" i="3"/>
  <c r="D52" i="3"/>
  <c r="D51" i="1"/>
  <c r="F50" i="1"/>
  <c r="G50" i="1" s="1"/>
  <c r="E50" i="1"/>
  <c r="D53" i="3" l="1"/>
  <c r="E52" i="3"/>
  <c r="D53" i="5"/>
  <c r="E52" i="5"/>
  <c r="D60" i="2"/>
  <c r="E59" i="2"/>
  <c r="D53" i="4"/>
  <c r="E52" i="4"/>
  <c r="D52" i="1"/>
  <c r="F51" i="1"/>
  <c r="G51" i="1" s="1"/>
  <c r="E51" i="1"/>
  <c r="E53" i="4" l="1"/>
  <c r="D54" i="4"/>
  <c r="E53" i="5"/>
  <c r="D54" i="5"/>
  <c r="D61" i="2"/>
  <c r="E60" i="2"/>
  <c r="E53" i="3"/>
  <c r="D54" i="3"/>
  <c r="D53" i="1"/>
  <c r="F52" i="1"/>
  <c r="G52" i="1" s="1"/>
  <c r="E52" i="1"/>
  <c r="D55" i="3" l="1"/>
  <c r="E54" i="3"/>
  <c r="E61" i="2"/>
  <c r="D62" i="2"/>
  <c r="D55" i="4"/>
  <c r="E54" i="4"/>
  <c r="E54" i="5"/>
  <c r="D55" i="5"/>
  <c r="D54" i="1"/>
  <c r="F53" i="1"/>
  <c r="G53" i="1" s="1"/>
  <c r="E53" i="1"/>
  <c r="E55" i="5" l="1"/>
  <c r="D56" i="5"/>
  <c r="E55" i="4"/>
  <c r="D56" i="4"/>
  <c r="D63" i="2"/>
  <c r="E62" i="2"/>
  <c r="E55" i="3"/>
  <c r="D56" i="3"/>
  <c r="D55" i="1"/>
  <c r="F54" i="1"/>
  <c r="G54" i="1" s="1"/>
  <c r="E54" i="1"/>
  <c r="D64" i="2" l="1"/>
  <c r="E63" i="2"/>
  <c r="E56" i="5"/>
  <c r="D57" i="5"/>
  <c r="D57" i="3"/>
  <c r="E56" i="3"/>
  <c r="E56" i="4"/>
  <c r="D57" i="4"/>
  <c r="D56" i="1"/>
  <c r="F55" i="1"/>
  <c r="G55" i="1" s="1"/>
  <c r="E55" i="1"/>
  <c r="E57" i="3" l="1"/>
  <c r="D58" i="3"/>
  <c r="E57" i="4"/>
  <c r="D58" i="4"/>
  <c r="E57" i="5"/>
  <c r="D58" i="5"/>
  <c r="D65" i="2"/>
  <c r="E64" i="2"/>
  <c r="D57" i="1"/>
  <c r="F56" i="1"/>
  <c r="G56" i="1" s="1"/>
  <c r="E56" i="1"/>
  <c r="E65" i="2" l="1"/>
  <c r="D66" i="2"/>
  <c r="E58" i="5"/>
  <c r="D59" i="5"/>
  <c r="D59" i="3"/>
  <c r="E58" i="3"/>
  <c r="D59" i="4"/>
  <c r="E58" i="4"/>
  <c r="D58" i="1"/>
  <c r="F57" i="1"/>
  <c r="G57" i="1" s="1"/>
  <c r="E57" i="1"/>
  <c r="E59" i="4" l="1"/>
  <c r="D60" i="4"/>
  <c r="E59" i="5"/>
  <c r="D60" i="5"/>
  <c r="D67" i="2"/>
  <c r="E66" i="2"/>
  <c r="E59" i="3"/>
  <c r="D60" i="3"/>
  <c r="D59" i="1"/>
  <c r="F58" i="1"/>
  <c r="G58" i="1" s="1"/>
  <c r="E58" i="1"/>
  <c r="D61" i="3" l="1"/>
  <c r="E60" i="3"/>
  <c r="E60" i="5"/>
  <c r="D61" i="5"/>
  <c r="D61" i="4"/>
  <c r="E60" i="4"/>
  <c r="D68" i="2"/>
  <c r="E67" i="2"/>
  <c r="D60" i="1"/>
  <c r="F59" i="1"/>
  <c r="G59" i="1" s="1"/>
  <c r="E59" i="1"/>
  <c r="E61" i="4" l="1"/>
  <c r="D62" i="4"/>
  <c r="D69" i="2"/>
  <c r="E68" i="2"/>
  <c r="E61" i="5"/>
  <c r="D62" i="5"/>
  <c r="E61" i="3"/>
  <c r="D62" i="3"/>
  <c r="D61" i="1"/>
  <c r="F60" i="1"/>
  <c r="G60" i="1" s="1"/>
  <c r="E60" i="1"/>
  <c r="D63" i="3" l="1"/>
  <c r="E62" i="3"/>
  <c r="E62" i="5"/>
  <c r="D63" i="5"/>
  <c r="D70" i="2"/>
  <c r="E69" i="2"/>
  <c r="D63" i="4"/>
  <c r="E62" i="4"/>
  <c r="D62" i="1"/>
  <c r="F61" i="1"/>
  <c r="G61" i="1" s="1"/>
  <c r="E61" i="1"/>
  <c r="E63" i="4" l="1"/>
  <c r="D64" i="4"/>
  <c r="D71" i="2"/>
  <c r="E70" i="2"/>
  <c r="E63" i="5"/>
  <c r="D64" i="5"/>
  <c r="E63" i="3"/>
  <c r="D64" i="3"/>
  <c r="D63" i="1"/>
  <c r="F62" i="1"/>
  <c r="G62" i="1" s="1"/>
  <c r="E62" i="1"/>
  <c r="D65" i="3" l="1"/>
  <c r="E64" i="3"/>
  <c r="E64" i="5"/>
  <c r="D65" i="5"/>
  <c r="E64" i="4"/>
  <c r="D65" i="4"/>
  <c r="D72" i="2"/>
  <c r="E71" i="2"/>
  <c r="D64" i="1"/>
  <c r="F63" i="1"/>
  <c r="G63" i="1" s="1"/>
  <c r="E63" i="1"/>
  <c r="D73" i="2" l="1"/>
  <c r="E72" i="2"/>
  <c r="E65" i="5"/>
  <c r="D66" i="5"/>
  <c r="E65" i="4"/>
  <c r="D66" i="4"/>
  <c r="E65" i="3"/>
  <c r="D66" i="3"/>
  <c r="D65" i="1"/>
  <c r="F64" i="1"/>
  <c r="G64" i="1" s="1"/>
  <c r="E64" i="1"/>
  <c r="D67" i="3" l="1"/>
  <c r="E66" i="3"/>
  <c r="D67" i="4"/>
  <c r="E66" i="4"/>
  <c r="E66" i="5"/>
  <c r="D67" i="5"/>
  <c r="E73" i="2"/>
  <c r="D74" i="2"/>
  <c r="D66" i="1"/>
  <c r="F65" i="1"/>
  <c r="G65" i="1" s="1"/>
  <c r="E65" i="1"/>
  <c r="E67" i="5" l="1"/>
  <c r="D68" i="5"/>
  <c r="E67" i="4"/>
  <c r="D68" i="4"/>
  <c r="D75" i="2"/>
  <c r="E74" i="2"/>
  <c r="E67" i="3"/>
  <c r="D68" i="3"/>
  <c r="D67" i="1"/>
  <c r="F66" i="1"/>
  <c r="G66" i="1" s="1"/>
  <c r="E66" i="1"/>
  <c r="D69" i="3" l="1"/>
  <c r="E68" i="3"/>
  <c r="D76" i="2"/>
  <c r="E75" i="2"/>
  <c r="D69" i="5"/>
  <c r="E68" i="5"/>
  <c r="D69" i="4"/>
  <c r="E68" i="4"/>
  <c r="D68" i="1"/>
  <c r="F67" i="1"/>
  <c r="G67" i="1" s="1"/>
  <c r="E67" i="1"/>
  <c r="D77" i="2" l="1"/>
  <c r="E76" i="2"/>
  <c r="E69" i="4"/>
  <c r="D70" i="4"/>
  <c r="E69" i="5"/>
  <c r="D70" i="5"/>
  <c r="E69" i="3"/>
  <c r="D70" i="3"/>
  <c r="D69" i="1"/>
  <c r="F68" i="1"/>
  <c r="G68" i="1" s="1"/>
  <c r="E68" i="1"/>
  <c r="D71" i="3" l="1"/>
  <c r="E70" i="3"/>
  <c r="E70" i="5"/>
  <c r="D71" i="5"/>
  <c r="D71" i="4"/>
  <c r="E70" i="4"/>
  <c r="D78" i="2"/>
  <c r="E77" i="2"/>
  <c r="D70" i="1"/>
  <c r="F69" i="1"/>
  <c r="G69" i="1" s="1"/>
  <c r="E69" i="1"/>
  <c r="D79" i="2" l="1"/>
  <c r="E78" i="2"/>
  <c r="E71" i="4"/>
  <c r="D72" i="4"/>
  <c r="E71" i="5"/>
  <c r="D72" i="5"/>
  <c r="E71" i="3"/>
  <c r="D72" i="3"/>
  <c r="D71" i="1"/>
  <c r="F70" i="1"/>
  <c r="G70" i="1" s="1"/>
  <c r="E70" i="1"/>
  <c r="E72" i="5" l="1"/>
  <c r="D73" i="5"/>
  <c r="D73" i="3"/>
  <c r="E72" i="3"/>
  <c r="E72" i="4"/>
  <c r="D73" i="4"/>
  <c r="D80" i="2"/>
  <c r="E79" i="2"/>
  <c r="D72" i="1"/>
  <c r="F71" i="1"/>
  <c r="G71" i="1" s="1"/>
  <c r="E71" i="1"/>
  <c r="E73" i="4" l="1"/>
  <c r="D74" i="4"/>
  <c r="E73" i="3"/>
  <c r="D74" i="3"/>
  <c r="E73" i="5"/>
  <c r="D74" i="5"/>
  <c r="D81" i="2"/>
  <c r="E80" i="2"/>
  <c r="D73" i="1"/>
  <c r="F72" i="1"/>
  <c r="G72" i="1" s="1"/>
  <c r="E72" i="1"/>
  <c r="E74" i="5" l="1"/>
  <c r="D75" i="5"/>
  <c r="E81" i="2"/>
  <c r="D82" i="2"/>
  <c r="D75" i="4"/>
  <c r="E74" i="4"/>
  <c r="D75" i="3"/>
  <c r="E74" i="3"/>
  <c r="D74" i="1"/>
  <c r="F73" i="1"/>
  <c r="G73" i="1" s="1"/>
  <c r="E73" i="1"/>
  <c r="E75" i="3" l="1"/>
  <c r="D76" i="3"/>
  <c r="D83" i="2"/>
  <c r="E82" i="2"/>
  <c r="E75" i="5"/>
  <c r="D76" i="5"/>
  <c r="E75" i="4"/>
  <c r="D76" i="4"/>
  <c r="D75" i="1"/>
  <c r="F74" i="1"/>
  <c r="G74" i="1" s="1"/>
  <c r="E74" i="1"/>
  <c r="D77" i="4" l="1"/>
  <c r="E76" i="4"/>
  <c r="E76" i="5"/>
  <c r="D77" i="5"/>
  <c r="D84" i="2"/>
  <c r="E83" i="2"/>
  <c r="D77" i="3"/>
  <c r="E76" i="3"/>
  <c r="D76" i="1"/>
  <c r="F75" i="1"/>
  <c r="G75" i="1" s="1"/>
  <c r="E75" i="1"/>
  <c r="E77" i="5" l="1"/>
  <c r="D78" i="5"/>
  <c r="D85" i="2"/>
  <c r="E84" i="2"/>
  <c r="E77" i="3"/>
  <c r="D78" i="3"/>
  <c r="E77" i="4"/>
  <c r="D78" i="4"/>
  <c r="D77" i="1"/>
  <c r="F76" i="1"/>
  <c r="G76" i="1" s="1"/>
  <c r="E76" i="1"/>
  <c r="D79" i="4" l="1"/>
  <c r="E78" i="4"/>
  <c r="D79" i="3"/>
  <c r="E78" i="3"/>
  <c r="E85" i="2"/>
  <c r="D86" i="2"/>
  <c r="E78" i="5"/>
  <c r="D79" i="5"/>
  <c r="D78" i="1"/>
  <c r="F77" i="1"/>
  <c r="G77" i="1" s="1"/>
  <c r="E77" i="1"/>
  <c r="E79" i="3" l="1"/>
  <c r="D80" i="3"/>
  <c r="E79" i="5"/>
  <c r="D80" i="5"/>
  <c r="D87" i="2"/>
  <c r="E86" i="2"/>
  <c r="E79" i="4"/>
  <c r="D80" i="4"/>
  <c r="D79" i="1"/>
  <c r="F78" i="1"/>
  <c r="G78" i="1" s="1"/>
  <c r="E78" i="1"/>
  <c r="E80" i="4" l="1"/>
  <c r="D81" i="4"/>
  <c r="D88" i="2"/>
  <c r="E87" i="2"/>
  <c r="D81" i="5"/>
  <c r="E80" i="5"/>
  <c r="D81" i="3"/>
  <c r="E80" i="3"/>
  <c r="D80" i="1"/>
  <c r="F79" i="1"/>
  <c r="G79" i="1" s="1"/>
  <c r="E79" i="1"/>
  <c r="E81" i="3" l="1"/>
  <c r="D82" i="3"/>
  <c r="D89" i="2"/>
  <c r="E88" i="2"/>
  <c r="E81" i="4"/>
  <c r="D82" i="4"/>
  <c r="E81" i="5"/>
  <c r="D82" i="5"/>
  <c r="D81" i="1"/>
  <c r="F80" i="1"/>
  <c r="G80" i="1" s="1"/>
  <c r="E80" i="1"/>
  <c r="D83" i="4" l="1"/>
  <c r="E82" i="4"/>
  <c r="E89" i="2"/>
  <c r="D90" i="2"/>
  <c r="E82" i="5"/>
  <c r="D83" i="5"/>
  <c r="D83" i="3"/>
  <c r="E82" i="3"/>
  <c r="D82" i="1"/>
  <c r="F81" i="1"/>
  <c r="G81" i="1" s="1"/>
  <c r="E81" i="1"/>
  <c r="E83" i="5" l="1"/>
  <c r="D84" i="5"/>
  <c r="E83" i="4"/>
  <c r="D84" i="4"/>
  <c r="E83" i="3"/>
  <c r="D84" i="3"/>
  <c r="D91" i="2"/>
  <c r="E90" i="2"/>
  <c r="D83" i="1"/>
  <c r="F82" i="1"/>
  <c r="G82" i="1" s="1"/>
  <c r="E82" i="1"/>
  <c r="D85" i="3" l="1"/>
  <c r="E84" i="3"/>
  <c r="D92" i="2"/>
  <c r="E91" i="2"/>
  <c r="D85" i="5"/>
  <c r="E84" i="5"/>
  <c r="D85" i="4"/>
  <c r="E84" i="4"/>
  <c r="D84" i="1"/>
  <c r="F83" i="1"/>
  <c r="G83" i="1" s="1"/>
  <c r="E83" i="1"/>
  <c r="E85" i="4" l="1"/>
  <c r="D86" i="4"/>
  <c r="D93" i="2"/>
  <c r="E92" i="2"/>
  <c r="E85" i="5"/>
  <c r="D86" i="5"/>
  <c r="E85" i="3"/>
  <c r="D86" i="3"/>
  <c r="D85" i="1"/>
  <c r="F84" i="1"/>
  <c r="G84" i="1" s="1"/>
  <c r="E84" i="1"/>
  <c r="D87" i="3" l="1"/>
  <c r="E86" i="3"/>
  <c r="E86" i="5"/>
  <c r="D87" i="5"/>
  <c r="E93" i="2"/>
  <c r="D94" i="2"/>
  <c r="D87" i="4"/>
  <c r="E86" i="4"/>
  <c r="D86" i="1"/>
  <c r="F85" i="1"/>
  <c r="G85" i="1" s="1"/>
  <c r="E85" i="1"/>
  <c r="E87" i="4" l="1"/>
  <c r="D88" i="4"/>
  <c r="D95" i="2"/>
  <c r="E94" i="2"/>
  <c r="E87" i="5"/>
  <c r="D88" i="5"/>
  <c r="E87" i="3"/>
  <c r="D88" i="3"/>
  <c r="D87" i="1"/>
  <c r="F86" i="1"/>
  <c r="G86" i="1" s="1"/>
  <c r="E86" i="1"/>
  <c r="D89" i="3" l="1"/>
  <c r="E88" i="3"/>
  <c r="D96" i="2"/>
  <c r="E95" i="2"/>
  <c r="E88" i="4"/>
  <c r="D89" i="4"/>
  <c r="E88" i="5"/>
  <c r="D89" i="5"/>
  <c r="D88" i="1"/>
  <c r="F87" i="1"/>
  <c r="G87" i="1" s="1"/>
  <c r="E87" i="1"/>
  <c r="E89" i="5" l="1"/>
  <c r="D90" i="5"/>
  <c r="D97" i="2"/>
  <c r="E96" i="2"/>
  <c r="E89" i="4"/>
  <c r="D90" i="4"/>
  <c r="E89" i="3"/>
  <c r="D90" i="3"/>
  <c r="D89" i="1"/>
  <c r="F88" i="1"/>
  <c r="G88" i="1" s="1"/>
  <c r="E88" i="1"/>
  <c r="E97" i="2" l="1"/>
  <c r="D98" i="2"/>
  <c r="D91" i="3"/>
  <c r="E90" i="3"/>
  <c r="E90" i="5"/>
  <c r="D91" i="5"/>
  <c r="E90" i="4"/>
  <c r="D91" i="4"/>
  <c r="D90" i="1"/>
  <c r="F89" i="1"/>
  <c r="G89" i="1" s="1"/>
  <c r="E89" i="1"/>
  <c r="E91" i="4" l="1"/>
  <c r="D92" i="4"/>
  <c r="E91" i="3"/>
  <c r="D92" i="3"/>
  <c r="D99" i="2"/>
  <c r="E98" i="2"/>
  <c r="E91" i="5"/>
  <c r="D92" i="5"/>
  <c r="D91" i="1"/>
  <c r="F90" i="1"/>
  <c r="G90" i="1" s="1"/>
  <c r="E90" i="1"/>
  <c r="E92" i="5" l="1"/>
  <c r="D93" i="5"/>
  <c r="D93" i="4"/>
  <c r="E92" i="4"/>
  <c r="D100" i="2"/>
  <c r="E99" i="2"/>
  <c r="D93" i="3"/>
  <c r="E92" i="3"/>
  <c r="D92" i="1"/>
  <c r="E91" i="1"/>
  <c r="F91" i="1"/>
  <c r="G91" i="1" s="1"/>
  <c r="E93" i="3" l="1"/>
  <c r="D94" i="3"/>
  <c r="E93" i="4"/>
  <c r="D94" i="4"/>
  <c r="D101" i="2"/>
  <c r="E100" i="2"/>
  <c r="E93" i="5"/>
  <c r="D94" i="5"/>
  <c r="D93" i="1"/>
  <c r="E92" i="1"/>
  <c r="F92" i="1"/>
  <c r="G92" i="1" s="1"/>
  <c r="E94" i="5" l="1"/>
  <c r="D95" i="5"/>
  <c r="E101" i="2"/>
  <c r="D102" i="2"/>
  <c r="D95" i="3"/>
  <c r="E94" i="3"/>
  <c r="E94" i="4"/>
  <c r="D95" i="4"/>
  <c r="D94" i="1"/>
  <c r="F93" i="1"/>
  <c r="G93" i="1" s="1"/>
  <c r="E93" i="1"/>
  <c r="E95" i="4" l="1"/>
  <c r="D96" i="4"/>
  <c r="E95" i="3"/>
  <c r="D96" i="3"/>
  <c r="E95" i="5"/>
  <c r="D96" i="5"/>
  <c r="D103" i="2"/>
  <c r="E102" i="2"/>
  <c r="D95" i="1"/>
  <c r="F94" i="1"/>
  <c r="G94" i="1" s="1"/>
  <c r="E94" i="1"/>
  <c r="D104" i="2" l="1"/>
  <c r="E103" i="2"/>
  <c r="E96" i="5"/>
  <c r="D97" i="5"/>
  <c r="D97" i="3"/>
  <c r="E96" i="3"/>
  <c r="D97" i="4"/>
  <c r="E96" i="4"/>
  <c r="D96" i="1"/>
  <c r="E95" i="1"/>
  <c r="F95" i="1"/>
  <c r="G95" i="1" s="1"/>
  <c r="E97" i="4" l="1"/>
  <c r="D98" i="4"/>
  <c r="E97" i="3"/>
  <c r="D98" i="3"/>
  <c r="E97" i="5"/>
  <c r="D98" i="5"/>
  <c r="D105" i="2"/>
  <c r="E104" i="2"/>
  <c r="D97" i="1"/>
  <c r="E96" i="1"/>
  <c r="F96" i="1"/>
  <c r="G96" i="1" s="1"/>
  <c r="E105" i="2" l="1"/>
  <c r="D106" i="2"/>
  <c r="E98" i="5"/>
  <c r="D99" i="5"/>
  <c r="D99" i="3"/>
  <c r="E98" i="3"/>
  <c r="E98" i="4"/>
  <c r="D99" i="4"/>
  <c r="D98" i="1"/>
  <c r="F97" i="1"/>
  <c r="G97" i="1" s="1"/>
  <c r="E97" i="1"/>
  <c r="E99" i="4" l="1"/>
  <c r="D100" i="4"/>
  <c r="E99" i="3"/>
  <c r="D100" i="3"/>
  <c r="D107" i="2"/>
  <c r="E106" i="2"/>
  <c r="E99" i="5"/>
  <c r="D100" i="5"/>
  <c r="D99" i="1"/>
  <c r="F98" i="1"/>
  <c r="G98" i="1" s="1"/>
  <c r="E98" i="1"/>
  <c r="D101" i="5" l="1"/>
  <c r="E100" i="5"/>
  <c r="D108" i="2"/>
  <c r="E107" i="2"/>
  <c r="D101" i="4"/>
  <c r="E100" i="4"/>
  <c r="E100" i="3"/>
  <c r="D101" i="3"/>
  <c r="D100" i="1"/>
  <c r="E99" i="1"/>
  <c r="F99" i="1"/>
  <c r="G99" i="1" s="1"/>
  <c r="D109" i="2" l="1"/>
  <c r="E108" i="2"/>
  <c r="E101" i="4"/>
  <c r="D102" i="4"/>
  <c r="E101" i="3"/>
  <c r="D102" i="3"/>
  <c r="E101" i="5"/>
  <c r="D102" i="5"/>
  <c r="D101" i="1"/>
  <c r="E100" i="1"/>
  <c r="F100" i="1"/>
  <c r="G100" i="1" s="1"/>
  <c r="E102" i="5" l="1"/>
  <c r="D103" i="5"/>
  <c r="D103" i="3"/>
  <c r="E102" i="3"/>
  <c r="E102" i="4"/>
  <c r="D103" i="4"/>
  <c r="D110" i="2"/>
  <c r="E109" i="2"/>
  <c r="D102" i="1"/>
  <c r="F101" i="1"/>
  <c r="G101" i="1" s="1"/>
  <c r="E101" i="1"/>
  <c r="D111" i="2" l="1"/>
  <c r="E110" i="2"/>
  <c r="E103" i="3"/>
  <c r="D104" i="3"/>
  <c r="E103" i="5"/>
  <c r="D104" i="5"/>
  <c r="E103" i="4"/>
  <c r="D104" i="4"/>
  <c r="D103" i="1"/>
  <c r="F102" i="1"/>
  <c r="G102" i="1" s="1"/>
  <c r="E102" i="1"/>
  <c r="D105" i="4" l="1"/>
  <c r="E104" i="4"/>
  <c r="E104" i="5"/>
  <c r="D105" i="5"/>
  <c r="D105" i="3"/>
  <c r="E104" i="3"/>
  <c r="D112" i="2"/>
  <c r="E111" i="2"/>
  <c r="D104" i="1"/>
  <c r="E103" i="1"/>
  <c r="F103" i="1"/>
  <c r="G103" i="1" s="1"/>
  <c r="D113" i="2" l="1"/>
  <c r="E112" i="2"/>
  <c r="E105" i="5"/>
  <c r="D106" i="5"/>
  <c r="E105" i="3"/>
  <c r="D106" i="3"/>
  <c r="E105" i="4"/>
  <c r="D106" i="4"/>
  <c r="D105" i="1"/>
  <c r="E104" i="1"/>
  <c r="F104" i="1"/>
  <c r="G104" i="1" s="1"/>
  <c r="E106" i="4" l="1"/>
  <c r="D107" i="4"/>
  <c r="D107" i="3"/>
  <c r="E106" i="3"/>
  <c r="E106" i="5"/>
  <c r="D107" i="5"/>
  <c r="E113" i="2"/>
  <c r="D114" i="2"/>
  <c r="D106" i="1"/>
  <c r="F105" i="1"/>
  <c r="G105" i="1" s="1"/>
  <c r="E105" i="1"/>
  <c r="D115" i="2" l="1"/>
  <c r="E114" i="2"/>
  <c r="E107" i="3"/>
  <c r="D108" i="3"/>
  <c r="E107" i="5"/>
  <c r="D108" i="5"/>
  <c r="E107" i="4"/>
  <c r="D108" i="4"/>
  <c r="D107" i="1"/>
  <c r="F106" i="1"/>
  <c r="G106" i="1" s="1"/>
  <c r="E106" i="1"/>
  <c r="D109" i="4" l="1"/>
  <c r="E108" i="4"/>
  <c r="D116" i="2"/>
  <c r="E115" i="2"/>
  <c r="D109" i="5"/>
  <c r="E108" i="5"/>
  <c r="D109" i="3"/>
  <c r="E108" i="3"/>
  <c r="D108" i="1"/>
  <c r="E107" i="1"/>
  <c r="F107" i="1"/>
  <c r="G107" i="1" s="1"/>
  <c r="E109" i="5" l="1"/>
  <c r="D110" i="5"/>
  <c r="E109" i="3"/>
  <c r="D110" i="3"/>
  <c r="D117" i="2"/>
  <c r="E116" i="2"/>
  <c r="E109" i="4"/>
  <c r="D110" i="4"/>
  <c r="D109" i="1"/>
  <c r="E108" i="1"/>
  <c r="F108" i="1"/>
  <c r="G108" i="1" s="1"/>
  <c r="E117" i="2" l="1"/>
  <c r="D118" i="2"/>
  <c r="D111" i="3"/>
  <c r="E110" i="3"/>
  <c r="E110" i="4"/>
  <c r="D111" i="4"/>
  <c r="E110" i="5"/>
  <c r="D111" i="5"/>
  <c r="D110" i="1"/>
  <c r="F109" i="1"/>
  <c r="G109" i="1" s="1"/>
  <c r="E109" i="1"/>
  <c r="E111" i="5" l="1"/>
  <c r="D112" i="5"/>
  <c r="E111" i="4"/>
  <c r="D112" i="4"/>
  <c r="E111" i="3"/>
  <c r="D112" i="3"/>
  <c r="D119" i="2"/>
  <c r="E118" i="2"/>
  <c r="D111" i="1"/>
  <c r="F110" i="1"/>
  <c r="G110" i="1" s="1"/>
  <c r="E110" i="1"/>
  <c r="D120" i="2" l="1"/>
  <c r="E119" i="2"/>
  <c r="D113" i="3"/>
  <c r="E112" i="3"/>
  <c r="D113" i="4"/>
  <c r="E112" i="4"/>
  <c r="E112" i="5"/>
  <c r="D113" i="5"/>
  <c r="D112" i="1"/>
  <c r="E111" i="1"/>
  <c r="F111" i="1"/>
  <c r="G111" i="1" s="1"/>
  <c r="E113" i="5" l="1"/>
  <c r="D114" i="5"/>
  <c r="E113" i="4"/>
  <c r="D114" i="4"/>
  <c r="E113" i="3"/>
  <c r="D114" i="3"/>
  <c r="D121" i="2"/>
  <c r="E120" i="2"/>
  <c r="D113" i="1"/>
  <c r="E112" i="1"/>
  <c r="F112" i="1"/>
  <c r="G112" i="1" s="1"/>
  <c r="E121" i="2" l="1"/>
  <c r="D122" i="2"/>
  <c r="D115" i="3"/>
  <c r="E114" i="3"/>
  <c r="E114" i="4"/>
  <c r="D115" i="4"/>
  <c r="E114" i="5"/>
  <c r="D115" i="5"/>
  <c r="D114" i="1"/>
  <c r="F113" i="1"/>
  <c r="G113" i="1" s="1"/>
  <c r="E113" i="1"/>
  <c r="E115" i="3" l="1"/>
  <c r="D116" i="3"/>
  <c r="E115" i="5"/>
  <c r="D116" i="5"/>
  <c r="E115" i="4"/>
  <c r="D116" i="4"/>
  <c r="D123" i="2"/>
  <c r="E122" i="2"/>
  <c r="D115" i="1"/>
  <c r="F114" i="1"/>
  <c r="G114" i="1" s="1"/>
  <c r="E114" i="1"/>
  <c r="D124" i="2" l="1"/>
  <c r="E123" i="2"/>
  <c r="D117" i="5"/>
  <c r="E116" i="5"/>
  <c r="E116" i="3"/>
  <c r="D117" i="3"/>
  <c r="D117" i="4"/>
  <c r="E116" i="4"/>
  <c r="D116" i="1"/>
  <c r="E115" i="1"/>
  <c r="F115" i="1"/>
  <c r="G115" i="1" s="1"/>
  <c r="E117" i="4" l="1"/>
  <c r="D118" i="4"/>
  <c r="E117" i="3"/>
  <c r="D118" i="3"/>
  <c r="E117" i="5"/>
  <c r="D118" i="5"/>
  <c r="D125" i="2"/>
  <c r="E124" i="2"/>
  <c r="D117" i="1"/>
  <c r="E116" i="1"/>
  <c r="F116" i="1"/>
  <c r="G116" i="1" s="1"/>
  <c r="E118" i="5" l="1"/>
  <c r="D119" i="5"/>
  <c r="E125" i="2"/>
  <c r="D126" i="2"/>
  <c r="D119" i="3"/>
  <c r="E118" i="3"/>
  <c r="E118" i="4"/>
  <c r="D119" i="4"/>
  <c r="D118" i="1"/>
  <c r="F117" i="1"/>
  <c r="G117" i="1" s="1"/>
  <c r="E117" i="1"/>
  <c r="E119" i="4" l="1"/>
  <c r="D120" i="4"/>
  <c r="D127" i="2"/>
  <c r="E126" i="2"/>
  <c r="E119" i="5"/>
  <c r="D120" i="5"/>
  <c r="E119" i="3"/>
  <c r="D120" i="3"/>
  <c r="D119" i="1"/>
  <c r="F118" i="1"/>
  <c r="G118" i="1" s="1"/>
  <c r="E118" i="1"/>
  <c r="D121" i="3" l="1"/>
  <c r="E120" i="3"/>
  <c r="D121" i="4"/>
  <c r="E120" i="4"/>
  <c r="E120" i="5"/>
  <c r="D121" i="5"/>
  <c r="D128" i="2"/>
  <c r="E127" i="2"/>
  <c r="D120" i="1"/>
  <c r="E119" i="1"/>
  <c r="F119" i="1"/>
  <c r="G119" i="1" s="1"/>
  <c r="D129" i="2" l="1"/>
  <c r="E128" i="2"/>
  <c r="E121" i="5"/>
  <c r="D122" i="5"/>
  <c r="E121" i="4"/>
  <c r="D122" i="4"/>
  <c r="E121" i="3"/>
  <c r="D122" i="3"/>
  <c r="D121" i="1"/>
  <c r="E120" i="1"/>
  <c r="F120" i="1"/>
  <c r="G120" i="1" s="1"/>
  <c r="D123" i="4" l="1"/>
  <c r="E122" i="4"/>
  <c r="E122" i="5"/>
  <c r="D123" i="5"/>
  <c r="D123" i="3"/>
  <c r="E122" i="3"/>
  <c r="E129" i="2"/>
  <c r="D130" i="2"/>
  <c r="D122" i="1"/>
  <c r="F121" i="1"/>
  <c r="G121" i="1" s="1"/>
  <c r="E121" i="1"/>
  <c r="D131" i="2" l="1"/>
  <c r="E130" i="2"/>
  <c r="E123" i="3"/>
  <c r="D124" i="3"/>
  <c r="E123" i="5"/>
  <c r="D124" i="5"/>
  <c r="E123" i="4"/>
  <c r="D124" i="4"/>
  <c r="D123" i="1"/>
  <c r="F122" i="1"/>
  <c r="G122" i="1" s="1"/>
  <c r="E122" i="1"/>
  <c r="E124" i="3" l="1"/>
  <c r="D125" i="3"/>
  <c r="E124" i="5"/>
  <c r="D125" i="5"/>
  <c r="D125" i="4"/>
  <c r="E124" i="4"/>
  <c r="D132" i="2"/>
  <c r="E131" i="2"/>
  <c r="D124" i="1"/>
  <c r="E123" i="1"/>
  <c r="F123" i="1"/>
  <c r="G123" i="1" s="1"/>
  <c r="E125" i="4" l="1"/>
  <c r="D126" i="4"/>
  <c r="E125" i="3"/>
  <c r="D126" i="3"/>
  <c r="D133" i="2"/>
  <c r="E132" i="2"/>
  <c r="E125" i="5"/>
  <c r="D126" i="5"/>
  <c r="D125" i="1"/>
  <c r="E124" i="1"/>
  <c r="F124" i="1"/>
  <c r="G124" i="1" s="1"/>
  <c r="E133" i="2" l="1"/>
  <c r="D134" i="2"/>
  <c r="D127" i="3"/>
  <c r="E126" i="3"/>
  <c r="E126" i="4"/>
  <c r="D127" i="4"/>
  <c r="E126" i="5"/>
  <c r="D127" i="5"/>
  <c r="D126" i="1"/>
  <c r="F125" i="1"/>
  <c r="G125" i="1" s="1"/>
  <c r="E125" i="1"/>
  <c r="E127" i="5" l="1"/>
  <c r="D128" i="5"/>
  <c r="E127" i="4"/>
  <c r="D128" i="4"/>
  <c r="D135" i="2"/>
  <c r="E134" i="2"/>
  <c r="E127" i="3"/>
  <c r="D128" i="3"/>
  <c r="D127" i="1"/>
  <c r="F126" i="1"/>
  <c r="G126" i="1" s="1"/>
  <c r="E126" i="1"/>
  <c r="D136" i="2" l="1"/>
  <c r="E135" i="2"/>
  <c r="D129" i="3"/>
  <c r="E128" i="3"/>
  <c r="D129" i="4"/>
  <c r="E128" i="4"/>
  <c r="E128" i="5"/>
  <c r="D129" i="5"/>
  <c r="D128" i="1"/>
  <c r="E127" i="1"/>
  <c r="F127" i="1"/>
  <c r="G127" i="1" s="1"/>
  <c r="E129" i="5" l="1"/>
  <c r="D130" i="5"/>
  <c r="E129" i="4"/>
  <c r="D130" i="4"/>
  <c r="E129" i="3"/>
  <c r="D130" i="3"/>
  <c r="D137" i="2"/>
  <c r="E136" i="2"/>
  <c r="D129" i="1"/>
  <c r="E128" i="1"/>
  <c r="F128" i="1"/>
  <c r="G128" i="1" s="1"/>
  <c r="E137" i="2" l="1"/>
  <c r="D138" i="2"/>
  <c r="E130" i="5"/>
  <c r="D131" i="5"/>
  <c r="D131" i="3"/>
  <c r="E130" i="3"/>
  <c r="E130" i="4"/>
  <c r="D131" i="4"/>
  <c r="D130" i="1"/>
  <c r="F129" i="1"/>
  <c r="G129" i="1" s="1"/>
  <c r="E129" i="1"/>
  <c r="E131" i="4" l="1"/>
  <c r="D132" i="4"/>
  <c r="E131" i="5"/>
  <c r="D132" i="5"/>
  <c r="D139" i="2"/>
  <c r="E138" i="2"/>
  <c r="E131" i="3"/>
  <c r="D132" i="3"/>
  <c r="D131" i="1"/>
  <c r="F130" i="1"/>
  <c r="G130" i="1" s="1"/>
  <c r="E130" i="1"/>
  <c r="E132" i="3" l="1"/>
  <c r="D133" i="3"/>
  <c r="D133" i="5"/>
  <c r="E132" i="5"/>
  <c r="D133" i="4"/>
  <c r="E132" i="4"/>
  <c r="D140" i="2"/>
  <c r="E139" i="2"/>
  <c r="D132" i="1"/>
  <c r="E131" i="1"/>
  <c r="F131" i="1"/>
  <c r="G131" i="1" s="1"/>
  <c r="D141" i="2" l="1"/>
  <c r="E140" i="2"/>
  <c r="E133" i="4"/>
  <c r="D134" i="4"/>
  <c r="E133" i="3"/>
  <c r="D134" i="3"/>
  <c r="E133" i="5"/>
  <c r="D134" i="5"/>
  <c r="D133" i="1"/>
  <c r="E132" i="1"/>
  <c r="F132" i="1"/>
  <c r="G132" i="1" s="1"/>
  <c r="D135" i="3" l="1"/>
  <c r="E134" i="3"/>
  <c r="E134" i="5"/>
  <c r="D135" i="5"/>
  <c r="E134" i="4"/>
  <c r="D135" i="4"/>
  <c r="D142" i="2"/>
  <c r="E141" i="2"/>
  <c r="D134" i="1"/>
  <c r="F133" i="1"/>
  <c r="G133" i="1" s="1"/>
  <c r="E133" i="1"/>
  <c r="E135" i="4" l="1"/>
  <c r="D136" i="4"/>
  <c r="E135" i="5"/>
  <c r="D136" i="5"/>
  <c r="D143" i="2"/>
  <c r="E142" i="2"/>
  <c r="E135" i="3"/>
  <c r="D136" i="3"/>
  <c r="D135" i="1"/>
  <c r="F134" i="1"/>
  <c r="G134" i="1" s="1"/>
  <c r="E134" i="1"/>
  <c r="D137" i="3" l="1"/>
  <c r="E136" i="3"/>
  <c r="E136" i="5"/>
  <c r="D137" i="5"/>
  <c r="D137" i="4"/>
  <c r="E136" i="4"/>
  <c r="D144" i="2"/>
  <c r="E143" i="2"/>
  <c r="D136" i="1"/>
  <c r="E135" i="1"/>
  <c r="F135" i="1"/>
  <c r="G135" i="1" s="1"/>
  <c r="E137" i="4" l="1"/>
  <c r="D138" i="4"/>
  <c r="D145" i="2"/>
  <c r="E144" i="2"/>
  <c r="E137" i="5"/>
  <c r="D138" i="5"/>
  <c r="E137" i="3"/>
  <c r="D138" i="3"/>
  <c r="D137" i="1"/>
  <c r="E136" i="1"/>
  <c r="F136" i="1"/>
  <c r="G136" i="1" s="1"/>
  <c r="D139" i="3" l="1"/>
  <c r="E138" i="3"/>
  <c r="E138" i="5"/>
  <c r="D139" i="5"/>
  <c r="E145" i="2"/>
  <c r="D146" i="2"/>
  <c r="E138" i="4"/>
  <c r="D139" i="4"/>
  <c r="D138" i="1"/>
  <c r="F137" i="1"/>
  <c r="G137" i="1" s="1"/>
  <c r="E137" i="1"/>
  <c r="D147" i="2" l="1"/>
  <c r="E146" i="2"/>
  <c r="E139" i="4"/>
  <c r="D140" i="4"/>
  <c r="E139" i="5"/>
  <c r="D140" i="5"/>
  <c r="E139" i="3"/>
  <c r="D140" i="3"/>
  <c r="D139" i="1"/>
  <c r="F138" i="1"/>
  <c r="G138" i="1" s="1"/>
  <c r="E138" i="1"/>
  <c r="E140" i="3" l="1"/>
  <c r="D141" i="3"/>
  <c r="D141" i="4"/>
  <c r="E140" i="4"/>
  <c r="D141" i="5"/>
  <c r="E140" i="5"/>
  <c r="D148" i="2"/>
  <c r="E147" i="2"/>
  <c r="D140" i="1"/>
  <c r="E139" i="1"/>
  <c r="F139" i="1"/>
  <c r="G139" i="1" s="1"/>
  <c r="E141" i="5" l="1"/>
  <c r="D142" i="5"/>
  <c r="D149" i="2"/>
  <c r="E148" i="2"/>
  <c r="E141" i="3"/>
  <c r="D142" i="3"/>
  <c r="E141" i="4"/>
  <c r="D142" i="4"/>
  <c r="D141" i="1"/>
  <c r="E140" i="1"/>
  <c r="F140" i="1"/>
  <c r="G140" i="1" s="1"/>
  <c r="E149" i="2" l="1"/>
  <c r="D150" i="2"/>
  <c r="E142" i="4"/>
  <c r="D143" i="4"/>
  <c r="E142" i="5"/>
  <c r="D143" i="5"/>
  <c r="D143" i="3"/>
  <c r="E142" i="3"/>
  <c r="D142" i="1"/>
  <c r="F141" i="1"/>
  <c r="G141" i="1" s="1"/>
  <c r="E141" i="1"/>
  <c r="E143" i="3" l="1"/>
  <c r="D144" i="3"/>
  <c r="E143" i="5"/>
  <c r="D144" i="5"/>
  <c r="E143" i="4"/>
  <c r="D144" i="4"/>
  <c r="D151" i="2"/>
  <c r="E150" i="2"/>
  <c r="D143" i="1"/>
  <c r="F142" i="1"/>
  <c r="G142" i="1" s="1"/>
  <c r="E142" i="1"/>
  <c r="D152" i="2" l="1"/>
  <c r="E151" i="2"/>
  <c r="D145" i="4"/>
  <c r="E144" i="4"/>
  <c r="D145" i="3"/>
  <c r="E144" i="3"/>
  <c r="E144" i="5"/>
  <c r="D145" i="5"/>
  <c r="D144" i="1"/>
  <c r="E143" i="1"/>
  <c r="F143" i="1"/>
  <c r="G143" i="1" s="1"/>
  <c r="E145" i="3" l="1"/>
  <c r="D146" i="3"/>
  <c r="E145" i="5"/>
  <c r="D146" i="5"/>
  <c r="E145" i="4"/>
  <c r="D146" i="4"/>
  <c r="D153" i="2"/>
  <c r="E152" i="2"/>
  <c r="D145" i="1"/>
  <c r="E144" i="1"/>
  <c r="F144" i="1"/>
  <c r="G144" i="1" s="1"/>
  <c r="E153" i="2" l="1"/>
  <c r="D154" i="2"/>
  <c r="E146" i="4"/>
  <c r="D147" i="4"/>
  <c r="E146" i="5"/>
  <c r="D147" i="5"/>
  <c r="D147" i="3"/>
  <c r="E146" i="3"/>
  <c r="D146" i="1"/>
  <c r="F145" i="1"/>
  <c r="G145" i="1" s="1"/>
  <c r="E145" i="1"/>
  <c r="E147" i="5" l="1"/>
  <c r="D148" i="5"/>
  <c r="E147" i="3"/>
  <c r="D148" i="3"/>
  <c r="E147" i="4"/>
  <c r="D148" i="4"/>
  <c r="D155" i="2"/>
  <c r="E154" i="2"/>
  <c r="D147" i="1"/>
  <c r="F146" i="1"/>
  <c r="G146" i="1" s="1"/>
  <c r="E146" i="1"/>
  <c r="D156" i="2" l="1"/>
  <c r="E155" i="2"/>
  <c r="E148" i="3"/>
  <c r="D149" i="3"/>
  <c r="D149" i="5"/>
  <c r="E148" i="5"/>
  <c r="D149" i="4"/>
  <c r="E148" i="4"/>
  <c r="D148" i="1"/>
  <c r="E147" i="1"/>
  <c r="F147" i="1"/>
  <c r="G147" i="1" s="1"/>
  <c r="E149" i="4" l="1"/>
  <c r="D150" i="4"/>
  <c r="E149" i="5"/>
  <c r="D150" i="5"/>
  <c r="E149" i="3"/>
  <c r="D150" i="3"/>
  <c r="D157" i="2"/>
  <c r="E156" i="2"/>
  <c r="D149" i="1"/>
  <c r="E148" i="1"/>
  <c r="F148" i="1"/>
  <c r="G148" i="1" s="1"/>
  <c r="E157" i="2" l="1"/>
  <c r="D158" i="2"/>
  <c r="E150" i="5"/>
  <c r="D151" i="5"/>
  <c r="E150" i="4"/>
  <c r="D151" i="4"/>
  <c r="D151" i="3"/>
  <c r="E150" i="3"/>
  <c r="D150" i="1"/>
  <c r="F149" i="1"/>
  <c r="G149" i="1" s="1"/>
  <c r="E149" i="1"/>
  <c r="E151" i="4" l="1"/>
  <c r="D152" i="4"/>
  <c r="E151" i="5"/>
  <c r="D152" i="5"/>
  <c r="D159" i="2"/>
  <c r="E158" i="2"/>
  <c r="E151" i="3"/>
  <c r="D152" i="3"/>
  <c r="D151" i="1"/>
  <c r="F150" i="1"/>
  <c r="G150" i="1" s="1"/>
  <c r="E150" i="1"/>
  <c r="D153" i="3" l="1"/>
  <c r="E152" i="3"/>
  <c r="E152" i="5"/>
  <c r="D153" i="5"/>
  <c r="D153" i="4"/>
  <c r="E152" i="4"/>
  <c r="D160" i="2"/>
  <c r="E159" i="2"/>
  <c r="D152" i="1"/>
  <c r="E151" i="1"/>
  <c r="F151" i="1"/>
  <c r="G151" i="1" s="1"/>
  <c r="E153" i="4" l="1"/>
  <c r="D154" i="4"/>
  <c r="E153" i="5"/>
  <c r="D154" i="5"/>
  <c r="D161" i="2"/>
  <c r="E160" i="2"/>
  <c r="E153" i="3"/>
  <c r="D154" i="3"/>
  <c r="D153" i="1"/>
  <c r="E152" i="1"/>
  <c r="F152" i="1"/>
  <c r="G152" i="1" s="1"/>
  <c r="D155" i="3" l="1"/>
  <c r="E154" i="3"/>
  <c r="E161" i="2"/>
  <c r="D162" i="2"/>
  <c r="E154" i="5"/>
  <c r="D155" i="5"/>
  <c r="E154" i="4"/>
  <c r="D155" i="4"/>
  <c r="D154" i="1"/>
  <c r="F153" i="1"/>
  <c r="G153" i="1" s="1"/>
  <c r="E153" i="1"/>
  <c r="E155" i="5" l="1"/>
  <c r="D156" i="5"/>
  <c r="D163" i="2"/>
  <c r="E162" i="2"/>
  <c r="E155" i="4"/>
  <c r="D156" i="4"/>
  <c r="E155" i="3"/>
  <c r="D156" i="3"/>
  <c r="D155" i="1"/>
  <c r="F154" i="1"/>
  <c r="G154" i="1" s="1"/>
  <c r="E154" i="1"/>
  <c r="E156" i="3" l="1"/>
  <c r="D157" i="3"/>
  <c r="D157" i="4"/>
  <c r="E156" i="4"/>
  <c r="D164" i="2"/>
  <c r="E163" i="2"/>
  <c r="D157" i="5"/>
  <c r="E156" i="5"/>
  <c r="D156" i="1"/>
  <c r="E155" i="1"/>
  <c r="F155" i="1"/>
  <c r="G155" i="1" s="1"/>
  <c r="E157" i="5" l="1"/>
  <c r="D158" i="5"/>
  <c r="D165" i="2"/>
  <c r="E164" i="2"/>
  <c r="E157" i="4"/>
  <c r="D158" i="4"/>
  <c r="E157" i="3"/>
  <c r="D158" i="3"/>
  <c r="D157" i="1"/>
  <c r="E156" i="1"/>
  <c r="F156" i="1"/>
  <c r="G156" i="1" s="1"/>
  <c r="E158" i="4" l="1"/>
  <c r="D159" i="4"/>
  <c r="E165" i="2"/>
  <c r="D166" i="2"/>
  <c r="D159" i="3"/>
  <c r="E158" i="3"/>
  <c r="E158" i="5"/>
  <c r="D159" i="5"/>
  <c r="D158" i="1"/>
  <c r="F157" i="1"/>
  <c r="G157" i="1" s="1"/>
  <c r="E157" i="1"/>
  <c r="E159" i="3" l="1"/>
  <c r="D160" i="3"/>
  <c r="E159" i="5"/>
  <c r="D160" i="5"/>
  <c r="D167" i="2"/>
  <c r="E166" i="2"/>
  <c r="E159" i="4"/>
  <c r="D160" i="4"/>
  <c r="D159" i="1"/>
  <c r="F158" i="1"/>
  <c r="G158" i="1" s="1"/>
  <c r="E158" i="1"/>
  <c r="D168" i="2" l="1"/>
  <c r="E167" i="2"/>
  <c r="D161" i="4"/>
  <c r="E160" i="4"/>
  <c r="E160" i="5"/>
  <c r="D161" i="5"/>
  <c r="D161" i="3"/>
  <c r="E160" i="3"/>
  <c r="D160" i="1"/>
  <c r="E159" i="1"/>
  <c r="F159" i="1"/>
  <c r="G159" i="1" s="1"/>
  <c r="E161" i="3" l="1"/>
  <c r="D162" i="3"/>
  <c r="E161" i="5"/>
  <c r="D162" i="5"/>
  <c r="E161" i="4"/>
  <c r="D162" i="4"/>
  <c r="D169" i="2"/>
  <c r="E168" i="2"/>
  <c r="D161" i="1"/>
  <c r="E160" i="1"/>
  <c r="F160" i="1"/>
  <c r="G160" i="1" s="1"/>
  <c r="E162" i="5" l="1"/>
  <c r="D163" i="5"/>
  <c r="E169" i="2"/>
  <c r="D170" i="2"/>
  <c r="E162" i="4"/>
  <c r="D163" i="4"/>
  <c r="D163" i="3"/>
  <c r="E162" i="3"/>
  <c r="D162" i="1"/>
  <c r="F161" i="1"/>
  <c r="G161" i="1" s="1"/>
  <c r="E161" i="1"/>
  <c r="E163" i="3" l="1"/>
  <c r="D164" i="3"/>
  <c r="E163" i="4"/>
  <c r="D164" i="4"/>
  <c r="D171" i="2"/>
  <c r="E170" i="2"/>
  <c r="E163" i="5"/>
  <c r="D164" i="5"/>
  <c r="D163" i="1"/>
  <c r="F162" i="1"/>
  <c r="G162" i="1" s="1"/>
  <c r="E162" i="1"/>
  <c r="D165" i="5" l="1"/>
  <c r="E164" i="5"/>
  <c r="D172" i="2"/>
  <c r="E171" i="2"/>
  <c r="D165" i="4"/>
  <c r="E164" i="4"/>
  <c r="E164" i="3"/>
  <c r="D165" i="3"/>
  <c r="D164" i="1"/>
  <c r="E163" i="1"/>
  <c r="F163" i="1"/>
  <c r="G163" i="1" s="1"/>
  <c r="E165" i="4" l="1"/>
  <c r="D166" i="4"/>
  <c r="E165" i="3"/>
  <c r="D166" i="3"/>
  <c r="D173" i="2"/>
  <c r="E172" i="2"/>
  <c r="E165" i="5"/>
  <c r="D166" i="5"/>
  <c r="D165" i="1"/>
  <c r="E164" i="1"/>
  <c r="F164" i="1"/>
  <c r="G164" i="1" s="1"/>
  <c r="D167" i="3" l="1"/>
  <c r="E166" i="3"/>
  <c r="D174" i="2"/>
  <c r="E173" i="2"/>
  <c r="E166" i="4"/>
  <c r="D167" i="4"/>
  <c r="E166" i="5"/>
  <c r="D167" i="5"/>
  <c r="D166" i="1"/>
  <c r="F165" i="1"/>
  <c r="G165" i="1" s="1"/>
  <c r="E165" i="1"/>
  <c r="E167" i="5" l="1"/>
  <c r="D168" i="5"/>
  <c r="D175" i="2"/>
  <c r="E174" i="2"/>
  <c r="E167" i="4"/>
  <c r="D168" i="4"/>
  <c r="E167" i="3"/>
  <c r="D168" i="3"/>
  <c r="D167" i="1"/>
  <c r="F166" i="1"/>
  <c r="G166" i="1" s="1"/>
  <c r="E166" i="1"/>
  <c r="D169" i="3" l="1"/>
  <c r="E168" i="3"/>
  <c r="E168" i="5"/>
  <c r="D169" i="5"/>
  <c r="D169" i="4"/>
  <c r="E168" i="4"/>
  <c r="D176" i="2"/>
  <c r="E175" i="2"/>
  <c r="D168" i="1"/>
  <c r="E167" i="1"/>
  <c r="F167" i="1"/>
  <c r="G167" i="1" s="1"/>
  <c r="D177" i="2" l="1"/>
  <c r="E176" i="2"/>
  <c r="E169" i="5"/>
  <c r="D170" i="5"/>
  <c r="E169" i="4"/>
  <c r="D170" i="4"/>
  <c r="E169" i="3"/>
  <c r="D170" i="3"/>
  <c r="D169" i="1"/>
  <c r="E168" i="1"/>
  <c r="F168" i="1"/>
  <c r="G168" i="1" s="1"/>
  <c r="D171" i="3" l="1"/>
  <c r="E170" i="3"/>
  <c r="E170" i="4"/>
  <c r="D171" i="4"/>
  <c r="E170" i="5"/>
  <c r="D171" i="5"/>
  <c r="E177" i="2"/>
  <c r="D178" i="2"/>
  <c r="D170" i="1"/>
  <c r="F169" i="1"/>
  <c r="G169" i="1" s="1"/>
  <c r="E169" i="1"/>
  <c r="D179" i="2" l="1"/>
  <c r="E178" i="2"/>
  <c r="E171" i="5"/>
  <c r="D172" i="5"/>
  <c r="E171" i="4"/>
  <c r="D172" i="4"/>
  <c r="E171" i="3"/>
  <c r="D172" i="3"/>
  <c r="D171" i="1"/>
  <c r="F170" i="1"/>
  <c r="G170" i="1" s="1"/>
  <c r="E170" i="1"/>
  <c r="D173" i="4" l="1"/>
  <c r="E172" i="4"/>
  <c r="E172" i="3"/>
  <c r="D173" i="3"/>
  <c r="D173" i="5"/>
  <c r="E172" i="5"/>
  <c r="D180" i="2"/>
  <c r="E179" i="2"/>
  <c r="D172" i="1"/>
  <c r="E171" i="1"/>
  <c r="F171" i="1"/>
  <c r="G171" i="1" s="1"/>
  <c r="E173" i="5" l="1"/>
  <c r="D174" i="5"/>
  <c r="D181" i="2"/>
  <c r="E180" i="2"/>
  <c r="E173" i="3"/>
  <c r="D174" i="3"/>
  <c r="E173" i="4"/>
  <c r="D174" i="4"/>
  <c r="D173" i="1"/>
  <c r="E172" i="1"/>
  <c r="F172" i="1"/>
  <c r="G172" i="1" s="1"/>
  <c r="D175" i="3" l="1"/>
  <c r="E174" i="3"/>
  <c r="E181" i="2"/>
  <c r="D182" i="2"/>
  <c r="E174" i="4"/>
  <c r="D175" i="4"/>
  <c r="E174" i="5"/>
  <c r="D175" i="5"/>
  <c r="D174" i="1"/>
  <c r="F173" i="1"/>
  <c r="G173" i="1" s="1"/>
  <c r="E173" i="1"/>
  <c r="E175" i="5" l="1"/>
  <c r="D176" i="5"/>
  <c r="D183" i="2"/>
  <c r="E182" i="2"/>
  <c r="E175" i="4"/>
  <c r="D176" i="4"/>
  <c r="E175" i="3"/>
  <c r="D176" i="3"/>
  <c r="D175" i="1"/>
  <c r="F174" i="1"/>
  <c r="G174" i="1" s="1"/>
  <c r="E174" i="1"/>
  <c r="D177" i="3" l="1"/>
  <c r="E176" i="3"/>
  <c r="D177" i="4"/>
  <c r="E176" i="4"/>
  <c r="D184" i="2"/>
  <c r="E183" i="2"/>
  <c r="D177" i="5"/>
  <c r="E176" i="5"/>
  <c r="D176" i="1"/>
  <c r="E175" i="1"/>
  <c r="F175" i="1"/>
  <c r="G175" i="1" s="1"/>
  <c r="E177" i="4" l="1"/>
  <c r="D178" i="4"/>
  <c r="D185" i="2"/>
  <c r="E184" i="2"/>
  <c r="E177" i="5"/>
  <c r="D178" i="5"/>
  <c r="E177" i="3"/>
  <c r="D178" i="3"/>
  <c r="D177" i="1"/>
  <c r="E176" i="1"/>
  <c r="F176" i="1"/>
  <c r="G176" i="1" s="1"/>
  <c r="E178" i="5" l="1"/>
  <c r="D179" i="5"/>
  <c r="D179" i="3"/>
  <c r="E178" i="3"/>
  <c r="E185" i="2"/>
  <c r="D186" i="2"/>
  <c r="E178" i="4"/>
  <c r="D179" i="4"/>
  <c r="D178" i="1"/>
  <c r="F177" i="1"/>
  <c r="G177" i="1" s="1"/>
  <c r="E177" i="1"/>
  <c r="E179" i="4" l="1"/>
  <c r="D180" i="4"/>
  <c r="E179" i="3"/>
  <c r="D180" i="3"/>
  <c r="D187" i="2"/>
  <c r="E186" i="2"/>
  <c r="E179" i="5"/>
  <c r="D180" i="5"/>
  <c r="D179" i="1"/>
  <c r="F178" i="1"/>
  <c r="G178" i="1" s="1"/>
  <c r="E178" i="1"/>
  <c r="D188" i="2" l="1"/>
  <c r="E187" i="2"/>
  <c r="D181" i="5"/>
  <c r="E180" i="5"/>
  <c r="E180" i="3"/>
  <c r="D181" i="3"/>
  <c r="D181" i="4"/>
  <c r="E180" i="4"/>
  <c r="D180" i="1"/>
  <c r="F179" i="1"/>
  <c r="G179" i="1" s="1"/>
  <c r="E179" i="1"/>
  <c r="E181" i="4" l="1"/>
  <c r="D182" i="4"/>
  <c r="E181" i="3"/>
  <c r="D182" i="3"/>
  <c r="E181" i="5"/>
  <c r="D182" i="5"/>
  <c r="D189" i="2"/>
  <c r="E188" i="2"/>
  <c r="D181" i="1"/>
  <c r="E180" i="1"/>
  <c r="F180" i="1"/>
  <c r="G180" i="1" s="1"/>
  <c r="E189" i="2" l="1"/>
  <c r="D190" i="2"/>
  <c r="E182" i="5"/>
  <c r="D183" i="5"/>
  <c r="E182" i="4"/>
  <c r="D183" i="4"/>
  <c r="D183" i="3"/>
  <c r="E182" i="3"/>
  <c r="D182" i="1"/>
  <c r="F181" i="1"/>
  <c r="G181" i="1" s="1"/>
  <c r="E181" i="1"/>
  <c r="E183" i="3" l="1"/>
  <c r="D184" i="3"/>
  <c r="E183" i="5"/>
  <c r="D184" i="5"/>
  <c r="E183" i="4"/>
  <c r="D184" i="4"/>
  <c r="D191" i="2"/>
  <c r="E190" i="2"/>
  <c r="D183" i="1"/>
  <c r="F182" i="1"/>
  <c r="G182" i="1" s="1"/>
  <c r="E182" i="1"/>
  <c r="D192" i="2" l="1"/>
  <c r="E191" i="2"/>
  <c r="D185" i="3"/>
  <c r="E184" i="3"/>
  <c r="D185" i="4"/>
  <c r="E184" i="4"/>
  <c r="E184" i="5"/>
  <c r="D185" i="5"/>
  <c r="D184" i="1"/>
  <c r="F183" i="1"/>
  <c r="G183" i="1" s="1"/>
  <c r="E183" i="1"/>
  <c r="E185" i="3" l="1"/>
  <c r="D186" i="3"/>
  <c r="E185" i="5"/>
  <c r="D186" i="5"/>
  <c r="E185" i="4"/>
  <c r="D186" i="4"/>
  <c r="D193" i="2"/>
  <c r="E192" i="2"/>
  <c r="D185" i="1"/>
  <c r="F184" i="1"/>
  <c r="G184" i="1" s="1"/>
  <c r="E184" i="1"/>
  <c r="D187" i="5" l="1"/>
  <c r="E186" i="5"/>
  <c r="D187" i="4"/>
  <c r="E186" i="4"/>
  <c r="D187" i="3"/>
  <c r="E186" i="3"/>
  <c r="E193" i="2"/>
  <c r="D194" i="2"/>
  <c r="D186" i="1"/>
  <c r="F185" i="1"/>
  <c r="G185" i="1" s="1"/>
  <c r="E185" i="1"/>
  <c r="E187" i="4" l="1"/>
  <c r="D188" i="4"/>
  <c r="D195" i="2"/>
  <c r="E194" i="2"/>
  <c r="E187" i="3"/>
  <c r="D188" i="3"/>
  <c r="E187" i="5"/>
  <c r="D188" i="5"/>
  <c r="D187" i="1"/>
  <c r="F186" i="1"/>
  <c r="G186" i="1" s="1"/>
  <c r="E186" i="1"/>
  <c r="E188" i="5" l="1"/>
  <c r="D189" i="5"/>
  <c r="E188" i="3"/>
  <c r="D189" i="3"/>
  <c r="D196" i="2"/>
  <c r="E195" i="2"/>
  <c r="D189" i="4"/>
  <c r="E188" i="4"/>
  <c r="D188" i="1"/>
  <c r="F187" i="1"/>
  <c r="G187" i="1" s="1"/>
  <c r="E187" i="1"/>
  <c r="E189" i="3" l="1"/>
  <c r="D190" i="3"/>
  <c r="D197" i="2"/>
  <c r="E196" i="2"/>
  <c r="E189" i="5"/>
  <c r="D190" i="5"/>
  <c r="E189" i="4"/>
  <c r="D190" i="4"/>
  <c r="D189" i="1"/>
  <c r="F188" i="1"/>
  <c r="G188" i="1" s="1"/>
  <c r="E188" i="1"/>
  <c r="E197" i="2" l="1"/>
  <c r="D198" i="2"/>
  <c r="E190" i="4"/>
  <c r="D191" i="4"/>
  <c r="D191" i="5"/>
  <c r="E190" i="5"/>
  <c r="D191" i="3"/>
  <c r="E190" i="3"/>
  <c r="D190" i="1"/>
  <c r="F189" i="1"/>
  <c r="G189" i="1" s="1"/>
  <c r="E189" i="1"/>
  <c r="E191" i="3" l="1"/>
  <c r="D192" i="3"/>
  <c r="E191" i="5"/>
  <c r="D192" i="5"/>
  <c r="E191" i="4"/>
  <c r="D192" i="4"/>
  <c r="D199" i="2"/>
  <c r="E198" i="2"/>
  <c r="D191" i="1"/>
  <c r="F190" i="1"/>
  <c r="G190" i="1" s="1"/>
  <c r="E190" i="1"/>
  <c r="D200" i="2" l="1"/>
  <c r="E199" i="2"/>
  <c r="E192" i="5"/>
  <c r="D193" i="5"/>
  <c r="D193" i="4"/>
  <c r="E192" i="4"/>
  <c r="D193" i="3"/>
  <c r="E192" i="3"/>
  <c r="D192" i="1"/>
  <c r="F191" i="1"/>
  <c r="G191" i="1" s="1"/>
  <c r="E191" i="1"/>
  <c r="E193" i="3" l="1"/>
  <c r="D194" i="3"/>
  <c r="E193" i="4"/>
  <c r="D194" i="4"/>
  <c r="E193" i="5"/>
  <c r="D194" i="5"/>
  <c r="D201" i="2"/>
  <c r="E200" i="2"/>
  <c r="D193" i="1"/>
  <c r="E192" i="1"/>
  <c r="F192" i="1"/>
  <c r="G192" i="1" s="1"/>
  <c r="E201" i="2" l="1"/>
  <c r="D202" i="2"/>
  <c r="D195" i="5"/>
  <c r="E194" i="5"/>
  <c r="E194" i="4"/>
  <c r="D195" i="4"/>
  <c r="D195" i="3"/>
  <c r="E194" i="3"/>
  <c r="D194" i="1"/>
  <c r="F193" i="1"/>
  <c r="G193" i="1" s="1"/>
  <c r="E193" i="1"/>
  <c r="E195" i="3" l="1"/>
  <c r="D196" i="3"/>
  <c r="E195" i="5"/>
  <c r="D196" i="5"/>
  <c r="E195" i="4"/>
  <c r="D196" i="4"/>
  <c r="D203" i="2"/>
  <c r="E202" i="2"/>
  <c r="D195" i="1"/>
  <c r="F194" i="1"/>
  <c r="G194" i="1" s="1"/>
  <c r="E194" i="1"/>
  <c r="D197" i="4" l="1"/>
  <c r="E196" i="4"/>
  <c r="E196" i="3"/>
  <c r="D197" i="3"/>
  <c r="D204" i="2"/>
  <c r="E203" i="2"/>
  <c r="E196" i="5"/>
  <c r="D197" i="5"/>
  <c r="D196" i="1"/>
  <c r="F195" i="1"/>
  <c r="G195" i="1" s="1"/>
  <c r="E195" i="1"/>
  <c r="E197" i="5" l="1"/>
  <c r="D198" i="5"/>
  <c r="D205" i="2"/>
  <c r="E204" i="2"/>
  <c r="E197" i="3"/>
  <c r="D198" i="3"/>
  <c r="E197" i="4"/>
  <c r="D198" i="4"/>
  <c r="D197" i="1"/>
  <c r="F196" i="1"/>
  <c r="G196" i="1" s="1"/>
  <c r="E196" i="1"/>
  <c r="D206" i="2" l="1"/>
  <c r="E205" i="2"/>
  <c r="D199" i="3"/>
  <c r="E198" i="3"/>
  <c r="E198" i="5"/>
  <c r="D199" i="5"/>
  <c r="E198" i="4"/>
  <c r="D199" i="4"/>
  <c r="D198" i="1"/>
  <c r="F197" i="1"/>
  <c r="G197" i="1" s="1"/>
  <c r="E197" i="1"/>
  <c r="E199" i="4" l="1"/>
  <c r="D200" i="4"/>
  <c r="E199" i="5"/>
  <c r="D200" i="5"/>
  <c r="E199" i="3"/>
  <c r="D200" i="3"/>
  <c r="D207" i="2"/>
  <c r="E206" i="2"/>
  <c r="D199" i="1"/>
  <c r="F198" i="1"/>
  <c r="G198" i="1" s="1"/>
  <c r="E198" i="1"/>
  <c r="D201" i="3" l="1"/>
  <c r="E200" i="3"/>
  <c r="D201" i="4"/>
  <c r="E200" i="4"/>
  <c r="D208" i="2"/>
  <c r="E207" i="2"/>
  <c r="E200" i="5"/>
  <c r="D201" i="5"/>
  <c r="D200" i="1"/>
  <c r="F199" i="1"/>
  <c r="G199" i="1" s="1"/>
  <c r="E199" i="1"/>
  <c r="D209" i="2" l="1"/>
  <c r="E208" i="2"/>
  <c r="E201" i="5"/>
  <c r="D202" i="5"/>
  <c r="E201" i="4"/>
  <c r="D202" i="4"/>
  <c r="E201" i="3"/>
  <c r="D202" i="3"/>
  <c r="D201" i="1"/>
  <c r="F200" i="1"/>
  <c r="G200" i="1" s="1"/>
  <c r="E200" i="1"/>
  <c r="E202" i="4" l="1"/>
  <c r="D203" i="4"/>
  <c r="D203" i="5"/>
  <c r="E202" i="5"/>
  <c r="D203" i="3"/>
  <c r="E202" i="3"/>
  <c r="E209" i="2"/>
  <c r="D210" i="2"/>
  <c r="D202" i="1"/>
  <c r="F201" i="1"/>
  <c r="G201" i="1" s="1"/>
  <c r="E201" i="1"/>
  <c r="D211" i="2" l="1"/>
  <c r="E210" i="2"/>
  <c r="E203" i="4"/>
  <c r="D204" i="4"/>
  <c r="E203" i="3"/>
  <c r="D204" i="3"/>
  <c r="E203" i="5"/>
  <c r="D204" i="5"/>
  <c r="D203" i="1"/>
  <c r="F202" i="1"/>
  <c r="G202" i="1" s="1"/>
  <c r="E202" i="1"/>
  <c r="E204" i="5" l="1"/>
  <c r="D205" i="5"/>
  <c r="E204" i="3"/>
  <c r="D205" i="3"/>
  <c r="D205" i="4"/>
  <c r="E204" i="4"/>
  <c r="D212" i="2"/>
  <c r="E211" i="2"/>
  <c r="D204" i="1"/>
  <c r="F203" i="1"/>
  <c r="G203" i="1" s="1"/>
  <c r="E203" i="1"/>
  <c r="E205" i="3" l="1"/>
  <c r="D206" i="3"/>
  <c r="D213" i="2"/>
  <c r="E212" i="2"/>
  <c r="E205" i="4"/>
  <c r="D206" i="4"/>
  <c r="E205" i="5"/>
  <c r="D206" i="5"/>
  <c r="D205" i="1"/>
  <c r="F204" i="1"/>
  <c r="G204" i="1" s="1"/>
  <c r="E204" i="1"/>
  <c r="D207" i="5" l="1"/>
  <c r="E206" i="5"/>
  <c r="E213" i="2"/>
  <c r="D214" i="2"/>
  <c r="D207" i="3"/>
  <c r="E206" i="3"/>
  <c r="E206" i="4"/>
  <c r="D207" i="4"/>
  <c r="D206" i="1"/>
  <c r="F205" i="1"/>
  <c r="G205" i="1" s="1"/>
  <c r="E205" i="1"/>
  <c r="E207" i="4" l="1"/>
  <c r="D208" i="4"/>
  <c r="E207" i="3"/>
  <c r="D208" i="3"/>
  <c r="D215" i="2"/>
  <c r="E214" i="2"/>
  <c r="E207" i="5"/>
  <c r="D208" i="5"/>
  <c r="D207" i="1"/>
  <c r="F206" i="1"/>
  <c r="G206" i="1" s="1"/>
  <c r="E206" i="1"/>
  <c r="D216" i="2" l="1"/>
  <c r="E215" i="2"/>
  <c r="E208" i="5"/>
  <c r="D209" i="5"/>
  <c r="D209" i="3"/>
  <c r="E208" i="3"/>
  <c r="D209" i="4"/>
  <c r="E208" i="4"/>
  <c r="D208" i="1"/>
  <c r="F207" i="1"/>
  <c r="G207" i="1" s="1"/>
  <c r="E207" i="1"/>
  <c r="E209" i="4" l="1"/>
  <c r="D210" i="4"/>
  <c r="E209" i="5"/>
  <c r="D210" i="5"/>
  <c r="E209" i="3"/>
  <c r="D210" i="3"/>
  <c r="D217" i="2"/>
  <c r="E216" i="2"/>
  <c r="D209" i="1"/>
  <c r="E208" i="1"/>
  <c r="F208" i="1"/>
  <c r="G208" i="1" s="1"/>
  <c r="D211" i="3" l="1"/>
  <c r="E210" i="3"/>
  <c r="D218" i="2"/>
  <c r="E217" i="2"/>
  <c r="D211" i="5"/>
  <c r="E210" i="5"/>
  <c r="E210" i="4"/>
  <c r="D211" i="4"/>
  <c r="D210" i="1"/>
  <c r="F209" i="1"/>
  <c r="G209" i="1" s="1"/>
  <c r="E209" i="1"/>
  <c r="E211" i="5" l="1"/>
  <c r="D212" i="5"/>
  <c r="E211" i="4"/>
  <c r="D212" i="4"/>
  <c r="D219" i="2"/>
  <c r="E218" i="2"/>
  <c r="E211" i="3"/>
  <c r="D212" i="3"/>
  <c r="D211" i="1"/>
  <c r="F210" i="1"/>
  <c r="G210" i="1" s="1"/>
  <c r="E210" i="1"/>
  <c r="E212" i="3" l="1"/>
  <c r="D213" i="3"/>
  <c r="D220" i="2"/>
  <c r="E219" i="2"/>
  <c r="D213" i="4"/>
  <c r="E212" i="4"/>
  <c r="E212" i="5"/>
  <c r="D213" i="5"/>
  <c r="D212" i="1"/>
  <c r="F211" i="1"/>
  <c r="G211" i="1" s="1"/>
  <c r="E211" i="1"/>
  <c r="D221" i="2" l="1"/>
  <c r="E220" i="2"/>
  <c r="E213" i="5"/>
  <c r="D214" i="5"/>
  <c r="E213" i="3"/>
  <c r="D214" i="3"/>
  <c r="E213" i="4"/>
  <c r="D214" i="4"/>
  <c r="D213" i="1"/>
  <c r="E212" i="1"/>
  <c r="F212" i="1"/>
  <c r="G212" i="1" s="1"/>
  <c r="E214" i="4" l="1"/>
  <c r="D215" i="4"/>
  <c r="D215" i="3"/>
  <c r="E214" i="3"/>
  <c r="E214" i="5"/>
  <c r="D215" i="5"/>
  <c r="E221" i="2"/>
  <c r="D222" i="2"/>
  <c r="D214" i="1"/>
  <c r="F213" i="1"/>
  <c r="G213" i="1" s="1"/>
  <c r="E213" i="1"/>
  <c r="E215" i="5" l="1"/>
  <c r="D216" i="5"/>
  <c r="E215" i="3"/>
  <c r="D216" i="3"/>
  <c r="D223" i="2"/>
  <c r="E222" i="2"/>
  <c r="E215" i="4"/>
  <c r="D216" i="4"/>
  <c r="D215" i="1"/>
  <c r="F214" i="1"/>
  <c r="G214" i="1" s="1"/>
  <c r="E214" i="1"/>
  <c r="D217" i="3" l="1"/>
  <c r="E216" i="3"/>
  <c r="D217" i="4"/>
  <c r="E216" i="4"/>
  <c r="E216" i="5"/>
  <c r="D217" i="5"/>
  <c r="D224" i="2"/>
  <c r="E223" i="2"/>
  <c r="D216" i="1"/>
  <c r="F215" i="1"/>
  <c r="G215" i="1" s="1"/>
  <c r="E215" i="1"/>
  <c r="E217" i="5" l="1"/>
  <c r="D218" i="5"/>
  <c r="D225" i="2"/>
  <c r="E224" i="2"/>
  <c r="E217" i="4"/>
  <c r="D218" i="4"/>
  <c r="E217" i="3"/>
  <c r="D218" i="3"/>
  <c r="D217" i="1"/>
  <c r="F216" i="1"/>
  <c r="G216" i="1" s="1"/>
  <c r="E216" i="1"/>
  <c r="D219" i="3" l="1"/>
  <c r="E218" i="3"/>
  <c r="E218" i="4"/>
  <c r="D219" i="4"/>
  <c r="E225" i="2"/>
  <c r="D226" i="2"/>
  <c r="D219" i="5"/>
  <c r="E218" i="5"/>
  <c r="D218" i="1"/>
  <c r="F217" i="1"/>
  <c r="G217" i="1" s="1"/>
  <c r="E217" i="1"/>
  <c r="E219" i="5" l="1"/>
  <c r="D220" i="5"/>
  <c r="D227" i="2"/>
  <c r="E226" i="2"/>
  <c r="E219" i="4"/>
  <c r="D220" i="4"/>
  <c r="E219" i="3"/>
  <c r="D220" i="3"/>
  <c r="D219" i="1"/>
  <c r="F218" i="1"/>
  <c r="G218" i="1" s="1"/>
  <c r="E218" i="1"/>
  <c r="E220" i="3" l="1"/>
  <c r="D221" i="3"/>
  <c r="D221" i="4"/>
  <c r="E220" i="4"/>
  <c r="D228" i="2"/>
  <c r="E227" i="2"/>
  <c r="D221" i="5"/>
  <c r="E220" i="5"/>
  <c r="D220" i="1"/>
  <c r="F219" i="1"/>
  <c r="G219" i="1" s="1"/>
  <c r="E219" i="1"/>
  <c r="D229" i="2" l="1"/>
  <c r="E228" i="2"/>
  <c r="E221" i="4"/>
  <c r="D222" i="4"/>
  <c r="E221" i="5"/>
  <c r="D222" i="5"/>
  <c r="E221" i="3"/>
  <c r="D222" i="3"/>
  <c r="D221" i="1"/>
  <c r="F220" i="1"/>
  <c r="G220" i="1" s="1"/>
  <c r="E220" i="1"/>
  <c r="D223" i="3" l="1"/>
  <c r="E222" i="3"/>
  <c r="D223" i="5"/>
  <c r="E222" i="5"/>
  <c r="E222" i="4"/>
  <c r="D223" i="4"/>
  <c r="E229" i="2"/>
  <c r="D230" i="2"/>
  <c r="D222" i="1"/>
  <c r="F221" i="1"/>
  <c r="G221" i="1" s="1"/>
  <c r="E221" i="1"/>
  <c r="D231" i="2" l="1"/>
  <c r="E230" i="2"/>
  <c r="E223" i="4"/>
  <c r="D224" i="4"/>
  <c r="E223" i="5"/>
  <c r="D224" i="5"/>
  <c r="E223" i="3"/>
  <c r="D224" i="3"/>
  <c r="D223" i="1"/>
  <c r="F222" i="1"/>
  <c r="G222" i="1" s="1"/>
  <c r="E222" i="1"/>
  <c r="D225" i="3" l="1"/>
  <c r="E224" i="3"/>
  <c r="D225" i="4"/>
  <c r="E224" i="4"/>
  <c r="E224" i="5"/>
  <c r="D225" i="5"/>
  <c r="D232" i="2"/>
  <c r="E231" i="2"/>
  <c r="D224" i="1"/>
  <c r="F223" i="1"/>
  <c r="G223" i="1" s="1"/>
  <c r="E223" i="1"/>
  <c r="E225" i="5" l="1"/>
  <c r="D226" i="5"/>
  <c r="D233" i="2"/>
  <c r="E232" i="2"/>
  <c r="E225" i="4"/>
  <c r="D226" i="4"/>
  <c r="E225" i="3"/>
  <c r="D226" i="3"/>
  <c r="D225" i="1"/>
  <c r="E224" i="1"/>
  <c r="F224" i="1"/>
  <c r="G224" i="1" s="1"/>
  <c r="E233" i="2" l="1"/>
  <c r="D234" i="2"/>
  <c r="D227" i="3"/>
  <c r="E226" i="3"/>
  <c r="D227" i="5"/>
  <c r="E226" i="5"/>
  <c r="E226" i="4"/>
  <c r="D227" i="4"/>
  <c r="D226" i="1"/>
  <c r="F225" i="1"/>
  <c r="G225" i="1" s="1"/>
  <c r="E225" i="1"/>
  <c r="E227" i="3" l="1"/>
  <c r="D228" i="3"/>
  <c r="E227" i="4"/>
  <c r="D228" i="4"/>
  <c r="D235" i="2"/>
  <c r="E234" i="2"/>
  <c r="E227" i="5"/>
  <c r="D228" i="5"/>
  <c r="D227" i="1"/>
  <c r="F226" i="1"/>
  <c r="G226" i="1" s="1"/>
  <c r="E226" i="1"/>
  <c r="E228" i="5" l="1"/>
  <c r="D229" i="5"/>
  <c r="D236" i="2"/>
  <c r="E235" i="2"/>
  <c r="E228" i="3"/>
  <c r="D229" i="3"/>
  <c r="D229" i="4"/>
  <c r="E228" i="4"/>
  <c r="D228" i="1"/>
  <c r="F227" i="1"/>
  <c r="G227" i="1" s="1"/>
  <c r="E227" i="1"/>
  <c r="E229" i="4" l="1"/>
  <c r="D230" i="4"/>
  <c r="E229" i="3"/>
  <c r="D230" i="3"/>
  <c r="D237" i="2"/>
  <c r="E236" i="2"/>
  <c r="E229" i="5"/>
  <c r="D230" i="5"/>
  <c r="D229" i="1"/>
  <c r="E228" i="1"/>
  <c r="F228" i="1"/>
  <c r="G228" i="1" s="1"/>
  <c r="E230" i="5" l="1"/>
  <c r="D231" i="5"/>
  <c r="D238" i="2"/>
  <c r="E237" i="2"/>
  <c r="D231" i="3"/>
  <c r="E230" i="3"/>
  <c r="E230" i="4"/>
  <c r="D231" i="4"/>
  <c r="D230" i="1"/>
  <c r="F229" i="1"/>
  <c r="G229" i="1" s="1"/>
  <c r="E229" i="1"/>
  <c r="D239" i="2" l="1"/>
  <c r="E238" i="2"/>
  <c r="E231" i="4"/>
  <c r="D232" i="4"/>
  <c r="E231" i="3"/>
  <c r="D232" i="3"/>
  <c r="E231" i="5"/>
  <c r="D232" i="5"/>
  <c r="D231" i="1"/>
  <c r="F230" i="1"/>
  <c r="G230" i="1" s="1"/>
  <c r="E230" i="1"/>
  <c r="D233" i="3" l="1"/>
  <c r="E232" i="3"/>
  <c r="E232" i="5"/>
  <c r="D233" i="5"/>
  <c r="D233" i="4"/>
  <c r="E232" i="4"/>
  <c r="D240" i="2"/>
  <c r="E239" i="2"/>
  <c r="D232" i="1"/>
  <c r="F231" i="1"/>
  <c r="G231" i="1" s="1"/>
  <c r="E231" i="1"/>
  <c r="D241" i="2" l="1"/>
  <c r="E240" i="2"/>
  <c r="E233" i="5"/>
  <c r="D234" i="5"/>
  <c r="E233" i="4"/>
  <c r="D234" i="4"/>
  <c r="E233" i="3"/>
  <c r="D234" i="3"/>
  <c r="D233" i="1"/>
  <c r="F232" i="1"/>
  <c r="G232" i="1" s="1"/>
  <c r="E232" i="1"/>
  <c r="D235" i="3" l="1"/>
  <c r="E234" i="3"/>
  <c r="D235" i="5"/>
  <c r="E234" i="5"/>
  <c r="E234" i="4"/>
  <c r="D235" i="4"/>
  <c r="E241" i="2"/>
  <c r="D242" i="2"/>
  <c r="D234" i="1"/>
  <c r="F233" i="1"/>
  <c r="G233" i="1" s="1"/>
  <c r="E233" i="1"/>
  <c r="D243" i="2" l="1"/>
  <c r="E242" i="2"/>
  <c r="E235" i="4"/>
  <c r="D236" i="4"/>
  <c r="E235" i="5"/>
  <c r="D236" i="5"/>
  <c r="E235" i="3"/>
  <c r="D236" i="3"/>
  <c r="D235" i="1"/>
  <c r="F234" i="1"/>
  <c r="G234" i="1" s="1"/>
  <c r="E234" i="1"/>
  <c r="D237" i="4" l="1"/>
  <c r="E236" i="4"/>
  <c r="D237" i="3"/>
  <c r="E236" i="3"/>
  <c r="E236" i="5"/>
  <c r="D237" i="5"/>
  <c r="D244" i="2"/>
  <c r="E243" i="2"/>
  <c r="D236" i="1"/>
  <c r="F235" i="1"/>
  <c r="G235" i="1" s="1"/>
  <c r="E235" i="1"/>
  <c r="E237" i="3" l="1"/>
  <c r="D238" i="3"/>
  <c r="D245" i="2"/>
  <c r="E244" i="2"/>
  <c r="E237" i="5"/>
  <c r="D238" i="5"/>
  <c r="E237" i="4"/>
  <c r="D238" i="4"/>
  <c r="D237" i="1"/>
  <c r="F236" i="1"/>
  <c r="G236" i="1" s="1"/>
  <c r="E236" i="1"/>
  <c r="E238" i="4" l="1"/>
  <c r="D239" i="4"/>
  <c r="E245" i="2"/>
  <c r="D246" i="2"/>
  <c r="D239" i="3"/>
  <c r="E238" i="3"/>
  <c r="D239" i="5"/>
  <c r="E238" i="5"/>
  <c r="D238" i="1"/>
  <c r="F237" i="1"/>
  <c r="G237" i="1" s="1"/>
  <c r="E237" i="1"/>
  <c r="E239" i="3" l="1"/>
  <c r="D240" i="3"/>
  <c r="E239" i="5"/>
  <c r="D240" i="5"/>
  <c r="D247" i="2"/>
  <c r="E246" i="2"/>
  <c r="E239" i="4"/>
  <c r="D240" i="4"/>
  <c r="D239" i="1"/>
  <c r="F238" i="1"/>
  <c r="G238" i="1" s="1"/>
  <c r="E238" i="1"/>
  <c r="E240" i="5" l="1"/>
  <c r="D241" i="5"/>
  <c r="D241" i="4"/>
  <c r="E240" i="4"/>
  <c r="D248" i="2"/>
  <c r="E247" i="2"/>
  <c r="D241" i="3"/>
  <c r="E240" i="3"/>
  <c r="D240" i="1"/>
  <c r="F239" i="1"/>
  <c r="G239" i="1" s="1"/>
  <c r="E239" i="1"/>
  <c r="E241" i="3" l="1"/>
  <c r="D242" i="3"/>
  <c r="D249" i="2"/>
  <c r="E248" i="2"/>
  <c r="E241" i="4"/>
  <c r="D242" i="4"/>
  <c r="E241" i="5"/>
  <c r="D242" i="5"/>
  <c r="D241" i="1"/>
  <c r="E240" i="1"/>
  <c r="F240" i="1"/>
  <c r="G240" i="1" s="1"/>
  <c r="E242" i="4" l="1"/>
  <c r="D243" i="4"/>
  <c r="E249" i="2"/>
  <c r="D250" i="2"/>
  <c r="D243" i="3"/>
  <c r="E242" i="3"/>
  <c r="D243" i="5"/>
  <c r="E242" i="5"/>
  <c r="D242" i="1"/>
  <c r="F241" i="1"/>
  <c r="G241" i="1" s="1"/>
  <c r="E241" i="1"/>
  <c r="D251" i="2" l="1"/>
  <c r="E250" i="2"/>
  <c r="E243" i="3"/>
  <c r="D244" i="3"/>
  <c r="E243" i="4"/>
  <c r="D244" i="4"/>
  <c r="D244" i="5"/>
  <c r="E243" i="5"/>
  <c r="D243" i="1"/>
  <c r="F242" i="1"/>
  <c r="G242" i="1" s="1"/>
  <c r="E242" i="1"/>
  <c r="D245" i="5" l="1"/>
  <c r="E244" i="5"/>
  <c r="E244" i="3"/>
  <c r="D245" i="3"/>
  <c r="D245" i="4"/>
  <c r="E244" i="4"/>
  <c r="D252" i="2"/>
  <c r="E251" i="2"/>
  <c r="D244" i="1"/>
  <c r="F243" i="1"/>
  <c r="G243" i="1" s="1"/>
  <c r="E243" i="1"/>
  <c r="D253" i="2" l="1"/>
  <c r="E252" i="2"/>
  <c r="E245" i="3"/>
  <c r="D246" i="3"/>
  <c r="E245" i="4"/>
  <c r="D246" i="4"/>
  <c r="D246" i="5"/>
  <c r="E245" i="5"/>
  <c r="D245" i="1"/>
  <c r="F244" i="1"/>
  <c r="G244" i="1" s="1"/>
  <c r="E244" i="1"/>
  <c r="D247" i="3" l="1"/>
  <c r="E246" i="3"/>
  <c r="D247" i="5"/>
  <c r="E246" i="5"/>
  <c r="E246" i="4"/>
  <c r="D247" i="4"/>
  <c r="E253" i="2"/>
  <c r="D254" i="2"/>
  <c r="D246" i="1"/>
  <c r="F245" i="1"/>
  <c r="G245" i="1" s="1"/>
  <c r="E245" i="1"/>
  <c r="E247" i="4" l="1"/>
  <c r="D248" i="4"/>
  <c r="D255" i="2"/>
  <c r="E254" i="2"/>
  <c r="D248" i="5"/>
  <c r="E247" i="5"/>
  <c r="E247" i="3"/>
  <c r="D248" i="3"/>
  <c r="D247" i="1"/>
  <c r="F246" i="1"/>
  <c r="G246" i="1" s="1"/>
  <c r="E246" i="1"/>
  <c r="D249" i="5" l="1"/>
  <c r="E248" i="5"/>
  <c r="D256" i="2"/>
  <c r="E255" i="2"/>
  <c r="D249" i="4"/>
  <c r="E248" i="4"/>
  <c r="D249" i="3"/>
  <c r="E248" i="3"/>
  <c r="D248" i="1"/>
  <c r="F247" i="1"/>
  <c r="G247" i="1" s="1"/>
  <c r="E247" i="1"/>
  <c r="E249" i="3" l="1"/>
  <c r="D250" i="3"/>
  <c r="E249" i="4"/>
  <c r="D250" i="4"/>
  <c r="D257" i="2"/>
  <c r="E256" i="2"/>
  <c r="E249" i="5"/>
  <c r="D250" i="5"/>
  <c r="D249" i="1"/>
  <c r="F248" i="1"/>
  <c r="G248" i="1" s="1"/>
  <c r="E248" i="1"/>
  <c r="E257" i="2" l="1"/>
  <c r="D258" i="2"/>
  <c r="D251" i="4"/>
  <c r="E250" i="4"/>
  <c r="D251" i="3"/>
  <c r="E250" i="3"/>
  <c r="D251" i="5"/>
  <c r="E250" i="5"/>
  <c r="D250" i="1"/>
  <c r="F249" i="1"/>
  <c r="G249" i="1" s="1"/>
  <c r="E249" i="1"/>
  <c r="D252" i="5" l="1"/>
  <c r="E251" i="5"/>
  <c r="E251" i="3"/>
  <c r="D252" i="3"/>
  <c r="E251" i="4"/>
  <c r="D252" i="4"/>
  <c r="D259" i="2"/>
  <c r="E258" i="2"/>
  <c r="D251" i="1"/>
  <c r="F250" i="1"/>
  <c r="G250" i="1" s="1"/>
  <c r="E250" i="1"/>
  <c r="E252" i="3" l="1"/>
  <c r="D253" i="3"/>
  <c r="D260" i="2"/>
  <c r="E259" i="2"/>
  <c r="D253" i="4"/>
  <c r="E252" i="4"/>
  <c r="D253" i="5"/>
  <c r="E252" i="5"/>
  <c r="D252" i="1"/>
  <c r="F251" i="1"/>
  <c r="G251" i="1" s="1"/>
  <c r="E251" i="1"/>
  <c r="E253" i="5" l="1"/>
  <c r="D254" i="5"/>
  <c r="E253" i="3"/>
  <c r="D254" i="3"/>
  <c r="E253" i="4"/>
  <c r="D254" i="4"/>
  <c r="D261" i="2"/>
  <c r="E260" i="2"/>
  <c r="D253" i="1"/>
  <c r="F252" i="1"/>
  <c r="G252" i="1" s="1"/>
  <c r="E252" i="1"/>
  <c r="E261" i="2" l="1"/>
  <c r="D262" i="2"/>
  <c r="E262" i="2" s="1"/>
  <c r="E254" i="4"/>
  <c r="D255" i="4"/>
  <c r="D255" i="5"/>
  <c r="E254" i="5"/>
  <c r="D255" i="3"/>
  <c r="E254" i="3"/>
  <c r="D254" i="1"/>
  <c r="F253" i="1"/>
  <c r="G253" i="1" s="1"/>
  <c r="E253" i="1"/>
  <c r="D256" i="5" l="1"/>
  <c r="E255" i="5"/>
  <c r="E255" i="3"/>
  <c r="D256" i="3"/>
  <c r="E255" i="4"/>
  <c r="D256" i="4"/>
  <c r="D255" i="1"/>
  <c r="F254" i="1"/>
  <c r="G254" i="1" s="1"/>
  <c r="E254" i="1"/>
  <c r="D257" i="4" l="1"/>
  <c r="E256" i="4"/>
  <c r="D257" i="3"/>
  <c r="E256" i="3"/>
  <c r="D257" i="5"/>
  <c r="E256" i="5"/>
  <c r="D256" i="1"/>
  <c r="F255" i="1"/>
  <c r="G255" i="1" s="1"/>
  <c r="E255" i="1"/>
  <c r="E257" i="3" l="1"/>
  <c r="D258" i="3"/>
  <c r="E257" i="5"/>
  <c r="D258" i="5"/>
  <c r="E257" i="4"/>
  <c r="D258" i="4"/>
  <c r="D257" i="1"/>
  <c r="D258" i="1" s="1"/>
  <c r="E256" i="1"/>
  <c r="F256" i="1"/>
  <c r="G256" i="1" s="1"/>
  <c r="D259" i="5" l="1"/>
  <c r="E258" i="5"/>
  <c r="D259" i="3"/>
  <c r="E258" i="3"/>
  <c r="E258" i="4"/>
  <c r="D259" i="4"/>
  <c r="F257" i="1"/>
  <c r="E257" i="1"/>
  <c r="K8" i="1" s="1"/>
  <c r="E259" i="4" l="1"/>
  <c r="D260" i="4"/>
  <c r="E259" i="3"/>
  <c r="D260" i="3"/>
  <c r="D260" i="5"/>
  <c r="E259" i="5"/>
  <c r="I20" i="1"/>
  <c r="J21" i="1"/>
  <c r="I17" i="1"/>
  <c r="J17" i="1"/>
  <c r="I21" i="1"/>
  <c r="J20" i="1"/>
  <c r="N12" i="2"/>
  <c r="F258" i="1"/>
  <c r="G258" i="1" s="1"/>
  <c r="E258" i="1"/>
  <c r="G257" i="1"/>
  <c r="K13" i="1" s="1"/>
  <c r="K10" i="1"/>
  <c r="D261" i="5" l="1"/>
  <c r="E260" i="5"/>
  <c r="D261" i="4"/>
  <c r="E260" i="4"/>
  <c r="E260" i="3"/>
  <c r="D261" i="3"/>
  <c r="P5" i="4"/>
  <c r="E261" i="3" l="1"/>
  <c r="D262" i="3"/>
  <c r="E262" i="3" s="1"/>
  <c r="E261" i="4"/>
  <c r="D262" i="4"/>
  <c r="E262" i="4" s="1"/>
  <c r="E261" i="5"/>
  <c r="D262" i="5"/>
  <c r="E262" i="5" s="1"/>
</calcChain>
</file>

<file path=xl/sharedStrings.xml><?xml version="1.0" encoding="utf-8"?>
<sst xmlns="http://schemas.openxmlformats.org/spreadsheetml/2006/main" count="1323" uniqueCount="280">
  <si>
    <t>Fecha</t>
  </si>
  <si>
    <t>Cierre</t>
  </si>
  <si>
    <t>21.09.2020</t>
  </si>
  <si>
    <t>22.09.2020</t>
  </si>
  <si>
    <t>23.09.2020</t>
  </si>
  <si>
    <t>24.09.2020</t>
  </si>
  <si>
    <t>25.09.2020</t>
  </si>
  <si>
    <t>28.09.2020</t>
  </si>
  <si>
    <t>29.09.2020</t>
  </si>
  <si>
    <t>30.09.2020</t>
  </si>
  <si>
    <t>01.10.2020</t>
  </si>
  <si>
    <t>02.10.2020</t>
  </si>
  <si>
    <t>05.10.2020</t>
  </si>
  <si>
    <t>06.10.2020</t>
  </si>
  <si>
    <t>07.10.2020</t>
  </si>
  <si>
    <t>08.10.2020</t>
  </si>
  <si>
    <t>09.10.2020</t>
  </si>
  <si>
    <t>12.10.2020</t>
  </si>
  <si>
    <t>13.10.2020</t>
  </si>
  <si>
    <t>14.10.2020</t>
  </si>
  <si>
    <t>15.10.2020</t>
  </si>
  <si>
    <t>16.10.2020</t>
  </si>
  <si>
    <t>19.10.2020</t>
  </si>
  <si>
    <t>20.10.2020</t>
  </si>
  <si>
    <t>21.10.2020</t>
  </si>
  <si>
    <t>22.10.2020</t>
  </si>
  <si>
    <t>23.10.2020</t>
  </si>
  <si>
    <t>26.10.2020</t>
  </si>
  <si>
    <t>27.10.2020</t>
  </si>
  <si>
    <t>28.10.2020</t>
  </si>
  <si>
    <t>29.10.2020</t>
  </si>
  <si>
    <t>30.10.2020</t>
  </si>
  <si>
    <t>03.11.2020</t>
  </si>
  <si>
    <t>04.11.2020</t>
  </si>
  <si>
    <t>05.11.2020</t>
  </si>
  <si>
    <t>06.11.2020</t>
  </si>
  <si>
    <t>09.11.2020</t>
  </si>
  <si>
    <t>10.11.2020</t>
  </si>
  <si>
    <t>11.11.2020</t>
  </si>
  <si>
    <t>12.11.2020</t>
  </si>
  <si>
    <t>13.11.2020</t>
  </si>
  <si>
    <t>17.11.2020</t>
  </si>
  <si>
    <t>18.11.2020</t>
  </si>
  <si>
    <t>19.11.2020</t>
  </si>
  <si>
    <t>20.11.2020</t>
  </si>
  <si>
    <t>23.11.2020</t>
  </si>
  <si>
    <t>24.11.2020</t>
  </si>
  <si>
    <t>25.11.2020</t>
  </si>
  <si>
    <t>26.11.2020</t>
  </si>
  <si>
    <t>27.11.2020</t>
  </si>
  <si>
    <t>30.11.2020</t>
  </si>
  <si>
    <t>01.12.2020</t>
  </si>
  <si>
    <t>02.12.2020</t>
  </si>
  <si>
    <t>03.12.2020</t>
  </si>
  <si>
    <t>04.12.2020</t>
  </si>
  <si>
    <t>07.12.2020</t>
  </si>
  <si>
    <t>08.12.2020</t>
  </si>
  <si>
    <t>09.12.2020</t>
  </si>
  <si>
    <t>10.12.2020</t>
  </si>
  <si>
    <t>11.12.2020</t>
  </si>
  <si>
    <t>14.12.2020</t>
  </si>
  <si>
    <t>15.12.2020</t>
  </si>
  <si>
    <t>16.12.2020</t>
  </si>
  <si>
    <t>17.12.2020</t>
  </si>
  <si>
    <t>18.12.2020</t>
  </si>
  <si>
    <t>21.12.2020</t>
  </si>
  <si>
    <t>22.12.2020</t>
  </si>
  <si>
    <t>23.12.2020</t>
  </si>
  <si>
    <t>24.12.2020</t>
  </si>
  <si>
    <t>28.12.2020</t>
  </si>
  <si>
    <t>29.12.2020</t>
  </si>
  <si>
    <t>30.12.2020</t>
  </si>
  <si>
    <t>31.12.2020</t>
  </si>
  <si>
    <t>04.01.2021</t>
  </si>
  <si>
    <t>05.01.2021</t>
  </si>
  <si>
    <t>06.01.2021</t>
  </si>
  <si>
    <t>07.01.2021</t>
  </si>
  <si>
    <t>08.01.2021</t>
  </si>
  <si>
    <t>11.01.2021</t>
  </si>
  <si>
    <t>12.01.2021</t>
  </si>
  <si>
    <t>13.01.2021</t>
  </si>
  <si>
    <t>14.01.2021</t>
  </si>
  <si>
    <t>15.01.2021</t>
  </si>
  <si>
    <t>18.01.2021</t>
  </si>
  <si>
    <t>19.01.2021</t>
  </si>
  <si>
    <t>20.01.2021</t>
  </si>
  <si>
    <t>21.01.2021</t>
  </si>
  <si>
    <t>22.01.2021</t>
  </si>
  <si>
    <t>25.01.2021</t>
  </si>
  <si>
    <t>26.01.2021</t>
  </si>
  <si>
    <t>27.01.2021</t>
  </si>
  <si>
    <t>28.01.2021</t>
  </si>
  <si>
    <t>29.01.2021</t>
  </si>
  <si>
    <t>02.02.2021</t>
  </si>
  <si>
    <t>03.02.2021</t>
  </si>
  <si>
    <t>04.02.2021</t>
  </si>
  <si>
    <t>05.02.2021</t>
  </si>
  <si>
    <t>08.02.2021</t>
  </si>
  <si>
    <t>09.02.2021</t>
  </si>
  <si>
    <t>10.02.2021</t>
  </si>
  <si>
    <t>11.02.2021</t>
  </si>
  <si>
    <t>12.02.2021</t>
  </si>
  <si>
    <t>15.02.2021</t>
  </si>
  <si>
    <t>16.02.2021</t>
  </si>
  <si>
    <t>17.02.2021</t>
  </si>
  <si>
    <t>18.02.2021</t>
  </si>
  <si>
    <t>19.02.2021</t>
  </si>
  <si>
    <t>22.02.2021</t>
  </si>
  <si>
    <t>23.02.2021</t>
  </si>
  <si>
    <t>24.02.2021</t>
  </si>
  <si>
    <t>25.02.2021</t>
  </si>
  <si>
    <t>26.02.2021</t>
  </si>
  <si>
    <t>01.03.2021</t>
  </si>
  <si>
    <t>02.03.2021</t>
  </si>
  <si>
    <t>03.03.2021</t>
  </si>
  <si>
    <t>04.03.2021</t>
  </si>
  <si>
    <t>05.03.2021</t>
  </si>
  <si>
    <t>08.03.2021</t>
  </si>
  <si>
    <t>09.03.2021</t>
  </si>
  <si>
    <t>10.03.2021</t>
  </si>
  <si>
    <t>11.03.2021</t>
  </si>
  <si>
    <t>12.03.2021</t>
  </si>
  <si>
    <t>16.03.2021</t>
  </si>
  <si>
    <t>17.03.2021</t>
  </si>
  <si>
    <t>18.03.2021</t>
  </si>
  <si>
    <t>19.03.2021</t>
  </si>
  <si>
    <t>22.03.2021</t>
  </si>
  <si>
    <t>23.03.2021</t>
  </si>
  <si>
    <t>24.03.2021</t>
  </si>
  <si>
    <t>25.03.2021</t>
  </si>
  <si>
    <t>26.03.2021</t>
  </si>
  <si>
    <t>29.03.2021</t>
  </si>
  <si>
    <t>30.03.2021</t>
  </si>
  <si>
    <t>31.03.2021</t>
  </si>
  <si>
    <t>05.04.2021</t>
  </si>
  <si>
    <t>06.04.2021</t>
  </si>
  <si>
    <t>07.04.2021</t>
  </si>
  <si>
    <t>08.04.2021</t>
  </si>
  <si>
    <t>09.04.2021</t>
  </si>
  <si>
    <t>12.04.2021</t>
  </si>
  <si>
    <t>13.04.2021</t>
  </si>
  <si>
    <t>14.04.2021</t>
  </si>
  <si>
    <t>15.04.2021</t>
  </si>
  <si>
    <t>16.04.2021</t>
  </si>
  <si>
    <t>19.04.2021</t>
  </si>
  <si>
    <t>20.04.2021</t>
  </si>
  <si>
    <t>21.04.2021</t>
  </si>
  <si>
    <t>22.04.2021</t>
  </si>
  <si>
    <t>23.04.2021</t>
  </si>
  <si>
    <t>26.04.2021</t>
  </si>
  <si>
    <t>27.04.2021</t>
  </si>
  <si>
    <t>28.04.2021</t>
  </si>
  <si>
    <t>29.04.2021</t>
  </si>
  <si>
    <t>30.04.2021</t>
  </si>
  <si>
    <t>03.05.2021</t>
  </si>
  <si>
    <t>04.05.2021</t>
  </si>
  <si>
    <t>05.05.2021</t>
  </si>
  <si>
    <t>06.05.2021</t>
  </si>
  <si>
    <t>07.05.2021</t>
  </si>
  <si>
    <t>10.05.2021</t>
  </si>
  <si>
    <t>11.05.2021</t>
  </si>
  <si>
    <t>12.05.2021</t>
  </si>
  <si>
    <t>13.05.2021</t>
  </si>
  <si>
    <t>14.05.2021</t>
  </si>
  <si>
    <t>17.05.2021</t>
  </si>
  <si>
    <t>18.05.2021</t>
  </si>
  <si>
    <t>19.05.2021</t>
  </si>
  <si>
    <t>20.05.2021</t>
  </si>
  <si>
    <t>21.05.2021</t>
  </si>
  <si>
    <t>24.05.2021</t>
  </si>
  <si>
    <t>25.05.2021</t>
  </si>
  <si>
    <t>26.05.2021</t>
  </si>
  <si>
    <t>27.05.2021</t>
  </si>
  <si>
    <t>28.05.2021</t>
  </si>
  <si>
    <t>31.05.2021</t>
  </si>
  <si>
    <t>01.06.2021</t>
  </si>
  <si>
    <t>02.06.2021</t>
  </si>
  <si>
    <t>03.06.2021</t>
  </si>
  <si>
    <t>04.06.2021</t>
  </si>
  <si>
    <t>07.06.2021</t>
  </si>
  <si>
    <t>08.06.2021</t>
  </si>
  <si>
    <t>09.06.2021</t>
  </si>
  <si>
    <t>10.06.2021</t>
  </si>
  <si>
    <t>11.06.2021</t>
  </si>
  <si>
    <t>14.06.2021</t>
  </si>
  <si>
    <t>15.06.2021</t>
  </si>
  <si>
    <t>16.06.2021</t>
  </si>
  <si>
    <t>17.06.2021</t>
  </si>
  <si>
    <t>18.06.2021</t>
  </si>
  <si>
    <t>21.06.2021</t>
  </si>
  <si>
    <t>22.06.2021</t>
  </si>
  <si>
    <t>23.06.2021</t>
  </si>
  <si>
    <t>24.06.2021</t>
  </si>
  <si>
    <t>25.06.2021</t>
  </si>
  <si>
    <t>28.06.2021</t>
  </si>
  <si>
    <t>29.06.2021</t>
  </si>
  <si>
    <t>30.06.2021</t>
  </si>
  <si>
    <t>01.07.2021</t>
  </si>
  <si>
    <t>02.07.2021</t>
  </si>
  <si>
    <t>05.07.2021</t>
  </si>
  <si>
    <t>06.07.2021</t>
  </si>
  <si>
    <t>07.07.2021</t>
  </si>
  <si>
    <t>08.07.2021</t>
  </si>
  <si>
    <t>09.07.2021</t>
  </si>
  <si>
    <t>12.07.2021</t>
  </si>
  <si>
    <t>13.07.2021</t>
  </si>
  <si>
    <t>14.07.2021</t>
  </si>
  <si>
    <t>15.07.2021</t>
  </si>
  <si>
    <t>16.07.2021</t>
  </si>
  <si>
    <t>19.07.2021</t>
  </si>
  <si>
    <t>20.07.2021</t>
  </si>
  <si>
    <t>21.07.2021</t>
  </si>
  <si>
    <t>22.07.2021</t>
  </si>
  <si>
    <t>23.07.2021</t>
  </si>
  <si>
    <t>26.07.2021</t>
  </si>
  <si>
    <t>27.07.2021</t>
  </si>
  <si>
    <t>28.07.2021</t>
  </si>
  <si>
    <t>29.07.2021</t>
  </si>
  <si>
    <t>30.07.2021</t>
  </si>
  <si>
    <t>02.08.2021</t>
  </si>
  <si>
    <t>03.08.2021</t>
  </si>
  <si>
    <t>04.08.2021</t>
  </si>
  <si>
    <t>05.08.2021</t>
  </si>
  <si>
    <t>06.08.2021</t>
  </si>
  <si>
    <t>09.08.2021</t>
  </si>
  <si>
    <t>10.08.2021</t>
  </si>
  <si>
    <t>11.08.2021</t>
  </si>
  <si>
    <t>12.08.2021</t>
  </si>
  <si>
    <t>13.08.2021</t>
  </si>
  <si>
    <t>16.08.2021</t>
  </si>
  <si>
    <t>17.08.2021</t>
  </si>
  <si>
    <t>18.08.2021</t>
  </si>
  <si>
    <t>19.08.2021</t>
  </si>
  <si>
    <t>20.08.2021</t>
  </si>
  <si>
    <t>23.08.2021</t>
  </si>
  <si>
    <t>24.08.2021</t>
  </si>
  <si>
    <t>25.08.2021</t>
  </si>
  <si>
    <t>26.08.2021</t>
  </si>
  <si>
    <t>27.08.2021</t>
  </si>
  <si>
    <t>30.08.2021</t>
  </si>
  <si>
    <t>31.08.2021</t>
  </si>
  <si>
    <t>01.09.2021</t>
  </si>
  <si>
    <t>02.09.2021</t>
  </si>
  <si>
    <t>03.09.2021</t>
  </si>
  <si>
    <t>06.09.2021</t>
  </si>
  <si>
    <t>07.09.2021</t>
  </si>
  <si>
    <t>08.09.2021</t>
  </si>
  <si>
    <t>09.09.2021</t>
  </si>
  <si>
    <t>10.09.2021</t>
  </si>
  <si>
    <t>13.09.2021</t>
  </si>
  <si>
    <t>14.09.2021</t>
  </si>
  <si>
    <t>15.09.2021</t>
  </si>
  <si>
    <t>17.09.2021</t>
  </si>
  <si>
    <t>20.09.2021</t>
  </si>
  <si>
    <t>21.09.2021</t>
  </si>
  <si>
    <t>22.09.2021</t>
  </si>
  <si>
    <t>23.09.2021</t>
  </si>
  <si>
    <t xml:space="preserve">Exponencial </t>
  </si>
  <si>
    <t>Simple</t>
  </si>
  <si>
    <t>ALFA</t>
  </si>
  <si>
    <t>Intervalo de confianza para pronóstico</t>
  </si>
  <si>
    <t xml:space="preserve">Tomamos el pronóstico del periodo </t>
  </si>
  <si>
    <t>Y lo consideramos válido para el pronóstico 2,3, 4, …, K</t>
  </si>
  <si>
    <t>En general para cualquier k, un intervalo de predicción del 95 por ciento es:</t>
  </si>
  <si>
    <t>Intervalo</t>
  </si>
  <si>
    <t>de confianza</t>
  </si>
  <si>
    <t>k=1</t>
  </si>
  <si>
    <t>k=2</t>
  </si>
  <si>
    <t>Mínimo</t>
  </si>
  <si>
    <t>Máximo</t>
  </si>
  <si>
    <t>Z(0.975)</t>
  </si>
  <si>
    <t>k=3</t>
  </si>
  <si>
    <t xml:space="preserve">     </t>
  </si>
  <si>
    <t xml:space="preserve"> </t>
  </si>
  <si>
    <t>Nota</t>
  </si>
  <si>
    <t>S1'=S1''=Y1</t>
  </si>
  <si>
    <t xml:space="preserve">    </t>
  </si>
  <si>
    <t xml:space="preserve">                      </t>
  </si>
  <si>
    <t xml:space="preserve">             </t>
  </si>
  <si>
    <t>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</si>
</sst>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%"/>
    <numFmt numFmtId="167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3" fillId="0" borderId="1" xfId="0" applyFont="1" applyBorder="1"/>
    <xf numFmtId="0" fontId="2" fillId="0" borderId="2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3" xfId="0" applyBorder="1"/>
    <xf numFmtId="164" fontId="0" fillId="0" borderId="3" xfId="0" applyNumberFormat="1" applyBorder="1"/>
    <xf numFmtId="9" fontId="0" fillId="0" borderId="0" xfId="1" applyFont="1"/>
    <xf numFmtId="165" fontId="0" fillId="0" borderId="0" xfId="0" applyNumberFormat="1"/>
    <xf numFmtId="166" fontId="0" fillId="0" borderId="3" xfId="1" applyNumberFormat="1" applyFont="1" applyBorder="1"/>
    <xf numFmtId="164" fontId="3" fillId="0" borderId="1" xfId="0" applyNumberFormat="1" applyFont="1" applyBorder="1" applyAlignment="1">
      <alignment horizontal="center"/>
    </xf>
    <xf numFmtId="0" fontId="2" fillId="0" borderId="6" xfId="0" applyFont="1" applyFill="1" applyBorder="1"/>
    <xf numFmtId="0" fontId="0" fillId="0" borderId="0" xfId="0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0" xfId="0" applyFont="1" applyBorder="1"/>
    <xf numFmtId="0" fontId="0" fillId="0" borderId="0" xfId="0" applyBorder="1"/>
    <xf numFmtId="0" fontId="0" fillId="0" borderId="0" xfId="0" applyAlignment="1">
      <alignment horizontal="justify" vertical="center"/>
    </xf>
    <xf numFmtId="2" fontId="0" fillId="0" borderId="1" xfId="0" applyNumberFormat="1" applyBorder="1"/>
    <xf numFmtId="167" fontId="0" fillId="0" borderId="1" xfId="0" applyNumberFormat="1" applyBorder="1"/>
    <xf numFmtId="0" fontId="0" fillId="0" borderId="6" xfId="0" applyFill="1" applyBorder="1"/>
    <xf numFmtId="165" fontId="0" fillId="0" borderId="1" xfId="0" applyNumberFormat="1" applyBorder="1"/>
    <xf numFmtId="0" fontId="2" fillId="0" borderId="2" xfId="0" applyFont="1" applyBorder="1" applyAlignment="1">
      <alignment horizontal="center"/>
    </xf>
    <xf numFmtId="164" fontId="0" fillId="0" borderId="10" xfId="0" applyNumberFormat="1" applyBorder="1"/>
    <xf numFmtId="2" fontId="0" fillId="0" borderId="10" xfId="0" applyNumberFormat="1" applyBorder="1"/>
    <xf numFmtId="167" fontId="0" fillId="0" borderId="10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Walmart!$B$5:$B$257</c:f>
              <c:strCache>
                <c:ptCount val="253"/>
                <c:pt idx="0">
                  <c:v>21.09.2020</c:v>
                </c:pt>
                <c:pt idx="1">
                  <c:v>22.09.2020</c:v>
                </c:pt>
                <c:pt idx="2">
                  <c:v>23.09.2020</c:v>
                </c:pt>
                <c:pt idx="3">
                  <c:v>24.09.2020</c:v>
                </c:pt>
                <c:pt idx="4">
                  <c:v>25.09.2020</c:v>
                </c:pt>
                <c:pt idx="5">
                  <c:v>28.09.2020</c:v>
                </c:pt>
                <c:pt idx="6">
                  <c:v>29.09.2020</c:v>
                </c:pt>
                <c:pt idx="7">
                  <c:v>30.09.2020</c:v>
                </c:pt>
                <c:pt idx="8">
                  <c:v>01.10.2020</c:v>
                </c:pt>
                <c:pt idx="9">
                  <c:v>02.10.2020</c:v>
                </c:pt>
                <c:pt idx="10">
                  <c:v>05.10.2020</c:v>
                </c:pt>
                <c:pt idx="11">
                  <c:v>06.10.2020</c:v>
                </c:pt>
                <c:pt idx="12">
                  <c:v>07.10.2020</c:v>
                </c:pt>
                <c:pt idx="13">
                  <c:v>08.10.2020</c:v>
                </c:pt>
                <c:pt idx="14">
                  <c:v>09.10.2020</c:v>
                </c:pt>
                <c:pt idx="15">
                  <c:v>12.10.2020</c:v>
                </c:pt>
                <c:pt idx="16">
                  <c:v>13.10.2020</c:v>
                </c:pt>
                <c:pt idx="17">
                  <c:v>14.10.2020</c:v>
                </c:pt>
                <c:pt idx="18">
                  <c:v>15.10.2020</c:v>
                </c:pt>
                <c:pt idx="19">
                  <c:v>16.10.2020</c:v>
                </c:pt>
                <c:pt idx="20">
                  <c:v>19.10.2020</c:v>
                </c:pt>
                <c:pt idx="21">
                  <c:v>20.10.2020</c:v>
                </c:pt>
                <c:pt idx="22">
                  <c:v>21.10.2020</c:v>
                </c:pt>
                <c:pt idx="23">
                  <c:v>22.10.2020</c:v>
                </c:pt>
                <c:pt idx="24">
                  <c:v>23.10.2020</c:v>
                </c:pt>
                <c:pt idx="25">
                  <c:v>26.10.2020</c:v>
                </c:pt>
                <c:pt idx="26">
                  <c:v>27.10.2020</c:v>
                </c:pt>
                <c:pt idx="27">
                  <c:v>28.10.2020</c:v>
                </c:pt>
                <c:pt idx="28">
                  <c:v>29.10.2020</c:v>
                </c:pt>
                <c:pt idx="29">
                  <c:v>30.10.2020</c:v>
                </c:pt>
                <c:pt idx="30">
                  <c:v>03.11.2020</c:v>
                </c:pt>
                <c:pt idx="31">
                  <c:v>04.11.2020</c:v>
                </c:pt>
                <c:pt idx="32">
                  <c:v>05.11.2020</c:v>
                </c:pt>
                <c:pt idx="33">
                  <c:v>06.11.2020</c:v>
                </c:pt>
                <c:pt idx="34">
                  <c:v>09.11.2020</c:v>
                </c:pt>
                <c:pt idx="35">
                  <c:v>10.11.2020</c:v>
                </c:pt>
                <c:pt idx="36">
                  <c:v>11.11.2020</c:v>
                </c:pt>
                <c:pt idx="37">
                  <c:v>12.11.2020</c:v>
                </c:pt>
                <c:pt idx="38">
                  <c:v>13.11.2020</c:v>
                </c:pt>
                <c:pt idx="39">
                  <c:v>17.11.2020</c:v>
                </c:pt>
                <c:pt idx="40">
                  <c:v>18.11.2020</c:v>
                </c:pt>
                <c:pt idx="41">
                  <c:v>19.11.2020</c:v>
                </c:pt>
                <c:pt idx="42">
                  <c:v>20.11.2020</c:v>
                </c:pt>
                <c:pt idx="43">
                  <c:v>23.11.2020</c:v>
                </c:pt>
                <c:pt idx="44">
                  <c:v>24.11.2020</c:v>
                </c:pt>
                <c:pt idx="45">
                  <c:v>25.11.2020</c:v>
                </c:pt>
                <c:pt idx="46">
                  <c:v>26.11.2020</c:v>
                </c:pt>
                <c:pt idx="47">
                  <c:v>27.11.2020</c:v>
                </c:pt>
                <c:pt idx="48">
                  <c:v>30.11.2020</c:v>
                </c:pt>
                <c:pt idx="49">
                  <c:v>01.12.2020</c:v>
                </c:pt>
                <c:pt idx="50">
                  <c:v>02.12.2020</c:v>
                </c:pt>
                <c:pt idx="51">
                  <c:v>03.12.2020</c:v>
                </c:pt>
                <c:pt idx="52">
                  <c:v>04.12.2020</c:v>
                </c:pt>
                <c:pt idx="53">
                  <c:v>07.12.2020</c:v>
                </c:pt>
                <c:pt idx="54">
                  <c:v>08.12.2020</c:v>
                </c:pt>
                <c:pt idx="55">
                  <c:v>09.12.2020</c:v>
                </c:pt>
                <c:pt idx="56">
                  <c:v>10.12.2020</c:v>
                </c:pt>
                <c:pt idx="57">
                  <c:v>11.12.2020</c:v>
                </c:pt>
                <c:pt idx="58">
                  <c:v>14.12.2020</c:v>
                </c:pt>
                <c:pt idx="59">
                  <c:v>15.12.2020</c:v>
                </c:pt>
                <c:pt idx="60">
                  <c:v>16.12.2020</c:v>
                </c:pt>
                <c:pt idx="61">
                  <c:v>17.12.2020</c:v>
                </c:pt>
                <c:pt idx="62">
                  <c:v>18.12.2020</c:v>
                </c:pt>
                <c:pt idx="63">
                  <c:v>21.12.2020</c:v>
                </c:pt>
                <c:pt idx="64">
                  <c:v>22.12.2020</c:v>
                </c:pt>
                <c:pt idx="65">
                  <c:v>23.12.2020</c:v>
                </c:pt>
                <c:pt idx="66">
                  <c:v>24.12.2020</c:v>
                </c:pt>
                <c:pt idx="67">
                  <c:v>28.12.2020</c:v>
                </c:pt>
                <c:pt idx="68">
                  <c:v>29.12.2020</c:v>
                </c:pt>
                <c:pt idx="69">
                  <c:v>30.12.2020</c:v>
                </c:pt>
                <c:pt idx="70">
                  <c:v>31.12.2020</c:v>
                </c:pt>
                <c:pt idx="71">
                  <c:v>04.01.2021</c:v>
                </c:pt>
                <c:pt idx="72">
                  <c:v>05.01.2021</c:v>
                </c:pt>
                <c:pt idx="73">
                  <c:v>06.01.2021</c:v>
                </c:pt>
                <c:pt idx="74">
                  <c:v>07.01.2021</c:v>
                </c:pt>
                <c:pt idx="75">
                  <c:v>08.01.2021</c:v>
                </c:pt>
                <c:pt idx="76">
                  <c:v>11.01.2021</c:v>
                </c:pt>
                <c:pt idx="77">
                  <c:v>12.01.2021</c:v>
                </c:pt>
                <c:pt idx="78">
                  <c:v>13.01.2021</c:v>
                </c:pt>
                <c:pt idx="79">
                  <c:v>14.01.2021</c:v>
                </c:pt>
                <c:pt idx="80">
                  <c:v>15.01.2021</c:v>
                </c:pt>
                <c:pt idx="81">
                  <c:v>18.01.2021</c:v>
                </c:pt>
                <c:pt idx="82">
                  <c:v>19.01.2021</c:v>
                </c:pt>
                <c:pt idx="83">
                  <c:v>20.01.2021</c:v>
                </c:pt>
                <c:pt idx="84">
                  <c:v>21.01.2021</c:v>
                </c:pt>
                <c:pt idx="85">
                  <c:v>22.01.2021</c:v>
                </c:pt>
                <c:pt idx="86">
                  <c:v>25.01.2021</c:v>
                </c:pt>
                <c:pt idx="87">
                  <c:v>26.01.2021</c:v>
                </c:pt>
                <c:pt idx="88">
                  <c:v>27.01.2021</c:v>
                </c:pt>
                <c:pt idx="89">
                  <c:v>28.01.2021</c:v>
                </c:pt>
                <c:pt idx="90">
                  <c:v>29.01.2021</c:v>
                </c:pt>
                <c:pt idx="91">
                  <c:v>02.02.2021</c:v>
                </c:pt>
                <c:pt idx="92">
                  <c:v>03.02.2021</c:v>
                </c:pt>
                <c:pt idx="93">
                  <c:v>04.02.2021</c:v>
                </c:pt>
                <c:pt idx="94">
                  <c:v>05.02.2021</c:v>
                </c:pt>
                <c:pt idx="95">
                  <c:v>08.02.2021</c:v>
                </c:pt>
                <c:pt idx="96">
                  <c:v>09.02.2021</c:v>
                </c:pt>
                <c:pt idx="97">
                  <c:v>10.02.2021</c:v>
                </c:pt>
                <c:pt idx="98">
                  <c:v>11.02.2021</c:v>
                </c:pt>
                <c:pt idx="99">
                  <c:v>12.02.2021</c:v>
                </c:pt>
                <c:pt idx="100">
                  <c:v>15.02.2021</c:v>
                </c:pt>
                <c:pt idx="101">
                  <c:v>16.02.2021</c:v>
                </c:pt>
                <c:pt idx="102">
                  <c:v>17.02.2021</c:v>
                </c:pt>
                <c:pt idx="103">
                  <c:v>18.02.2021</c:v>
                </c:pt>
                <c:pt idx="104">
                  <c:v>19.02.2021</c:v>
                </c:pt>
                <c:pt idx="105">
                  <c:v>22.02.2021</c:v>
                </c:pt>
                <c:pt idx="106">
                  <c:v>23.02.2021</c:v>
                </c:pt>
                <c:pt idx="107">
                  <c:v>24.02.2021</c:v>
                </c:pt>
                <c:pt idx="108">
                  <c:v>25.02.2021</c:v>
                </c:pt>
                <c:pt idx="109">
                  <c:v>26.02.2021</c:v>
                </c:pt>
                <c:pt idx="110">
                  <c:v>01.03.2021</c:v>
                </c:pt>
                <c:pt idx="111">
                  <c:v>02.03.2021</c:v>
                </c:pt>
                <c:pt idx="112">
                  <c:v>03.03.2021</c:v>
                </c:pt>
                <c:pt idx="113">
                  <c:v>04.03.2021</c:v>
                </c:pt>
                <c:pt idx="114">
                  <c:v>05.03.2021</c:v>
                </c:pt>
                <c:pt idx="115">
                  <c:v>08.03.2021</c:v>
                </c:pt>
                <c:pt idx="116">
                  <c:v>09.03.2021</c:v>
                </c:pt>
                <c:pt idx="117">
                  <c:v>10.03.2021</c:v>
                </c:pt>
                <c:pt idx="118">
                  <c:v>11.03.2021</c:v>
                </c:pt>
                <c:pt idx="119">
                  <c:v>12.03.2021</c:v>
                </c:pt>
                <c:pt idx="120">
                  <c:v>16.03.2021</c:v>
                </c:pt>
                <c:pt idx="121">
                  <c:v>17.03.2021</c:v>
                </c:pt>
                <c:pt idx="122">
                  <c:v>18.03.2021</c:v>
                </c:pt>
                <c:pt idx="123">
                  <c:v>19.03.2021</c:v>
                </c:pt>
                <c:pt idx="124">
                  <c:v>22.03.2021</c:v>
                </c:pt>
                <c:pt idx="125">
                  <c:v>23.03.2021</c:v>
                </c:pt>
                <c:pt idx="126">
                  <c:v>24.03.2021</c:v>
                </c:pt>
                <c:pt idx="127">
                  <c:v>25.03.2021</c:v>
                </c:pt>
                <c:pt idx="128">
                  <c:v>26.03.2021</c:v>
                </c:pt>
                <c:pt idx="129">
                  <c:v>29.03.2021</c:v>
                </c:pt>
                <c:pt idx="130">
                  <c:v>30.03.2021</c:v>
                </c:pt>
                <c:pt idx="131">
                  <c:v>31.03.2021</c:v>
                </c:pt>
                <c:pt idx="132">
                  <c:v>05.04.2021</c:v>
                </c:pt>
                <c:pt idx="133">
                  <c:v>06.04.2021</c:v>
                </c:pt>
                <c:pt idx="134">
                  <c:v>07.04.2021</c:v>
                </c:pt>
                <c:pt idx="135">
                  <c:v>08.04.2021</c:v>
                </c:pt>
                <c:pt idx="136">
                  <c:v>09.04.2021</c:v>
                </c:pt>
                <c:pt idx="137">
                  <c:v>12.04.2021</c:v>
                </c:pt>
                <c:pt idx="138">
                  <c:v>13.04.2021</c:v>
                </c:pt>
                <c:pt idx="139">
                  <c:v>14.04.2021</c:v>
                </c:pt>
                <c:pt idx="140">
                  <c:v>15.04.2021</c:v>
                </c:pt>
                <c:pt idx="141">
                  <c:v>16.04.2021</c:v>
                </c:pt>
                <c:pt idx="142">
                  <c:v>19.04.2021</c:v>
                </c:pt>
                <c:pt idx="143">
                  <c:v>20.04.2021</c:v>
                </c:pt>
                <c:pt idx="144">
                  <c:v>21.04.2021</c:v>
                </c:pt>
                <c:pt idx="145">
                  <c:v>22.04.2021</c:v>
                </c:pt>
                <c:pt idx="146">
                  <c:v>23.04.2021</c:v>
                </c:pt>
                <c:pt idx="147">
                  <c:v>26.04.2021</c:v>
                </c:pt>
                <c:pt idx="148">
                  <c:v>27.04.2021</c:v>
                </c:pt>
                <c:pt idx="149">
                  <c:v>28.04.2021</c:v>
                </c:pt>
                <c:pt idx="150">
                  <c:v>29.04.2021</c:v>
                </c:pt>
                <c:pt idx="151">
                  <c:v>30.04.2021</c:v>
                </c:pt>
                <c:pt idx="152">
                  <c:v>03.05.2021</c:v>
                </c:pt>
                <c:pt idx="153">
                  <c:v>04.05.2021</c:v>
                </c:pt>
                <c:pt idx="154">
                  <c:v>05.05.2021</c:v>
                </c:pt>
                <c:pt idx="155">
                  <c:v>06.05.2021</c:v>
                </c:pt>
                <c:pt idx="156">
                  <c:v>07.05.2021</c:v>
                </c:pt>
                <c:pt idx="157">
                  <c:v>10.05.2021</c:v>
                </c:pt>
                <c:pt idx="158">
                  <c:v>11.05.2021</c:v>
                </c:pt>
                <c:pt idx="159">
                  <c:v>12.05.2021</c:v>
                </c:pt>
                <c:pt idx="160">
                  <c:v>13.05.2021</c:v>
                </c:pt>
                <c:pt idx="161">
                  <c:v>14.05.2021</c:v>
                </c:pt>
                <c:pt idx="162">
                  <c:v>17.05.2021</c:v>
                </c:pt>
                <c:pt idx="163">
                  <c:v>18.05.2021</c:v>
                </c:pt>
                <c:pt idx="164">
                  <c:v>19.05.2021</c:v>
                </c:pt>
                <c:pt idx="165">
                  <c:v>20.05.2021</c:v>
                </c:pt>
                <c:pt idx="166">
                  <c:v>21.05.2021</c:v>
                </c:pt>
                <c:pt idx="167">
                  <c:v>24.05.2021</c:v>
                </c:pt>
                <c:pt idx="168">
                  <c:v>25.05.2021</c:v>
                </c:pt>
                <c:pt idx="169">
                  <c:v>26.05.2021</c:v>
                </c:pt>
                <c:pt idx="170">
                  <c:v>27.05.2021</c:v>
                </c:pt>
                <c:pt idx="171">
                  <c:v>28.05.2021</c:v>
                </c:pt>
                <c:pt idx="172">
                  <c:v>31.05.2021</c:v>
                </c:pt>
                <c:pt idx="173">
                  <c:v>01.06.2021</c:v>
                </c:pt>
                <c:pt idx="174">
                  <c:v>02.06.2021</c:v>
                </c:pt>
                <c:pt idx="175">
                  <c:v>03.06.2021</c:v>
                </c:pt>
                <c:pt idx="176">
                  <c:v>04.06.2021</c:v>
                </c:pt>
                <c:pt idx="177">
                  <c:v>07.06.2021</c:v>
                </c:pt>
                <c:pt idx="178">
                  <c:v>08.06.2021</c:v>
                </c:pt>
                <c:pt idx="179">
                  <c:v>09.06.2021</c:v>
                </c:pt>
                <c:pt idx="180">
                  <c:v>10.06.2021</c:v>
                </c:pt>
                <c:pt idx="181">
                  <c:v>11.06.2021</c:v>
                </c:pt>
                <c:pt idx="182">
                  <c:v>14.06.2021</c:v>
                </c:pt>
                <c:pt idx="183">
                  <c:v>15.06.2021</c:v>
                </c:pt>
                <c:pt idx="184">
                  <c:v>16.06.2021</c:v>
                </c:pt>
                <c:pt idx="185">
                  <c:v>17.06.2021</c:v>
                </c:pt>
                <c:pt idx="186">
                  <c:v>18.06.2021</c:v>
                </c:pt>
                <c:pt idx="187">
                  <c:v>21.06.2021</c:v>
                </c:pt>
                <c:pt idx="188">
                  <c:v>22.06.2021</c:v>
                </c:pt>
                <c:pt idx="189">
                  <c:v>23.06.2021</c:v>
                </c:pt>
                <c:pt idx="190">
                  <c:v>24.06.2021</c:v>
                </c:pt>
                <c:pt idx="191">
                  <c:v>25.06.2021</c:v>
                </c:pt>
                <c:pt idx="192">
                  <c:v>28.06.2021</c:v>
                </c:pt>
                <c:pt idx="193">
                  <c:v>29.06.2021</c:v>
                </c:pt>
                <c:pt idx="194">
                  <c:v>30.06.2021</c:v>
                </c:pt>
                <c:pt idx="195">
                  <c:v>01.07.2021</c:v>
                </c:pt>
                <c:pt idx="196">
                  <c:v>02.07.2021</c:v>
                </c:pt>
                <c:pt idx="197">
                  <c:v>05.07.2021</c:v>
                </c:pt>
                <c:pt idx="198">
                  <c:v>06.07.2021</c:v>
                </c:pt>
                <c:pt idx="199">
                  <c:v>07.07.2021</c:v>
                </c:pt>
                <c:pt idx="200">
                  <c:v>08.07.2021</c:v>
                </c:pt>
                <c:pt idx="201">
                  <c:v>09.07.2021</c:v>
                </c:pt>
                <c:pt idx="202">
                  <c:v>12.07.2021</c:v>
                </c:pt>
                <c:pt idx="203">
                  <c:v>13.07.2021</c:v>
                </c:pt>
                <c:pt idx="204">
                  <c:v>14.07.2021</c:v>
                </c:pt>
                <c:pt idx="205">
                  <c:v>15.07.2021</c:v>
                </c:pt>
                <c:pt idx="206">
                  <c:v>16.07.2021</c:v>
                </c:pt>
                <c:pt idx="207">
                  <c:v>19.07.2021</c:v>
                </c:pt>
                <c:pt idx="208">
                  <c:v>20.07.2021</c:v>
                </c:pt>
                <c:pt idx="209">
                  <c:v>21.07.2021</c:v>
                </c:pt>
                <c:pt idx="210">
                  <c:v>22.07.2021</c:v>
                </c:pt>
                <c:pt idx="211">
                  <c:v>23.07.2021</c:v>
                </c:pt>
                <c:pt idx="212">
                  <c:v>26.07.2021</c:v>
                </c:pt>
                <c:pt idx="213">
                  <c:v>27.07.2021</c:v>
                </c:pt>
                <c:pt idx="214">
                  <c:v>28.07.2021</c:v>
                </c:pt>
                <c:pt idx="215">
                  <c:v>29.07.2021</c:v>
                </c:pt>
                <c:pt idx="216">
                  <c:v>30.07.2021</c:v>
                </c:pt>
                <c:pt idx="217">
                  <c:v>02.08.2021</c:v>
                </c:pt>
                <c:pt idx="218">
                  <c:v>03.08.2021</c:v>
                </c:pt>
                <c:pt idx="219">
                  <c:v>04.08.2021</c:v>
                </c:pt>
                <c:pt idx="220">
                  <c:v>05.08.2021</c:v>
                </c:pt>
                <c:pt idx="221">
                  <c:v>06.08.2021</c:v>
                </c:pt>
                <c:pt idx="222">
                  <c:v>09.08.2021</c:v>
                </c:pt>
                <c:pt idx="223">
                  <c:v>10.08.2021</c:v>
                </c:pt>
                <c:pt idx="224">
                  <c:v>11.08.2021</c:v>
                </c:pt>
                <c:pt idx="225">
                  <c:v>12.08.2021</c:v>
                </c:pt>
                <c:pt idx="226">
                  <c:v>13.08.2021</c:v>
                </c:pt>
                <c:pt idx="227">
                  <c:v>16.08.2021</c:v>
                </c:pt>
                <c:pt idx="228">
                  <c:v>17.08.2021</c:v>
                </c:pt>
                <c:pt idx="229">
                  <c:v>18.08.2021</c:v>
                </c:pt>
                <c:pt idx="230">
                  <c:v>19.08.2021</c:v>
                </c:pt>
                <c:pt idx="231">
                  <c:v>20.08.2021</c:v>
                </c:pt>
                <c:pt idx="232">
                  <c:v>23.08.2021</c:v>
                </c:pt>
                <c:pt idx="233">
                  <c:v>24.08.2021</c:v>
                </c:pt>
                <c:pt idx="234">
                  <c:v>25.08.2021</c:v>
                </c:pt>
                <c:pt idx="235">
                  <c:v>26.08.2021</c:v>
                </c:pt>
                <c:pt idx="236">
                  <c:v>27.08.2021</c:v>
                </c:pt>
                <c:pt idx="237">
                  <c:v>30.08.2021</c:v>
                </c:pt>
                <c:pt idx="238">
                  <c:v>31.08.2021</c:v>
                </c:pt>
                <c:pt idx="239">
                  <c:v>01.09.2021</c:v>
                </c:pt>
                <c:pt idx="240">
                  <c:v>02.09.2021</c:v>
                </c:pt>
                <c:pt idx="241">
                  <c:v>03.09.2021</c:v>
                </c:pt>
                <c:pt idx="242">
                  <c:v>06.09.2021</c:v>
                </c:pt>
                <c:pt idx="243">
                  <c:v>07.09.2021</c:v>
                </c:pt>
                <c:pt idx="244">
                  <c:v>08.09.2021</c:v>
                </c:pt>
                <c:pt idx="245">
                  <c:v>09.09.2021</c:v>
                </c:pt>
                <c:pt idx="246">
                  <c:v>10.09.2021</c:v>
                </c:pt>
                <c:pt idx="247">
                  <c:v>13.09.2021</c:v>
                </c:pt>
                <c:pt idx="248">
                  <c:v>14.09.2021</c:v>
                </c:pt>
                <c:pt idx="249">
                  <c:v>15.09.2021</c:v>
                </c:pt>
                <c:pt idx="250">
                  <c:v>17.09.2021</c:v>
                </c:pt>
                <c:pt idx="251">
                  <c:v>20.09.2021</c:v>
                </c:pt>
                <c:pt idx="252">
                  <c:v>21.09.2021</c:v>
                </c:pt>
              </c:strCache>
            </c:strRef>
          </c:xVal>
          <c:yVal>
            <c:numRef>
              <c:f>Walmart!$C$5:$C$257</c:f>
              <c:numCache>
                <c:formatCode>0.000</c:formatCode>
                <c:ptCount val="253"/>
                <c:pt idx="0">
                  <c:v>50.9</c:v>
                </c:pt>
                <c:pt idx="1">
                  <c:v>51.48</c:v>
                </c:pt>
                <c:pt idx="2">
                  <c:v>50.75</c:v>
                </c:pt>
                <c:pt idx="3">
                  <c:v>52.16</c:v>
                </c:pt>
                <c:pt idx="4">
                  <c:v>53.46</c:v>
                </c:pt>
                <c:pt idx="5">
                  <c:v>53.84</c:v>
                </c:pt>
                <c:pt idx="6">
                  <c:v>53.4</c:v>
                </c:pt>
                <c:pt idx="7">
                  <c:v>53.05</c:v>
                </c:pt>
                <c:pt idx="8">
                  <c:v>52.79</c:v>
                </c:pt>
                <c:pt idx="9">
                  <c:v>51.97</c:v>
                </c:pt>
                <c:pt idx="10">
                  <c:v>51.95</c:v>
                </c:pt>
                <c:pt idx="11">
                  <c:v>52.31</c:v>
                </c:pt>
                <c:pt idx="12">
                  <c:v>52.36</c:v>
                </c:pt>
                <c:pt idx="13">
                  <c:v>53.19</c:v>
                </c:pt>
                <c:pt idx="14">
                  <c:v>53.73</c:v>
                </c:pt>
                <c:pt idx="15">
                  <c:v>53.31</c:v>
                </c:pt>
                <c:pt idx="16">
                  <c:v>52.12</c:v>
                </c:pt>
                <c:pt idx="17">
                  <c:v>50.77</c:v>
                </c:pt>
                <c:pt idx="18">
                  <c:v>50.71</c:v>
                </c:pt>
                <c:pt idx="19">
                  <c:v>50.91</c:v>
                </c:pt>
                <c:pt idx="20">
                  <c:v>51.33</c:v>
                </c:pt>
                <c:pt idx="21">
                  <c:v>51.9</c:v>
                </c:pt>
                <c:pt idx="22">
                  <c:v>52.06</c:v>
                </c:pt>
                <c:pt idx="23">
                  <c:v>53.21</c:v>
                </c:pt>
                <c:pt idx="24">
                  <c:v>52.96</c:v>
                </c:pt>
                <c:pt idx="25">
                  <c:v>52.26</c:v>
                </c:pt>
                <c:pt idx="26">
                  <c:v>52.07</c:v>
                </c:pt>
                <c:pt idx="27">
                  <c:v>51.79</c:v>
                </c:pt>
                <c:pt idx="28">
                  <c:v>51.56</c:v>
                </c:pt>
                <c:pt idx="29">
                  <c:v>51.25</c:v>
                </c:pt>
                <c:pt idx="30">
                  <c:v>52.49</c:v>
                </c:pt>
                <c:pt idx="31">
                  <c:v>53.45</c:v>
                </c:pt>
                <c:pt idx="32">
                  <c:v>54.47</c:v>
                </c:pt>
                <c:pt idx="33">
                  <c:v>54.08</c:v>
                </c:pt>
                <c:pt idx="34">
                  <c:v>53.31</c:v>
                </c:pt>
                <c:pt idx="35">
                  <c:v>53.62</c:v>
                </c:pt>
                <c:pt idx="36">
                  <c:v>53.7</c:v>
                </c:pt>
                <c:pt idx="37">
                  <c:v>54.42</c:v>
                </c:pt>
                <c:pt idx="38">
                  <c:v>55.72</c:v>
                </c:pt>
                <c:pt idx="39">
                  <c:v>57.05</c:v>
                </c:pt>
                <c:pt idx="40">
                  <c:v>57.47</c:v>
                </c:pt>
                <c:pt idx="41">
                  <c:v>56.52</c:v>
                </c:pt>
                <c:pt idx="42">
                  <c:v>57.38</c:v>
                </c:pt>
                <c:pt idx="43">
                  <c:v>56.77</c:v>
                </c:pt>
                <c:pt idx="44">
                  <c:v>54.29</c:v>
                </c:pt>
                <c:pt idx="45">
                  <c:v>53.09</c:v>
                </c:pt>
                <c:pt idx="46">
                  <c:v>53.87</c:v>
                </c:pt>
                <c:pt idx="47">
                  <c:v>52.88</c:v>
                </c:pt>
                <c:pt idx="48">
                  <c:v>53.25</c:v>
                </c:pt>
                <c:pt idx="49">
                  <c:v>55.18</c:v>
                </c:pt>
                <c:pt idx="50">
                  <c:v>56.04</c:v>
                </c:pt>
                <c:pt idx="51">
                  <c:v>56.65</c:v>
                </c:pt>
                <c:pt idx="52">
                  <c:v>54.64</c:v>
                </c:pt>
                <c:pt idx="53">
                  <c:v>54.08</c:v>
                </c:pt>
                <c:pt idx="54">
                  <c:v>54.19</c:v>
                </c:pt>
                <c:pt idx="55">
                  <c:v>53.71</c:v>
                </c:pt>
                <c:pt idx="56">
                  <c:v>55.5</c:v>
                </c:pt>
                <c:pt idx="57">
                  <c:v>57</c:v>
                </c:pt>
                <c:pt idx="58">
                  <c:v>56.2</c:v>
                </c:pt>
                <c:pt idx="59">
                  <c:v>55.42</c:v>
                </c:pt>
                <c:pt idx="60">
                  <c:v>55.78</c:v>
                </c:pt>
                <c:pt idx="61">
                  <c:v>56.31</c:v>
                </c:pt>
                <c:pt idx="62">
                  <c:v>56.51</c:v>
                </c:pt>
                <c:pt idx="63">
                  <c:v>55.56</c:v>
                </c:pt>
                <c:pt idx="64">
                  <c:v>55.32</c:v>
                </c:pt>
                <c:pt idx="65">
                  <c:v>56.03</c:v>
                </c:pt>
                <c:pt idx="66">
                  <c:v>55.77</c:v>
                </c:pt>
                <c:pt idx="67">
                  <c:v>56.07</c:v>
                </c:pt>
                <c:pt idx="68">
                  <c:v>57.44</c:v>
                </c:pt>
                <c:pt idx="69">
                  <c:v>57.44</c:v>
                </c:pt>
                <c:pt idx="70">
                  <c:v>55.98</c:v>
                </c:pt>
                <c:pt idx="71">
                  <c:v>57.22</c:v>
                </c:pt>
                <c:pt idx="72">
                  <c:v>57.96</c:v>
                </c:pt>
                <c:pt idx="73">
                  <c:v>59.81</c:v>
                </c:pt>
                <c:pt idx="74">
                  <c:v>58.71</c:v>
                </c:pt>
                <c:pt idx="75">
                  <c:v>60.75</c:v>
                </c:pt>
                <c:pt idx="76">
                  <c:v>60.92</c:v>
                </c:pt>
                <c:pt idx="77">
                  <c:v>61.75</c:v>
                </c:pt>
                <c:pt idx="78">
                  <c:v>63.19</c:v>
                </c:pt>
                <c:pt idx="79">
                  <c:v>64.510000000000005</c:v>
                </c:pt>
                <c:pt idx="80">
                  <c:v>65.91</c:v>
                </c:pt>
                <c:pt idx="81">
                  <c:v>67.62</c:v>
                </c:pt>
                <c:pt idx="82">
                  <c:v>63.99</c:v>
                </c:pt>
                <c:pt idx="83">
                  <c:v>61.96</c:v>
                </c:pt>
                <c:pt idx="84">
                  <c:v>61</c:v>
                </c:pt>
                <c:pt idx="85">
                  <c:v>60.27</c:v>
                </c:pt>
                <c:pt idx="86">
                  <c:v>61.26</c:v>
                </c:pt>
                <c:pt idx="87">
                  <c:v>61.33</c:v>
                </c:pt>
                <c:pt idx="88">
                  <c:v>60.07</c:v>
                </c:pt>
                <c:pt idx="89">
                  <c:v>60.01</c:v>
                </c:pt>
                <c:pt idx="90">
                  <c:v>58.35</c:v>
                </c:pt>
                <c:pt idx="91">
                  <c:v>59.57</c:v>
                </c:pt>
                <c:pt idx="92">
                  <c:v>58.38</c:v>
                </c:pt>
                <c:pt idx="93">
                  <c:v>59.72</c:v>
                </c:pt>
                <c:pt idx="94">
                  <c:v>60.42</c:v>
                </c:pt>
                <c:pt idx="95">
                  <c:v>60.65</c:v>
                </c:pt>
                <c:pt idx="96">
                  <c:v>62.38</c:v>
                </c:pt>
                <c:pt idx="97">
                  <c:v>61.33</c:v>
                </c:pt>
                <c:pt idx="98">
                  <c:v>60.32</c:v>
                </c:pt>
                <c:pt idx="99">
                  <c:v>60.83</c:v>
                </c:pt>
                <c:pt idx="100">
                  <c:v>61.49</c:v>
                </c:pt>
                <c:pt idx="101">
                  <c:v>61.98</c:v>
                </c:pt>
                <c:pt idx="102">
                  <c:v>62.92</c:v>
                </c:pt>
                <c:pt idx="103">
                  <c:v>60.15</c:v>
                </c:pt>
                <c:pt idx="104">
                  <c:v>62.22</c:v>
                </c:pt>
                <c:pt idx="105">
                  <c:v>60.31</c:v>
                </c:pt>
                <c:pt idx="106">
                  <c:v>62.75</c:v>
                </c:pt>
                <c:pt idx="107">
                  <c:v>61.54</c:v>
                </c:pt>
                <c:pt idx="108">
                  <c:v>59.61</c:v>
                </c:pt>
                <c:pt idx="109">
                  <c:v>59.68</c:v>
                </c:pt>
                <c:pt idx="110">
                  <c:v>60.54</c:v>
                </c:pt>
                <c:pt idx="111">
                  <c:v>61.36</c:v>
                </c:pt>
                <c:pt idx="112">
                  <c:v>63.12</c:v>
                </c:pt>
                <c:pt idx="113">
                  <c:v>63.86</c:v>
                </c:pt>
                <c:pt idx="114">
                  <c:v>63.23</c:v>
                </c:pt>
                <c:pt idx="115">
                  <c:v>64.42</c:v>
                </c:pt>
                <c:pt idx="116">
                  <c:v>64.27</c:v>
                </c:pt>
                <c:pt idx="117">
                  <c:v>65.89</c:v>
                </c:pt>
                <c:pt idx="118">
                  <c:v>64.56</c:v>
                </c:pt>
                <c:pt idx="119">
                  <c:v>65.19</c:v>
                </c:pt>
                <c:pt idx="120">
                  <c:v>66.290000000000006</c:v>
                </c:pt>
                <c:pt idx="121">
                  <c:v>63.49</c:v>
                </c:pt>
                <c:pt idx="122">
                  <c:v>63.68</c:v>
                </c:pt>
                <c:pt idx="123">
                  <c:v>62.11</c:v>
                </c:pt>
                <c:pt idx="124">
                  <c:v>62.3</c:v>
                </c:pt>
                <c:pt idx="125">
                  <c:v>62.73</c:v>
                </c:pt>
                <c:pt idx="126">
                  <c:v>64.28</c:v>
                </c:pt>
                <c:pt idx="127">
                  <c:v>65.48</c:v>
                </c:pt>
                <c:pt idx="128">
                  <c:v>69.95</c:v>
                </c:pt>
                <c:pt idx="129">
                  <c:v>66.31</c:v>
                </c:pt>
                <c:pt idx="130">
                  <c:v>66.239999999999995</c:v>
                </c:pt>
                <c:pt idx="131">
                  <c:v>64.47</c:v>
                </c:pt>
                <c:pt idx="132">
                  <c:v>66.86</c:v>
                </c:pt>
                <c:pt idx="133">
                  <c:v>65.11</c:v>
                </c:pt>
                <c:pt idx="134">
                  <c:v>63.97</c:v>
                </c:pt>
                <c:pt idx="135">
                  <c:v>66.11</c:v>
                </c:pt>
                <c:pt idx="136">
                  <c:v>63.94</c:v>
                </c:pt>
                <c:pt idx="137">
                  <c:v>63.44</c:v>
                </c:pt>
                <c:pt idx="138">
                  <c:v>64.040000000000006</c:v>
                </c:pt>
                <c:pt idx="139">
                  <c:v>64.12</c:v>
                </c:pt>
                <c:pt idx="140">
                  <c:v>63.26</c:v>
                </c:pt>
                <c:pt idx="141">
                  <c:v>63.64</c:v>
                </c:pt>
                <c:pt idx="142">
                  <c:v>62.14</c:v>
                </c:pt>
                <c:pt idx="143">
                  <c:v>63.9</c:v>
                </c:pt>
                <c:pt idx="144">
                  <c:v>63.28</c:v>
                </c:pt>
                <c:pt idx="145">
                  <c:v>64.58</c:v>
                </c:pt>
                <c:pt idx="146">
                  <c:v>65.05</c:v>
                </c:pt>
                <c:pt idx="147">
                  <c:v>64.45</c:v>
                </c:pt>
                <c:pt idx="148">
                  <c:v>65.12</c:v>
                </c:pt>
                <c:pt idx="149">
                  <c:v>65.64</c:v>
                </c:pt>
                <c:pt idx="150">
                  <c:v>66.06</c:v>
                </c:pt>
                <c:pt idx="151">
                  <c:v>66.31</c:v>
                </c:pt>
                <c:pt idx="152">
                  <c:v>65.87</c:v>
                </c:pt>
                <c:pt idx="153">
                  <c:v>65.44</c:v>
                </c:pt>
                <c:pt idx="154">
                  <c:v>64.58</c:v>
                </c:pt>
                <c:pt idx="155">
                  <c:v>65.040000000000006</c:v>
                </c:pt>
                <c:pt idx="156">
                  <c:v>65.08</c:v>
                </c:pt>
                <c:pt idx="157">
                  <c:v>63.95</c:v>
                </c:pt>
                <c:pt idx="158">
                  <c:v>63.14</c:v>
                </c:pt>
                <c:pt idx="159">
                  <c:v>62.66</c:v>
                </c:pt>
                <c:pt idx="160">
                  <c:v>61.75</c:v>
                </c:pt>
                <c:pt idx="161">
                  <c:v>62.08</c:v>
                </c:pt>
                <c:pt idx="162">
                  <c:v>62.32</c:v>
                </c:pt>
                <c:pt idx="163">
                  <c:v>62.14</c:v>
                </c:pt>
                <c:pt idx="164">
                  <c:v>62.55</c:v>
                </c:pt>
                <c:pt idx="165">
                  <c:v>62.51</c:v>
                </c:pt>
                <c:pt idx="166">
                  <c:v>62.88</c:v>
                </c:pt>
                <c:pt idx="167">
                  <c:v>62.77</c:v>
                </c:pt>
                <c:pt idx="168">
                  <c:v>63</c:v>
                </c:pt>
                <c:pt idx="169">
                  <c:v>63.04</c:v>
                </c:pt>
                <c:pt idx="170">
                  <c:v>62.75</c:v>
                </c:pt>
                <c:pt idx="171">
                  <c:v>63.73</c:v>
                </c:pt>
                <c:pt idx="172">
                  <c:v>65.400000000000006</c:v>
                </c:pt>
                <c:pt idx="173">
                  <c:v>65.05</c:v>
                </c:pt>
                <c:pt idx="174">
                  <c:v>64.89</c:v>
                </c:pt>
                <c:pt idx="175">
                  <c:v>65.05</c:v>
                </c:pt>
                <c:pt idx="176">
                  <c:v>63.84</c:v>
                </c:pt>
                <c:pt idx="177">
                  <c:v>64.62</c:v>
                </c:pt>
                <c:pt idx="178">
                  <c:v>65.94</c:v>
                </c:pt>
                <c:pt idx="179">
                  <c:v>64.81</c:v>
                </c:pt>
                <c:pt idx="180">
                  <c:v>65.209999999999994</c:v>
                </c:pt>
                <c:pt idx="181">
                  <c:v>65.03</c:v>
                </c:pt>
                <c:pt idx="182">
                  <c:v>64.92</c:v>
                </c:pt>
                <c:pt idx="183">
                  <c:v>65.650000000000006</c:v>
                </c:pt>
                <c:pt idx="184">
                  <c:v>64.02</c:v>
                </c:pt>
                <c:pt idx="185">
                  <c:v>63.45</c:v>
                </c:pt>
                <c:pt idx="186">
                  <c:v>63.49</c:v>
                </c:pt>
                <c:pt idx="187">
                  <c:v>63.31</c:v>
                </c:pt>
                <c:pt idx="188">
                  <c:v>63.36</c:v>
                </c:pt>
                <c:pt idx="189">
                  <c:v>63.69</c:v>
                </c:pt>
                <c:pt idx="190">
                  <c:v>64.91</c:v>
                </c:pt>
                <c:pt idx="191">
                  <c:v>64.84</c:v>
                </c:pt>
                <c:pt idx="192">
                  <c:v>65.209999999999994</c:v>
                </c:pt>
                <c:pt idx="193">
                  <c:v>66.23</c:v>
                </c:pt>
                <c:pt idx="194">
                  <c:v>65.069999999999993</c:v>
                </c:pt>
                <c:pt idx="195">
                  <c:v>64.180000000000007</c:v>
                </c:pt>
                <c:pt idx="196">
                  <c:v>63.8</c:v>
                </c:pt>
                <c:pt idx="197">
                  <c:v>64.55</c:v>
                </c:pt>
                <c:pt idx="198">
                  <c:v>63.53</c:v>
                </c:pt>
                <c:pt idx="199">
                  <c:v>63.23</c:v>
                </c:pt>
                <c:pt idx="200">
                  <c:v>63.91</c:v>
                </c:pt>
                <c:pt idx="201">
                  <c:v>63.19</c:v>
                </c:pt>
                <c:pt idx="202">
                  <c:v>62.91</c:v>
                </c:pt>
                <c:pt idx="203">
                  <c:v>63.49</c:v>
                </c:pt>
                <c:pt idx="204">
                  <c:v>63.36</c:v>
                </c:pt>
                <c:pt idx="205">
                  <c:v>65.78</c:v>
                </c:pt>
                <c:pt idx="206">
                  <c:v>65.88</c:v>
                </c:pt>
                <c:pt idx="207">
                  <c:v>64.44</c:v>
                </c:pt>
                <c:pt idx="208">
                  <c:v>63.99</c:v>
                </c:pt>
                <c:pt idx="209">
                  <c:v>63.96</c:v>
                </c:pt>
                <c:pt idx="210">
                  <c:v>65.040000000000006</c:v>
                </c:pt>
                <c:pt idx="211">
                  <c:v>64.86</c:v>
                </c:pt>
                <c:pt idx="212">
                  <c:v>66.09</c:v>
                </c:pt>
                <c:pt idx="213">
                  <c:v>65.599999999999994</c:v>
                </c:pt>
                <c:pt idx="214">
                  <c:v>66.3</c:v>
                </c:pt>
                <c:pt idx="215">
                  <c:v>65.41</c:v>
                </c:pt>
                <c:pt idx="216">
                  <c:v>65.62</c:v>
                </c:pt>
                <c:pt idx="217">
                  <c:v>66.66</c:v>
                </c:pt>
                <c:pt idx="218">
                  <c:v>66.55</c:v>
                </c:pt>
                <c:pt idx="219">
                  <c:v>66.430000000000007</c:v>
                </c:pt>
                <c:pt idx="220">
                  <c:v>66.75</c:v>
                </c:pt>
                <c:pt idx="221">
                  <c:v>66.87</c:v>
                </c:pt>
                <c:pt idx="222">
                  <c:v>67.67</c:v>
                </c:pt>
                <c:pt idx="223">
                  <c:v>67.650000000000006</c:v>
                </c:pt>
                <c:pt idx="224">
                  <c:v>68.17</c:v>
                </c:pt>
                <c:pt idx="225">
                  <c:v>68.989999999999995</c:v>
                </c:pt>
                <c:pt idx="226">
                  <c:v>70.23</c:v>
                </c:pt>
                <c:pt idx="227">
                  <c:v>69.91</c:v>
                </c:pt>
                <c:pt idx="228">
                  <c:v>70.3</c:v>
                </c:pt>
                <c:pt idx="229">
                  <c:v>73.3</c:v>
                </c:pt>
                <c:pt idx="230">
                  <c:v>71.569999999999993</c:v>
                </c:pt>
                <c:pt idx="231">
                  <c:v>70.900000000000006</c:v>
                </c:pt>
                <c:pt idx="232">
                  <c:v>71.78</c:v>
                </c:pt>
                <c:pt idx="233">
                  <c:v>72.62</c:v>
                </c:pt>
                <c:pt idx="234">
                  <c:v>73.010000000000005</c:v>
                </c:pt>
                <c:pt idx="235">
                  <c:v>72.569999999999993</c:v>
                </c:pt>
                <c:pt idx="236">
                  <c:v>71.3</c:v>
                </c:pt>
                <c:pt idx="237">
                  <c:v>70.67</c:v>
                </c:pt>
                <c:pt idx="238">
                  <c:v>71.459999999999994</c:v>
                </c:pt>
                <c:pt idx="239">
                  <c:v>71.290000000000006</c:v>
                </c:pt>
                <c:pt idx="240">
                  <c:v>69.680000000000007</c:v>
                </c:pt>
                <c:pt idx="241">
                  <c:v>69.64</c:v>
                </c:pt>
                <c:pt idx="242">
                  <c:v>70.599999999999994</c:v>
                </c:pt>
                <c:pt idx="243">
                  <c:v>70.400000000000006</c:v>
                </c:pt>
                <c:pt idx="244">
                  <c:v>70.89</c:v>
                </c:pt>
                <c:pt idx="245">
                  <c:v>72.069999999999993</c:v>
                </c:pt>
                <c:pt idx="246">
                  <c:v>71.05</c:v>
                </c:pt>
                <c:pt idx="247">
                  <c:v>71.7</c:v>
                </c:pt>
                <c:pt idx="248">
                  <c:v>71.61</c:v>
                </c:pt>
                <c:pt idx="249">
                  <c:v>71.42</c:v>
                </c:pt>
                <c:pt idx="250">
                  <c:v>72.53</c:v>
                </c:pt>
                <c:pt idx="251">
                  <c:v>71.41</c:v>
                </c:pt>
                <c:pt idx="252">
                  <c:v>72.94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0-46ED-A720-CF8116BD170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Walmart!$B$5:$B$257</c:f>
              <c:strCache>
                <c:ptCount val="253"/>
                <c:pt idx="0">
                  <c:v>21.09.2020</c:v>
                </c:pt>
                <c:pt idx="1">
                  <c:v>22.09.2020</c:v>
                </c:pt>
                <c:pt idx="2">
                  <c:v>23.09.2020</c:v>
                </c:pt>
                <c:pt idx="3">
                  <c:v>24.09.2020</c:v>
                </c:pt>
                <c:pt idx="4">
                  <c:v>25.09.2020</c:v>
                </c:pt>
                <c:pt idx="5">
                  <c:v>28.09.2020</c:v>
                </c:pt>
                <c:pt idx="6">
                  <c:v>29.09.2020</c:v>
                </c:pt>
                <c:pt idx="7">
                  <c:v>30.09.2020</c:v>
                </c:pt>
                <c:pt idx="8">
                  <c:v>01.10.2020</c:v>
                </c:pt>
                <c:pt idx="9">
                  <c:v>02.10.2020</c:v>
                </c:pt>
                <c:pt idx="10">
                  <c:v>05.10.2020</c:v>
                </c:pt>
                <c:pt idx="11">
                  <c:v>06.10.2020</c:v>
                </c:pt>
                <c:pt idx="12">
                  <c:v>07.10.2020</c:v>
                </c:pt>
                <c:pt idx="13">
                  <c:v>08.10.2020</c:v>
                </c:pt>
                <c:pt idx="14">
                  <c:v>09.10.2020</c:v>
                </c:pt>
                <c:pt idx="15">
                  <c:v>12.10.2020</c:v>
                </c:pt>
                <c:pt idx="16">
                  <c:v>13.10.2020</c:v>
                </c:pt>
                <c:pt idx="17">
                  <c:v>14.10.2020</c:v>
                </c:pt>
                <c:pt idx="18">
                  <c:v>15.10.2020</c:v>
                </c:pt>
                <c:pt idx="19">
                  <c:v>16.10.2020</c:v>
                </c:pt>
                <c:pt idx="20">
                  <c:v>19.10.2020</c:v>
                </c:pt>
                <c:pt idx="21">
                  <c:v>20.10.2020</c:v>
                </c:pt>
                <c:pt idx="22">
                  <c:v>21.10.2020</c:v>
                </c:pt>
                <c:pt idx="23">
                  <c:v>22.10.2020</c:v>
                </c:pt>
                <c:pt idx="24">
                  <c:v>23.10.2020</c:v>
                </c:pt>
                <c:pt idx="25">
                  <c:v>26.10.2020</c:v>
                </c:pt>
                <c:pt idx="26">
                  <c:v>27.10.2020</c:v>
                </c:pt>
                <c:pt idx="27">
                  <c:v>28.10.2020</c:v>
                </c:pt>
                <c:pt idx="28">
                  <c:v>29.10.2020</c:v>
                </c:pt>
                <c:pt idx="29">
                  <c:v>30.10.2020</c:v>
                </c:pt>
                <c:pt idx="30">
                  <c:v>03.11.2020</c:v>
                </c:pt>
                <c:pt idx="31">
                  <c:v>04.11.2020</c:v>
                </c:pt>
                <c:pt idx="32">
                  <c:v>05.11.2020</c:v>
                </c:pt>
                <c:pt idx="33">
                  <c:v>06.11.2020</c:v>
                </c:pt>
                <c:pt idx="34">
                  <c:v>09.11.2020</c:v>
                </c:pt>
                <c:pt idx="35">
                  <c:v>10.11.2020</c:v>
                </c:pt>
                <c:pt idx="36">
                  <c:v>11.11.2020</c:v>
                </c:pt>
                <c:pt idx="37">
                  <c:v>12.11.2020</c:v>
                </c:pt>
                <c:pt idx="38">
                  <c:v>13.11.2020</c:v>
                </c:pt>
                <c:pt idx="39">
                  <c:v>17.11.2020</c:v>
                </c:pt>
                <c:pt idx="40">
                  <c:v>18.11.2020</c:v>
                </c:pt>
                <c:pt idx="41">
                  <c:v>19.11.2020</c:v>
                </c:pt>
                <c:pt idx="42">
                  <c:v>20.11.2020</c:v>
                </c:pt>
                <c:pt idx="43">
                  <c:v>23.11.2020</c:v>
                </c:pt>
                <c:pt idx="44">
                  <c:v>24.11.2020</c:v>
                </c:pt>
                <c:pt idx="45">
                  <c:v>25.11.2020</c:v>
                </c:pt>
                <c:pt idx="46">
                  <c:v>26.11.2020</c:v>
                </c:pt>
                <c:pt idx="47">
                  <c:v>27.11.2020</c:v>
                </c:pt>
                <c:pt idx="48">
                  <c:v>30.11.2020</c:v>
                </c:pt>
                <c:pt idx="49">
                  <c:v>01.12.2020</c:v>
                </c:pt>
                <c:pt idx="50">
                  <c:v>02.12.2020</c:v>
                </c:pt>
                <c:pt idx="51">
                  <c:v>03.12.2020</c:v>
                </c:pt>
                <c:pt idx="52">
                  <c:v>04.12.2020</c:v>
                </c:pt>
                <c:pt idx="53">
                  <c:v>07.12.2020</c:v>
                </c:pt>
                <c:pt idx="54">
                  <c:v>08.12.2020</c:v>
                </c:pt>
                <c:pt idx="55">
                  <c:v>09.12.2020</c:v>
                </c:pt>
                <c:pt idx="56">
                  <c:v>10.12.2020</c:v>
                </c:pt>
                <c:pt idx="57">
                  <c:v>11.12.2020</c:v>
                </c:pt>
                <c:pt idx="58">
                  <c:v>14.12.2020</c:v>
                </c:pt>
                <c:pt idx="59">
                  <c:v>15.12.2020</c:v>
                </c:pt>
                <c:pt idx="60">
                  <c:v>16.12.2020</c:v>
                </c:pt>
                <c:pt idx="61">
                  <c:v>17.12.2020</c:v>
                </c:pt>
                <c:pt idx="62">
                  <c:v>18.12.2020</c:v>
                </c:pt>
                <c:pt idx="63">
                  <c:v>21.12.2020</c:v>
                </c:pt>
                <c:pt idx="64">
                  <c:v>22.12.2020</c:v>
                </c:pt>
                <c:pt idx="65">
                  <c:v>23.12.2020</c:v>
                </c:pt>
                <c:pt idx="66">
                  <c:v>24.12.2020</c:v>
                </c:pt>
                <c:pt idx="67">
                  <c:v>28.12.2020</c:v>
                </c:pt>
                <c:pt idx="68">
                  <c:v>29.12.2020</c:v>
                </c:pt>
                <c:pt idx="69">
                  <c:v>30.12.2020</c:v>
                </c:pt>
                <c:pt idx="70">
                  <c:v>31.12.2020</c:v>
                </c:pt>
                <c:pt idx="71">
                  <c:v>04.01.2021</c:v>
                </c:pt>
                <c:pt idx="72">
                  <c:v>05.01.2021</c:v>
                </c:pt>
                <c:pt idx="73">
                  <c:v>06.01.2021</c:v>
                </c:pt>
                <c:pt idx="74">
                  <c:v>07.01.2021</c:v>
                </c:pt>
                <c:pt idx="75">
                  <c:v>08.01.2021</c:v>
                </c:pt>
                <c:pt idx="76">
                  <c:v>11.01.2021</c:v>
                </c:pt>
                <c:pt idx="77">
                  <c:v>12.01.2021</c:v>
                </c:pt>
                <c:pt idx="78">
                  <c:v>13.01.2021</c:v>
                </c:pt>
                <c:pt idx="79">
                  <c:v>14.01.2021</c:v>
                </c:pt>
                <c:pt idx="80">
                  <c:v>15.01.2021</c:v>
                </c:pt>
                <c:pt idx="81">
                  <c:v>18.01.2021</c:v>
                </c:pt>
                <c:pt idx="82">
                  <c:v>19.01.2021</c:v>
                </c:pt>
                <c:pt idx="83">
                  <c:v>20.01.2021</c:v>
                </c:pt>
                <c:pt idx="84">
                  <c:v>21.01.2021</c:v>
                </c:pt>
                <c:pt idx="85">
                  <c:v>22.01.2021</c:v>
                </c:pt>
                <c:pt idx="86">
                  <c:v>25.01.2021</c:v>
                </c:pt>
                <c:pt idx="87">
                  <c:v>26.01.2021</c:v>
                </c:pt>
                <c:pt idx="88">
                  <c:v>27.01.2021</c:v>
                </c:pt>
                <c:pt idx="89">
                  <c:v>28.01.2021</c:v>
                </c:pt>
                <c:pt idx="90">
                  <c:v>29.01.2021</c:v>
                </c:pt>
                <c:pt idx="91">
                  <c:v>02.02.2021</c:v>
                </c:pt>
                <c:pt idx="92">
                  <c:v>03.02.2021</c:v>
                </c:pt>
                <c:pt idx="93">
                  <c:v>04.02.2021</c:v>
                </c:pt>
                <c:pt idx="94">
                  <c:v>05.02.2021</c:v>
                </c:pt>
                <c:pt idx="95">
                  <c:v>08.02.2021</c:v>
                </c:pt>
                <c:pt idx="96">
                  <c:v>09.02.2021</c:v>
                </c:pt>
                <c:pt idx="97">
                  <c:v>10.02.2021</c:v>
                </c:pt>
                <c:pt idx="98">
                  <c:v>11.02.2021</c:v>
                </c:pt>
                <c:pt idx="99">
                  <c:v>12.02.2021</c:v>
                </c:pt>
                <c:pt idx="100">
                  <c:v>15.02.2021</c:v>
                </c:pt>
                <c:pt idx="101">
                  <c:v>16.02.2021</c:v>
                </c:pt>
                <c:pt idx="102">
                  <c:v>17.02.2021</c:v>
                </c:pt>
                <c:pt idx="103">
                  <c:v>18.02.2021</c:v>
                </c:pt>
                <c:pt idx="104">
                  <c:v>19.02.2021</c:v>
                </c:pt>
                <c:pt idx="105">
                  <c:v>22.02.2021</c:v>
                </c:pt>
                <c:pt idx="106">
                  <c:v>23.02.2021</c:v>
                </c:pt>
                <c:pt idx="107">
                  <c:v>24.02.2021</c:v>
                </c:pt>
                <c:pt idx="108">
                  <c:v>25.02.2021</c:v>
                </c:pt>
                <c:pt idx="109">
                  <c:v>26.02.2021</c:v>
                </c:pt>
                <c:pt idx="110">
                  <c:v>01.03.2021</c:v>
                </c:pt>
                <c:pt idx="111">
                  <c:v>02.03.2021</c:v>
                </c:pt>
                <c:pt idx="112">
                  <c:v>03.03.2021</c:v>
                </c:pt>
                <c:pt idx="113">
                  <c:v>04.03.2021</c:v>
                </c:pt>
                <c:pt idx="114">
                  <c:v>05.03.2021</c:v>
                </c:pt>
                <c:pt idx="115">
                  <c:v>08.03.2021</c:v>
                </c:pt>
                <c:pt idx="116">
                  <c:v>09.03.2021</c:v>
                </c:pt>
                <c:pt idx="117">
                  <c:v>10.03.2021</c:v>
                </c:pt>
                <c:pt idx="118">
                  <c:v>11.03.2021</c:v>
                </c:pt>
                <c:pt idx="119">
                  <c:v>12.03.2021</c:v>
                </c:pt>
                <c:pt idx="120">
                  <c:v>16.03.2021</c:v>
                </c:pt>
                <c:pt idx="121">
                  <c:v>17.03.2021</c:v>
                </c:pt>
                <c:pt idx="122">
                  <c:v>18.03.2021</c:v>
                </c:pt>
                <c:pt idx="123">
                  <c:v>19.03.2021</c:v>
                </c:pt>
                <c:pt idx="124">
                  <c:v>22.03.2021</c:v>
                </c:pt>
                <c:pt idx="125">
                  <c:v>23.03.2021</c:v>
                </c:pt>
                <c:pt idx="126">
                  <c:v>24.03.2021</c:v>
                </c:pt>
                <c:pt idx="127">
                  <c:v>25.03.2021</c:v>
                </c:pt>
                <c:pt idx="128">
                  <c:v>26.03.2021</c:v>
                </c:pt>
                <c:pt idx="129">
                  <c:v>29.03.2021</c:v>
                </c:pt>
                <c:pt idx="130">
                  <c:v>30.03.2021</c:v>
                </c:pt>
                <c:pt idx="131">
                  <c:v>31.03.2021</c:v>
                </c:pt>
                <c:pt idx="132">
                  <c:v>05.04.2021</c:v>
                </c:pt>
                <c:pt idx="133">
                  <c:v>06.04.2021</c:v>
                </c:pt>
                <c:pt idx="134">
                  <c:v>07.04.2021</c:v>
                </c:pt>
                <c:pt idx="135">
                  <c:v>08.04.2021</c:v>
                </c:pt>
                <c:pt idx="136">
                  <c:v>09.04.2021</c:v>
                </c:pt>
                <c:pt idx="137">
                  <c:v>12.04.2021</c:v>
                </c:pt>
                <c:pt idx="138">
                  <c:v>13.04.2021</c:v>
                </c:pt>
                <c:pt idx="139">
                  <c:v>14.04.2021</c:v>
                </c:pt>
                <c:pt idx="140">
                  <c:v>15.04.2021</c:v>
                </c:pt>
                <c:pt idx="141">
                  <c:v>16.04.2021</c:v>
                </c:pt>
                <c:pt idx="142">
                  <c:v>19.04.2021</c:v>
                </c:pt>
                <c:pt idx="143">
                  <c:v>20.04.2021</c:v>
                </c:pt>
                <c:pt idx="144">
                  <c:v>21.04.2021</c:v>
                </c:pt>
                <c:pt idx="145">
                  <c:v>22.04.2021</c:v>
                </c:pt>
                <c:pt idx="146">
                  <c:v>23.04.2021</c:v>
                </c:pt>
                <c:pt idx="147">
                  <c:v>26.04.2021</c:v>
                </c:pt>
                <c:pt idx="148">
                  <c:v>27.04.2021</c:v>
                </c:pt>
                <c:pt idx="149">
                  <c:v>28.04.2021</c:v>
                </c:pt>
                <c:pt idx="150">
                  <c:v>29.04.2021</c:v>
                </c:pt>
                <c:pt idx="151">
                  <c:v>30.04.2021</c:v>
                </c:pt>
                <c:pt idx="152">
                  <c:v>03.05.2021</c:v>
                </c:pt>
                <c:pt idx="153">
                  <c:v>04.05.2021</c:v>
                </c:pt>
                <c:pt idx="154">
                  <c:v>05.05.2021</c:v>
                </c:pt>
                <c:pt idx="155">
                  <c:v>06.05.2021</c:v>
                </c:pt>
                <c:pt idx="156">
                  <c:v>07.05.2021</c:v>
                </c:pt>
                <c:pt idx="157">
                  <c:v>10.05.2021</c:v>
                </c:pt>
                <c:pt idx="158">
                  <c:v>11.05.2021</c:v>
                </c:pt>
                <c:pt idx="159">
                  <c:v>12.05.2021</c:v>
                </c:pt>
                <c:pt idx="160">
                  <c:v>13.05.2021</c:v>
                </c:pt>
                <c:pt idx="161">
                  <c:v>14.05.2021</c:v>
                </c:pt>
                <c:pt idx="162">
                  <c:v>17.05.2021</c:v>
                </c:pt>
                <c:pt idx="163">
                  <c:v>18.05.2021</c:v>
                </c:pt>
                <c:pt idx="164">
                  <c:v>19.05.2021</c:v>
                </c:pt>
                <c:pt idx="165">
                  <c:v>20.05.2021</c:v>
                </c:pt>
                <c:pt idx="166">
                  <c:v>21.05.2021</c:v>
                </c:pt>
                <c:pt idx="167">
                  <c:v>24.05.2021</c:v>
                </c:pt>
                <c:pt idx="168">
                  <c:v>25.05.2021</c:v>
                </c:pt>
                <c:pt idx="169">
                  <c:v>26.05.2021</c:v>
                </c:pt>
                <c:pt idx="170">
                  <c:v>27.05.2021</c:v>
                </c:pt>
                <c:pt idx="171">
                  <c:v>28.05.2021</c:v>
                </c:pt>
                <c:pt idx="172">
                  <c:v>31.05.2021</c:v>
                </c:pt>
                <c:pt idx="173">
                  <c:v>01.06.2021</c:v>
                </c:pt>
                <c:pt idx="174">
                  <c:v>02.06.2021</c:v>
                </c:pt>
                <c:pt idx="175">
                  <c:v>03.06.2021</c:v>
                </c:pt>
                <c:pt idx="176">
                  <c:v>04.06.2021</c:v>
                </c:pt>
                <c:pt idx="177">
                  <c:v>07.06.2021</c:v>
                </c:pt>
                <c:pt idx="178">
                  <c:v>08.06.2021</c:v>
                </c:pt>
                <c:pt idx="179">
                  <c:v>09.06.2021</c:v>
                </c:pt>
                <c:pt idx="180">
                  <c:v>10.06.2021</c:v>
                </c:pt>
                <c:pt idx="181">
                  <c:v>11.06.2021</c:v>
                </c:pt>
                <c:pt idx="182">
                  <c:v>14.06.2021</c:v>
                </c:pt>
                <c:pt idx="183">
                  <c:v>15.06.2021</c:v>
                </c:pt>
                <c:pt idx="184">
                  <c:v>16.06.2021</c:v>
                </c:pt>
                <c:pt idx="185">
                  <c:v>17.06.2021</c:v>
                </c:pt>
                <c:pt idx="186">
                  <c:v>18.06.2021</c:v>
                </c:pt>
                <c:pt idx="187">
                  <c:v>21.06.2021</c:v>
                </c:pt>
                <c:pt idx="188">
                  <c:v>22.06.2021</c:v>
                </c:pt>
                <c:pt idx="189">
                  <c:v>23.06.2021</c:v>
                </c:pt>
                <c:pt idx="190">
                  <c:v>24.06.2021</c:v>
                </c:pt>
                <c:pt idx="191">
                  <c:v>25.06.2021</c:v>
                </c:pt>
                <c:pt idx="192">
                  <c:v>28.06.2021</c:v>
                </c:pt>
                <c:pt idx="193">
                  <c:v>29.06.2021</c:v>
                </c:pt>
                <c:pt idx="194">
                  <c:v>30.06.2021</c:v>
                </c:pt>
                <c:pt idx="195">
                  <c:v>01.07.2021</c:v>
                </c:pt>
                <c:pt idx="196">
                  <c:v>02.07.2021</c:v>
                </c:pt>
                <c:pt idx="197">
                  <c:v>05.07.2021</c:v>
                </c:pt>
                <c:pt idx="198">
                  <c:v>06.07.2021</c:v>
                </c:pt>
                <c:pt idx="199">
                  <c:v>07.07.2021</c:v>
                </c:pt>
                <c:pt idx="200">
                  <c:v>08.07.2021</c:v>
                </c:pt>
                <c:pt idx="201">
                  <c:v>09.07.2021</c:v>
                </c:pt>
                <c:pt idx="202">
                  <c:v>12.07.2021</c:v>
                </c:pt>
                <c:pt idx="203">
                  <c:v>13.07.2021</c:v>
                </c:pt>
                <c:pt idx="204">
                  <c:v>14.07.2021</c:v>
                </c:pt>
                <c:pt idx="205">
                  <c:v>15.07.2021</c:v>
                </c:pt>
                <c:pt idx="206">
                  <c:v>16.07.2021</c:v>
                </c:pt>
                <c:pt idx="207">
                  <c:v>19.07.2021</c:v>
                </c:pt>
                <c:pt idx="208">
                  <c:v>20.07.2021</c:v>
                </c:pt>
                <c:pt idx="209">
                  <c:v>21.07.2021</c:v>
                </c:pt>
                <c:pt idx="210">
                  <c:v>22.07.2021</c:v>
                </c:pt>
                <c:pt idx="211">
                  <c:v>23.07.2021</c:v>
                </c:pt>
                <c:pt idx="212">
                  <c:v>26.07.2021</c:v>
                </c:pt>
                <c:pt idx="213">
                  <c:v>27.07.2021</c:v>
                </c:pt>
                <c:pt idx="214">
                  <c:v>28.07.2021</c:v>
                </c:pt>
                <c:pt idx="215">
                  <c:v>29.07.2021</c:v>
                </c:pt>
                <c:pt idx="216">
                  <c:v>30.07.2021</c:v>
                </c:pt>
                <c:pt idx="217">
                  <c:v>02.08.2021</c:v>
                </c:pt>
                <c:pt idx="218">
                  <c:v>03.08.2021</c:v>
                </c:pt>
                <c:pt idx="219">
                  <c:v>04.08.2021</c:v>
                </c:pt>
                <c:pt idx="220">
                  <c:v>05.08.2021</c:v>
                </c:pt>
                <c:pt idx="221">
                  <c:v>06.08.2021</c:v>
                </c:pt>
                <c:pt idx="222">
                  <c:v>09.08.2021</c:v>
                </c:pt>
                <c:pt idx="223">
                  <c:v>10.08.2021</c:v>
                </c:pt>
                <c:pt idx="224">
                  <c:v>11.08.2021</c:v>
                </c:pt>
                <c:pt idx="225">
                  <c:v>12.08.2021</c:v>
                </c:pt>
                <c:pt idx="226">
                  <c:v>13.08.2021</c:v>
                </c:pt>
                <c:pt idx="227">
                  <c:v>16.08.2021</c:v>
                </c:pt>
                <c:pt idx="228">
                  <c:v>17.08.2021</c:v>
                </c:pt>
                <c:pt idx="229">
                  <c:v>18.08.2021</c:v>
                </c:pt>
                <c:pt idx="230">
                  <c:v>19.08.2021</c:v>
                </c:pt>
                <c:pt idx="231">
                  <c:v>20.08.2021</c:v>
                </c:pt>
                <c:pt idx="232">
                  <c:v>23.08.2021</c:v>
                </c:pt>
                <c:pt idx="233">
                  <c:v>24.08.2021</c:v>
                </c:pt>
                <c:pt idx="234">
                  <c:v>25.08.2021</c:v>
                </c:pt>
                <c:pt idx="235">
                  <c:v>26.08.2021</c:v>
                </c:pt>
                <c:pt idx="236">
                  <c:v>27.08.2021</c:v>
                </c:pt>
                <c:pt idx="237">
                  <c:v>30.08.2021</c:v>
                </c:pt>
                <c:pt idx="238">
                  <c:v>31.08.2021</c:v>
                </c:pt>
                <c:pt idx="239">
                  <c:v>01.09.2021</c:v>
                </c:pt>
                <c:pt idx="240">
                  <c:v>02.09.2021</c:v>
                </c:pt>
                <c:pt idx="241">
                  <c:v>03.09.2021</c:v>
                </c:pt>
                <c:pt idx="242">
                  <c:v>06.09.2021</c:v>
                </c:pt>
                <c:pt idx="243">
                  <c:v>07.09.2021</c:v>
                </c:pt>
                <c:pt idx="244">
                  <c:v>08.09.2021</c:v>
                </c:pt>
                <c:pt idx="245">
                  <c:v>09.09.2021</c:v>
                </c:pt>
                <c:pt idx="246">
                  <c:v>10.09.2021</c:v>
                </c:pt>
                <c:pt idx="247">
                  <c:v>13.09.2021</c:v>
                </c:pt>
                <c:pt idx="248">
                  <c:v>14.09.2021</c:v>
                </c:pt>
                <c:pt idx="249">
                  <c:v>15.09.2021</c:v>
                </c:pt>
                <c:pt idx="250">
                  <c:v>17.09.2021</c:v>
                </c:pt>
                <c:pt idx="251">
                  <c:v>20.09.2021</c:v>
                </c:pt>
                <c:pt idx="252">
                  <c:v>21.09.2021</c:v>
                </c:pt>
              </c:strCache>
            </c:strRef>
          </c:xVal>
          <c:yVal>
            <c:numRef>
              <c:f>Walmart!$D$5:$D$257</c:f>
              <c:numCache>
                <c:formatCode>0.000</c:formatCode>
                <c:ptCount val="253"/>
                <c:pt idx="0">
                  <c:v>50.9</c:v>
                </c:pt>
                <c:pt idx="1">
                  <c:v>50.9</c:v>
                </c:pt>
                <c:pt idx="2">
                  <c:v>51.407879783282851</c:v>
                </c:pt>
                <c:pt idx="3">
                  <c:v>50.831804194041709</c:v>
                </c:pt>
                <c:pt idx="4">
                  <c:v>51.99484522522669</c:v>
                </c:pt>
                <c:pt idx="5">
                  <c:v>53.277815034688253</c:v>
                </c:pt>
                <c:pt idx="6">
                  <c:v>53.770094997356203</c:v>
                </c:pt>
                <c:pt idx="7">
                  <c:v>53.446019536922861</c:v>
                </c:pt>
                <c:pt idx="8">
                  <c:v>53.099243129012237</c:v>
                </c:pt>
                <c:pt idx="9">
                  <c:v>52.828452899108015</c:v>
                </c:pt>
                <c:pt idx="10">
                  <c:v>52.076744498491607</c:v>
                </c:pt>
                <c:pt idx="11">
                  <c:v>51.96576007017056</c:v>
                </c:pt>
                <c:pt idx="12">
                  <c:v>52.267195416651738</c:v>
                </c:pt>
                <c:pt idx="13">
                  <c:v>52.348460195407895</c:v>
                </c:pt>
                <c:pt idx="14">
                  <c:v>53.0853585636495</c:v>
                </c:pt>
                <c:pt idx="15">
                  <c:v>53.649841930871631</c:v>
                </c:pt>
                <c:pt idx="16">
                  <c:v>53.352257713282825</c:v>
                </c:pt>
                <c:pt idx="17">
                  <c:v>52.273225333333336</c:v>
                </c:pt>
                <c:pt idx="18">
                  <c:v>50.95691885657709</c:v>
                </c:pt>
                <c:pt idx="19">
                  <c:v>50.740703174910159</c:v>
                </c:pt>
                <c:pt idx="20">
                  <c:v>50.888948752215512</c:v>
                </c:pt>
                <c:pt idx="21">
                  <c:v>51.27515739383864</c:v>
                </c:pt>
                <c:pt idx="22">
                  <c:v>51.822303820395746</c:v>
                </c:pt>
                <c:pt idx="23">
                  <c:v>52.030443620713967</c:v>
                </c:pt>
                <c:pt idx="24">
                  <c:v>53.063327824647928</c:v>
                </c:pt>
                <c:pt idx="25">
                  <c:v>52.972848319149172</c:v>
                </c:pt>
                <c:pt idx="26">
                  <c:v>52.348639267695681</c:v>
                </c:pt>
                <c:pt idx="27">
                  <c:v>52.104647455814003</c:v>
                </c:pt>
                <c:pt idx="28">
                  <c:v>51.829124901211735</c:v>
                </c:pt>
                <c:pt idx="29">
                  <c:v>51.593464389998921</c:v>
                </c:pt>
                <c:pt idx="30">
                  <c:v>51.292708148691972</c:v>
                </c:pt>
                <c:pt idx="31">
                  <c:v>52.341122503810325</c:v>
                </c:pt>
                <c:pt idx="32">
                  <c:v>53.312116404589709</c:v>
                </c:pt>
                <c:pt idx="33">
                  <c:v>54.326022731320307</c:v>
                </c:pt>
                <c:pt idx="34">
                  <c:v>54.110591746034771</c:v>
                </c:pt>
                <c:pt idx="35">
                  <c:v>53.409549741768949</c:v>
                </c:pt>
                <c:pt idx="36">
                  <c:v>53.593831520289989</c:v>
                </c:pt>
                <c:pt idx="37">
                  <c:v>53.686798459025496</c:v>
                </c:pt>
                <c:pt idx="38">
                  <c:v>54.328829906840639</c:v>
                </c:pt>
                <c:pt idx="39">
                  <c:v>55.547014674811948</c:v>
                </c:pt>
                <c:pt idx="40">
                  <c:v>56.863110987284038</c:v>
                </c:pt>
                <c:pt idx="41">
                  <c:v>57.394536263585628</c:v>
                </c:pt>
                <c:pt idx="42">
                  <c:v>56.628744387684144</c:v>
                </c:pt>
                <c:pt idx="43">
                  <c:v>57.286584969706567</c:v>
                </c:pt>
                <c:pt idx="44">
                  <c:v>56.834234862013901</c:v>
                </c:pt>
                <c:pt idx="45">
                  <c:v>54.606363395909945</c:v>
                </c:pt>
                <c:pt idx="46">
                  <c:v>53.278552511612034</c:v>
                </c:pt>
                <c:pt idx="47">
                  <c:v>53.796456343035594</c:v>
                </c:pt>
                <c:pt idx="48">
                  <c:v>52.993956948399195</c:v>
                </c:pt>
                <c:pt idx="49">
                  <c:v>53.218162275223506</c:v>
                </c:pt>
                <c:pt idx="50">
                  <c:v>54.93605489331938</c:v>
                </c:pt>
                <c:pt idx="51">
                  <c:v>55.902729723555794</c:v>
                </c:pt>
                <c:pt idx="52">
                  <c:v>56.557080527097519</c:v>
                </c:pt>
                <c:pt idx="53">
                  <c:v>54.87837976392845</c:v>
                </c:pt>
                <c:pt idx="54">
                  <c:v>54.179274692408804</c:v>
                </c:pt>
                <c:pt idx="55">
                  <c:v>54.188666359469245</c:v>
                </c:pt>
                <c:pt idx="56">
                  <c:v>53.769519864793331</c:v>
                </c:pt>
                <c:pt idx="57">
                  <c:v>55.284823099352025</c:v>
                </c:pt>
                <c:pt idx="58">
                  <c:v>56.78672598313279</c:v>
                </c:pt>
                <c:pt idx="59">
                  <c:v>56.272956560443312</c:v>
                </c:pt>
                <c:pt idx="60">
                  <c:v>55.526061055154287</c:v>
                </c:pt>
                <c:pt idx="61">
                  <c:v>55.748423910801385</c:v>
                </c:pt>
                <c:pt idx="62">
                  <c:v>56.240170708179015</c:v>
                </c:pt>
                <c:pt idx="63">
                  <c:v>56.476448022409031</c:v>
                </c:pt>
                <c:pt idx="64">
                  <c:v>55.673955913769205</c:v>
                </c:pt>
                <c:pt idx="65">
                  <c:v>55.364012719326468</c:v>
                </c:pt>
                <c:pt idx="66">
                  <c:v>55.947187677563726</c:v>
                </c:pt>
                <c:pt idx="67">
                  <c:v>55.792032437423281</c:v>
                </c:pt>
                <c:pt idx="68">
                  <c:v>56.035436067494189</c:v>
                </c:pt>
                <c:pt idx="69">
                  <c:v>57.265349215163084</c:v>
                </c:pt>
                <c:pt idx="70">
                  <c:v>57.418283013013344</c:v>
                </c:pt>
                <c:pt idx="71">
                  <c:v>56.158843590688129</c:v>
                </c:pt>
                <c:pt idx="72">
                  <c:v>57.088050292740753</c:v>
                </c:pt>
                <c:pt idx="73">
                  <c:v>57.85157723818277</c:v>
                </c:pt>
                <c:pt idx="74">
                  <c:v>59.566479527575765</c:v>
                </c:pt>
                <c:pt idx="75">
                  <c:v>58.816499119211322</c:v>
                </c:pt>
                <c:pt idx="76">
                  <c:v>60.509578443887449</c:v>
                </c:pt>
                <c:pt idx="77">
                  <c:v>60.868966049013409</c:v>
                </c:pt>
                <c:pt idx="78">
                  <c:v>61.640447656068417</c:v>
                </c:pt>
                <c:pt idx="79">
                  <c:v>62.997320601967395</c:v>
                </c:pt>
                <c:pt idx="80">
                  <c:v>64.321905575845392</c:v>
                </c:pt>
                <c:pt idx="81">
                  <c:v>65.712528079245985</c:v>
                </c:pt>
                <c:pt idx="82">
                  <c:v>67.382815020160947</c:v>
                </c:pt>
                <c:pt idx="83">
                  <c:v>64.411880266440008</c:v>
                </c:pt>
                <c:pt idx="84">
                  <c:v>62.2648795451382</c:v>
                </c:pt>
                <c:pt idx="85">
                  <c:v>61.157281701580096</c:v>
                </c:pt>
                <c:pt idx="86">
                  <c:v>60.38032922173641</c:v>
                </c:pt>
                <c:pt idx="87">
                  <c:v>61.150617160054978</c:v>
                </c:pt>
                <c:pt idx="88">
                  <c:v>61.307694604668669</c:v>
                </c:pt>
                <c:pt idx="89">
                  <c:v>60.223901384686812</c:v>
                </c:pt>
                <c:pt idx="90">
                  <c:v>60.036597610723639</c:v>
                </c:pt>
                <c:pt idx="91">
                  <c:v>58.559720319310372</c:v>
                </c:pt>
                <c:pt idx="92">
                  <c:v>59.444376569799537</c:v>
                </c:pt>
                <c:pt idx="93">
                  <c:v>58.512350118763102</c:v>
                </c:pt>
                <c:pt idx="94">
                  <c:v>59.569834532494411</c:v>
                </c:pt>
                <c:pt idx="95">
                  <c:v>60.314286003858726</c:v>
                </c:pt>
                <c:pt idx="96">
                  <c:v>60.608255575591912</c:v>
                </c:pt>
                <c:pt idx="97">
                  <c:v>62.159692083007393</c:v>
                </c:pt>
                <c:pt idx="98">
                  <c:v>61.433168229025853</c:v>
                </c:pt>
                <c:pt idx="99">
                  <c:v>60.458417127448257</c:v>
                </c:pt>
                <c:pt idx="100">
                  <c:v>60.783795452936531</c:v>
                </c:pt>
                <c:pt idx="101">
                  <c:v>61.40218685348129</c:v>
                </c:pt>
                <c:pt idx="102">
                  <c:v>61.908151708019048</c:v>
                </c:pt>
                <c:pt idx="103">
                  <c:v>62.794181520512858</c:v>
                </c:pt>
                <c:pt idx="104">
                  <c:v>60.478791283273907</c:v>
                </c:pt>
                <c:pt idx="105">
                  <c:v>62.00348905172401</c:v>
                </c:pt>
                <c:pt idx="106">
                  <c:v>60.520577236928375</c:v>
                </c:pt>
                <c:pt idx="107">
                  <c:v>62.472781977884708</c:v>
                </c:pt>
                <c:pt idx="108">
                  <c:v>61.655986962749822</c:v>
                </c:pt>
                <c:pt idx="109">
                  <c:v>59.864408660610309</c:v>
                </c:pt>
                <c:pt idx="110">
                  <c:v>59.702930332013338</c:v>
                </c:pt>
                <c:pt idx="111">
                  <c:v>60.435914403685253</c:v>
                </c:pt>
                <c:pt idx="112">
                  <c:v>61.245094390566521</c:v>
                </c:pt>
                <c:pt idx="113">
                  <c:v>62.886864484695622</c:v>
                </c:pt>
                <c:pt idx="114">
                  <c:v>63.738995268519126</c:v>
                </c:pt>
                <c:pt idx="115">
                  <c:v>63.293291119092416</c:v>
                </c:pt>
                <c:pt idx="116">
                  <c:v>64.279899157468634</c:v>
                </c:pt>
                <c:pt idx="117">
                  <c:v>64.271230912727503</c:v>
                </c:pt>
                <c:pt idx="118">
                  <c:v>65.688713832087728</c:v>
                </c:pt>
                <c:pt idx="119">
                  <c:v>64.700350148589337</c:v>
                </c:pt>
                <c:pt idx="120">
                  <c:v>65.12911439069093</c:v>
                </c:pt>
                <c:pt idx="121">
                  <c:v>66.145649445297948</c:v>
                </c:pt>
                <c:pt idx="122">
                  <c:v>63.820217264689077</c:v>
                </c:pt>
                <c:pt idx="123">
                  <c:v>63.697435343994584</c:v>
                </c:pt>
                <c:pt idx="124">
                  <c:v>62.307389967298882</c:v>
                </c:pt>
                <c:pt idx="125">
                  <c:v>62.300918906970907</c:v>
                </c:pt>
                <c:pt idx="126">
                  <c:v>62.676645825140533</c:v>
                </c:pt>
                <c:pt idx="127">
                  <c:v>64.080630602473775</c:v>
                </c:pt>
                <c:pt idx="128">
                  <c:v>65.305995130660463</c:v>
                </c:pt>
                <c:pt idx="129">
                  <c:v>69.372540279978864</c:v>
                </c:pt>
                <c:pt idx="130">
                  <c:v>66.690812187408753</c:v>
                </c:pt>
                <c:pt idx="131">
                  <c:v>66.296056332163189</c:v>
                </c:pt>
                <c:pt idx="132">
                  <c:v>64.697061342091956</c:v>
                </c:pt>
                <c:pt idx="133">
                  <c:v>66.591048957320297</c:v>
                </c:pt>
                <c:pt idx="134">
                  <c:v>65.294161330639042</c:v>
                </c:pt>
                <c:pt idx="135">
                  <c:v>64.13465310712786</c:v>
                </c:pt>
                <c:pt idx="136">
                  <c:v>65.864375093093983</c:v>
                </c:pt>
                <c:pt idx="137">
                  <c:v>64.179286808205205</c:v>
                </c:pt>
                <c:pt idx="138">
                  <c:v>63.531926766937737</c:v>
                </c:pt>
                <c:pt idx="139">
                  <c:v>63.976823531592018</c:v>
                </c:pt>
                <c:pt idx="140">
                  <c:v>64.10219669322349</c:v>
                </c:pt>
                <c:pt idx="141">
                  <c:v>63.364723117299562</c:v>
                </c:pt>
                <c:pt idx="142">
                  <c:v>63.605770640624868</c:v>
                </c:pt>
                <c:pt idx="143">
                  <c:v>62.322261545274998</c:v>
                </c:pt>
                <c:pt idx="144">
                  <c:v>63.703815794348714</c:v>
                </c:pt>
                <c:pt idx="145">
                  <c:v>63.332699460235482</c:v>
                </c:pt>
                <c:pt idx="146">
                  <c:v>64.424904163380631</c:v>
                </c:pt>
                <c:pt idx="147">
                  <c:v>64.972272332403492</c:v>
                </c:pt>
                <c:pt idx="148">
                  <c:v>64.51494205827295</c:v>
                </c:pt>
                <c:pt idx="149">
                  <c:v>65.044763948476231</c:v>
                </c:pt>
                <c:pt idx="150">
                  <c:v>65.565985253390082</c:v>
                </c:pt>
                <c:pt idx="151">
                  <c:v>65.99857163691901</c:v>
                </c:pt>
                <c:pt idx="152">
                  <c:v>66.27127537752196</c:v>
                </c:pt>
                <c:pt idx="153">
                  <c:v>65.919896667569205</c:v>
                </c:pt>
                <c:pt idx="154">
                  <c:v>65.499672847701603</c:v>
                </c:pt>
                <c:pt idx="155">
                  <c:v>64.694356905319168</c:v>
                </c:pt>
                <c:pt idx="156">
                  <c:v>64.99702093983592</c:v>
                </c:pt>
                <c:pt idx="157">
                  <c:v>65.06968195206548</c:v>
                </c:pt>
                <c:pt idx="158">
                  <c:v>64.08922707765042</c:v>
                </c:pt>
                <c:pt idx="159">
                  <c:v>63.258031831989541</c:v>
                </c:pt>
                <c:pt idx="160">
                  <c:v>62.734362388494546</c:v>
                </c:pt>
                <c:pt idx="161">
                  <c:v>61.872400739286959</c:v>
                </c:pt>
                <c:pt idx="162">
                  <c:v>62.054186028150099</c:v>
                </c:pt>
                <c:pt idx="163">
                  <c:v>62.28694730817886</c:v>
                </c:pt>
                <c:pt idx="164">
                  <c:v>62.15827219260666</c:v>
                </c:pt>
                <c:pt idx="165">
                  <c:v>62.501290526959757</c:v>
                </c:pt>
                <c:pt idx="166">
                  <c:v>62.508917018822146</c:v>
                </c:pt>
                <c:pt idx="167">
                  <c:v>62.833857612030016</c:v>
                </c:pt>
                <c:pt idx="168">
                  <c:v>62.777940387618358</c:v>
                </c:pt>
                <c:pt idx="169">
                  <c:v>62.972387952811914</c:v>
                </c:pt>
                <c:pt idx="170">
                  <c:v>63.031592766386382</c:v>
                </c:pt>
                <c:pt idx="171">
                  <c:v>62.785014709203047</c:v>
                </c:pt>
                <c:pt idx="172">
                  <c:v>63.612495613850356</c:v>
                </c:pt>
                <c:pt idx="173">
                  <c:v>65.177732407393165</c:v>
                </c:pt>
                <c:pt idx="174">
                  <c:v>65.065882911901724</c:v>
                </c:pt>
                <c:pt idx="175">
                  <c:v>64.911870196074474</c:v>
                </c:pt>
                <c:pt idx="176">
                  <c:v>65.032824221734131</c:v>
                </c:pt>
                <c:pt idx="177">
                  <c:v>63.98832196789126</c:v>
                </c:pt>
                <c:pt idx="178">
                  <c:v>64.541453867980792</c:v>
                </c:pt>
                <c:pt idx="179">
                  <c:v>65.766097499775597</c:v>
                </c:pt>
                <c:pt idx="180">
                  <c:v>64.928886136011272</c:v>
                </c:pt>
                <c:pt idx="181">
                  <c:v>65.17504484001195</c:v>
                </c:pt>
                <c:pt idx="182">
                  <c:v>65.048035629819594</c:v>
                </c:pt>
                <c:pt idx="183">
                  <c:v>64.935920616155357</c:v>
                </c:pt>
                <c:pt idx="184">
                  <c:v>65.561207655317034</c:v>
                </c:pt>
                <c:pt idx="185">
                  <c:v>64.211641776047571</c:v>
                </c:pt>
                <c:pt idx="186">
                  <c:v>63.544706499912735</c:v>
                </c:pt>
                <c:pt idx="187">
                  <c:v>63.496802490740592</c:v>
                </c:pt>
                <c:pt idx="188">
                  <c:v>63.333227993302614</c:v>
                </c:pt>
                <c:pt idx="189">
                  <c:v>63.35667102943971</c:v>
                </c:pt>
                <c:pt idx="190">
                  <c:v>63.648552142077733</c:v>
                </c:pt>
                <c:pt idx="191">
                  <c:v>64.753145012257349</c:v>
                </c:pt>
                <c:pt idx="192">
                  <c:v>64.829199999070752</c:v>
                </c:pt>
                <c:pt idx="193">
                  <c:v>65.162649347253605</c:v>
                </c:pt>
                <c:pt idx="194">
                  <c:v>66.097280068294381</c:v>
                </c:pt>
                <c:pt idx="195">
                  <c:v>65.197737346818258</c:v>
                </c:pt>
                <c:pt idx="196">
                  <c:v>64.306550755195985</c:v>
                </c:pt>
                <c:pt idx="197">
                  <c:v>63.862987155591327</c:v>
                </c:pt>
                <c:pt idx="198">
                  <c:v>64.46457324960997</c:v>
                </c:pt>
                <c:pt idx="199">
                  <c:v>63.646209698792966</c:v>
                </c:pt>
                <c:pt idx="200">
                  <c:v>63.28175367875297</c:v>
                </c:pt>
                <c:pt idx="201">
                  <c:v>63.831880584758466</c:v>
                </c:pt>
                <c:pt idx="202">
                  <c:v>63.269814770481574</c:v>
                </c:pt>
                <c:pt idx="203">
                  <c:v>62.954741240043383</c:v>
                </c:pt>
                <c:pt idx="204">
                  <c:v>63.423443141779615</c:v>
                </c:pt>
                <c:pt idx="205">
                  <c:v>63.367888850231658</c:v>
                </c:pt>
                <c:pt idx="206">
                  <c:v>65.480065553677335</c:v>
                </c:pt>
                <c:pt idx="207">
                  <c:v>65.830270070790618</c:v>
                </c:pt>
                <c:pt idx="208">
                  <c:v>64.612873411725488</c:v>
                </c:pt>
                <c:pt idx="209">
                  <c:v>64.067451319725848</c:v>
                </c:pt>
                <c:pt idx="210">
                  <c:v>63.973361055974436</c:v>
                </c:pt>
                <c:pt idx="211">
                  <c:v>64.907368565858505</c:v>
                </c:pt>
                <c:pt idx="212">
                  <c:v>64.86589005385396</c:v>
                </c:pt>
                <c:pt idx="213">
                  <c:v>65.937787802410909</c:v>
                </c:pt>
                <c:pt idx="214">
                  <c:v>65.642002292266</c:v>
                </c:pt>
                <c:pt idx="215">
                  <c:v>66.218181142618675</c:v>
                </c:pt>
                <c:pt idx="216">
                  <c:v>65.510493446814436</c:v>
                </c:pt>
                <c:pt idx="217">
                  <c:v>65.606383385607444</c:v>
                </c:pt>
                <c:pt idx="218">
                  <c:v>66.528987830057275</c:v>
                </c:pt>
                <c:pt idx="219">
                  <c:v>66.547387237500061</c:v>
                </c:pt>
                <c:pt idx="220">
                  <c:v>66.444596539669547</c:v>
                </c:pt>
                <c:pt idx="221">
                  <c:v>66.7120245452669</c:v>
                </c:pt>
                <c:pt idx="222">
                  <c:v>66.850356510290794</c:v>
                </c:pt>
                <c:pt idx="223">
                  <c:v>67.568081265329951</c:v>
                </c:pt>
                <c:pt idx="224">
                  <c:v>67.639813798452423</c:v>
                </c:pt>
                <c:pt idx="225">
                  <c:v>68.104073890075767</c:v>
                </c:pt>
                <c:pt idx="226">
                  <c:v>68.879839339580826</c:v>
                </c:pt>
                <c:pt idx="227">
                  <c:v>70.062114000978625</c:v>
                </c:pt>
                <c:pt idx="228">
                  <c:v>69.928914646062566</c:v>
                </c:pt>
                <c:pt idx="229">
                  <c:v>70.253857316988743</c:v>
                </c:pt>
                <c:pt idx="230">
                  <c:v>72.921226775085984</c:v>
                </c:pt>
                <c:pt idx="231">
                  <c:v>71.738018565264156</c:v>
                </c:pt>
                <c:pt idx="232">
                  <c:v>71.004203587137667</c:v>
                </c:pt>
                <c:pt idx="233">
                  <c:v>71.683533438924115</c:v>
                </c:pt>
                <c:pt idx="234">
                  <c:v>72.503554877011808</c:v>
                </c:pt>
                <c:pt idx="235">
                  <c:v>72.947025979266812</c:v>
                </c:pt>
                <c:pt idx="236">
                  <c:v>72.616881371263304</c:v>
                </c:pt>
                <c:pt idx="237">
                  <c:v>71.46374787911428</c:v>
                </c:pt>
                <c:pt idx="238">
                  <c:v>70.768698739759486</c:v>
                </c:pt>
                <c:pt idx="239">
                  <c:v>71.374040005680371</c:v>
                </c:pt>
                <c:pt idx="240">
                  <c:v>71.300449971418246</c:v>
                </c:pt>
                <c:pt idx="241">
                  <c:v>69.881495177789631</c:v>
                </c:pt>
                <c:pt idx="242">
                  <c:v>69.670028766479888</c:v>
                </c:pt>
                <c:pt idx="243">
                  <c:v>70.48436253982382</c:v>
                </c:pt>
                <c:pt idx="244">
                  <c:v>70.410490076991209</c:v>
                </c:pt>
                <c:pt idx="245">
                  <c:v>70.830375242128596</c:v>
                </c:pt>
                <c:pt idx="246">
                  <c:v>71.91585861002477</c:v>
                </c:pt>
                <c:pt idx="247">
                  <c:v>71.157665363105849</c:v>
                </c:pt>
                <c:pt idx="248">
                  <c:v>71.632563290437901</c:v>
                </c:pt>
                <c:pt idx="249">
                  <c:v>71.612805636890059</c:v>
                </c:pt>
                <c:pt idx="250">
                  <c:v>71.443974455718617</c:v>
                </c:pt>
                <c:pt idx="251">
                  <c:v>72.394957935148398</c:v>
                </c:pt>
                <c:pt idx="252">
                  <c:v>71.532474792655478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0-46ED-A720-CF8116BD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143663"/>
        <c:axId val="1451140751"/>
      </c:scatterChart>
      <c:valAx>
        <c:axId val="145114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1140751"/>
        <c:crosses val="autoZero"/>
        <c:crossBetween val="midCat"/>
      </c:valAx>
      <c:valAx>
        <c:axId val="1451140751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1143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Walmart!$B$5:$B$257</c:f>
              <c:strCache>
                <c:ptCount val="253"/>
                <c:pt idx="0">
                  <c:v>21.09.2020</c:v>
                </c:pt>
                <c:pt idx="1">
                  <c:v>22.09.2020</c:v>
                </c:pt>
                <c:pt idx="2">
                  <c:v>23.09.2020</c:v>
                </c:pt>
                <c:pt idx="3">
                  <c:v>24.09.2020</c:v>
                </c:pt>
                <c:pt idx="4">
                  <c:v>25.09.2020</c:v>
                </c:pt>
                <c:pt idx="5">
                  <c:v>28.09.2020</c:v>
                </c:pt>
                <c:pt idx="6">
                  <c:v>29.09.2020</c:v>
                </c:pt>
                <c:pt idx="7">
                  <c:v>30.09.2020</c:v>
                </c:pt>
                <c:pt idx="8">
                  <c:v>01.10.2020</c:v>
                </c:pt>
                <c:pt idx="9">
                  <c:v>02.10.2020</c:v>
                </c:pt>
                <c:pt idx="10">
                  <c:v>05.10.2020</c:v>
                </c:pt>
                <c:pt idx="11">
                  <c:v>06.10.2020</c:v>
                </c:pt>
                <c:pt idx="12">
                  <c:v>07.10.2020</c:v>
                </c:pt>
                <c:pt idx="13">
                  <c:v>08.10.2020</c:v>
                </c:pt>
                <c:pt idx="14">
                  <c:v>09.10.2020</c:v>
                </c:pt>
                <c:pt idx="15">
                  <c:v>12.10.2020</c:v>
                </c:pt>
                <c:pt idx="16">
                  <c:v>13.10.2020</c:v>
                </c:pt>
                <c:pt idx="17">
                  <c:v>14.10.2020</c:v>
                </c:pt>
                <c:pt idx="18">
                  <c:v>15.10.2020</c:v>
                </c:pt>
                <c:pt idx="19">
                  <c:v>16.10.2020</c:v>
                </c:pt>
                <c:pt idx="20">
                  <c:v>19.10.2020</c:v>
                </c:pt>
                <c:pt idx="21">
                  <c:v>20.10.2020</c:v>
                </c:pt>
                <c:pt idx="22">
                  <c:v>21.10.2020</c:v>
                </c:pt>
                <c:pt idx="23">
                  <c:v>22.10.2020</c:v>
                </c:pt>
                <c:pt idx="24">
                  <c:v>23.10.2020</c:v>
                </c:pt>
                <c:pt idx="25">
                  <c:v>26.10.2020</c:v>
                </c:pt>
                <c:pt idx="26">
                  <c:v>27.10.2020</c:v>
                </c:pt>
                <c:pt idx="27">
                  <c:v>28.10.2020</c:v>
                </c:pt>
                <c:pt idx="28">
                  <c:v>29.10.2020</c:v>
                </c:pt>
                <c:pt idx="29">
                  <c:v>30.10.2020</c:v>
                </c:pt>
                <c:pt idx="30">
                  <c:v>03.11.2020</c:v>
                </c:pt>
                <c:pt idx="31">
                  <c:v>04.11.2020</c:v>
                </c:pt>
                <c:pt idx="32">
                  <c:v>05.11.2020</c:v>
                </c:pt>
                <c:pt idx="33">
                  <c:v>06.11.2020</c:v>
                </c:pt>
                <c:pt idx="34">
                  <c:v>09.11.2020</c:v>
                </c:pt>
                <c:pt idx="35">
                  <c:v>10.11.2020</c:v>
                </c:pt>
                <c:pt idx="36">
                  <c:v>11.11.2020</c:v>
                </c:pt>
                <c:pt idx="37">
                  <c:v>12.11.2020</c:v>
                </c:pt>
                <c:pt idx="38">
                  <c:v>13.11.2020</c:v>
                </c:pt>
                <c:pt idx="39">
                  <c:v>17.11.2020</c:v>
                </c:pt>
                <c:pt idx="40">
                  <c:v>18.11.2020</c:v>
                </c:pt>
                <c:pt idx="41">
                  <c:v>19.11.2020</c:v>
                </c:pt>
                <c:pt idx="42">
                  <c:v>20.11.2020</c:v>
                </c:pt>
                <c:pt idx="43">
                  <c:v>23.11.2020</c:v>
                </c:pt>
                <c:pt idx="44">
                  <c:v>24.11.2020</c:v>
                </c:pt>
                <c:pt idx="45">
                  <c:v>25.11.2020</c:v>
                </c:pt>
                <c:pt idx="46">
                  <c:v>26.11.2020</c:v>
                </c:pt>
                <c:pt idx="47">
                  <c:v>27.11.2020</c:v>
                </c:pt>
                <c:pt idx="48">
                  <c:v>30.11.2020</c:v>
                </c:pt>
                <c:pt idx="49">
                  <c:v>01.12.2020</c:v>
                </c:pt>
                <c:pt idx="50">
                  <c:v>02.12.2020</c:v>
                </c:pt>
                <c:pt idx="51">
                  <c:v>03.12.2020</c:v>
                </c:pt>
                <c:pt idx="52">
                  <c:v>04.12.2020</c:v>
                </c:pt>
                <c:pt idx="53">
                  <c:v>07.12.2020</c:v>
                </c:pt>
                <c:pt idx="54">
                  <c:v>08.12.2020</c:v>
                </c:pt>
                <c:pt idx="55">
                  <c:v>09.12.2020</c:v>
                </c:pt>
                <c:pt idx="56">
                  <c:v>10.12.2020</c:v>
                </c:pt>
                <c:pt idx="57">
                  <c:v>11.12.2020</c:v>
                </c:pt>
                <c:pt idx="58">
                  <c:v>14.12.2020</c:v>
                </c:pt>
                <c:pt idx="59">
                  <c:v>15.12.2020</c:v>
                </c:pt>
                <c:pt idx="60">
                  <c:v>16.12.2020</c:v>
                </c:pt>
                <c:pt idx="61">
                  <c:v>17.12.2020</c:v>
                </c:pt>
                <c:pt idx="62">
                  <c:v>18.12.2020</c:v>
                </c:pt>
                <c:pt idx="63">
                  <c:v>21.12.2020</c:v>
                </c:pt>
                <c:pt idx="64">
                  <c:v>22.12.2020</c:v>
                </c:pt>
                <c:pt idx="65">
                  <c:v>23.12.2020</c:v>
                </c:pt>
                <c:pt idx="66">
                  <c:v>24.12.2020</c:v>
                </c:pt>
                <c:pt idx="67">
                  <c:v>28.12.2020</c:v>
                </c:pt>
                <c:pt idx="68">
                  <c:v>29.12.2020</c:v>
                </c:pt>
                <c:pt idx="69">
                  <c:v>30.12.2020</c:v>
                </c:pt>
                <c:pt idx="70">
                  <c:v>31.12.2020</c:v>
                </c:pt>
                <c:pt idx="71">
                  <c:v>04.01.2021</c:v>
                </c:pt>
                <c:pt idx="72">
                  <c:v>05.01.2021</c:v>
                </c:pt>
                <c:pt idx="73">
                  <c:v>06.01.2021</c:v>
                </c:pt>
                <c:pt idx="74">
                  <c:v>07.01.2021</c:v>
                </c:pt>
                <c:pt idx="75">
                  <c:v>08.01.2021</c:v>
                </c:pt>
                <c:pt idx="76">
                  <c:v>11.01.2021</c:v>
                </c:pt>
                <c:pt idx="77">
                  <c:v>12.01.2021</c:v>
                </c:pt>
                <c:pt idx="78">
                  <c:v>13.01.2021</c:v>
                </c:pt>
                <c:pt idx="79">
                  <c:v>14.01.2021</c:v>
                </c:pt>
                <c:pt idx="80">
                  <c:v>15.01.2021</c:v>
                </c:pt>
                <c:pt idx="81">
                  <c:v>18.01.2021</c:v>
                </c:pt>
                <c:pt idx="82">
                  <c:v>19.01.2021</c:v>
                </c:pt>
                <c:pt idx="83">
                  <c:v>20.01.2021</c:v>
                </c:pt>
                <c:pt idx="84">
                  <c:v>21.01.2021</c:v>
                </c:pt>
                <c:pt idx="85">
                  <c:v>22.01.2021</c:v>
                </c:pt>
                <c:pt idx="86">
                  <c:v>25.01.2021</c:v>
                </c:pt>
                <c:pt idx="87">
                  <c:v>26.01.2021</c:v>
                </c:pt>
                <c:pt idx="88">
                  <c:v>27.01.2021</c:v>
                </c:pt>
                <c:pt idx="89">
                  <c:v>28.01.2021</c:v>
                </c:pt>
                <c:pt idx="90">
                  <c:v>29.01.2021</c:v>
                </c:pt>
                <c:pt idx="91">
                  <c:v>02.02.2021</c:v>
                </c:pt>
                <c:pt idx="92">
                  <c:v>03.02.2021</c:v>
                </c:pt>
                <c:pt idx="93">
                  <c:v>04.02.2021</c:v>
                </c:pt>
                <c:pt idx="94">
                  <c:v>05.02.2021</c:v>
                </c:pt>
                <c:pt idx="95">
                  <c:v>08.02.2021</c:v>
                </c:pt>
                <c:pt idx="96">
                  <c:v>09.02.2021</c:v>
                </c:pt>
                <c:pt idx="97">
                  <c:v>10.02.2021</c:v>
                </c:pt>
                <c:pt idx="98">
                  <c:v>11.02.2021</c:v>
                </c:pt>
                <c:pt idx="99">
                  <c:v>12.02.2021</c:v>
                </c:pt>
                <c:pt idx="100">
                  <c:v>15.02.2021</c:v>
                </c:pt>
                <c:pt idx="101">
                  <c:v>16.02.2021</c:v>
                </c:pt>
                <c:pt idx="102">
                  <c:v>17.02.2021</c:v>
                </c:pt>
                <c:pt idx="103">
                  <c:v>18.02.2021</c:v>
                </c:pt>
                <c:pt idx="104">
                  <c:v>19.02.2021</c:v>
                </c:pt>
                <c:pt idx="105">
                  <c:v>22.02.2021</c:v>
                </c:pt>
                <c:pt idx="106">
                  <c:v>23.02.2021</c:v>
                </c:pt>
                <c:pt idx="107">
                  <c:v>24.02.2021</c:v>
                </c:pt>
                <c:pt idx="108">
                  <c:v>25.02.2021</c:v>
                </c:pt>
                <c:pt idx="109">
                  <c:v>26.02.2021</c:v>
                </c:pt>
                <c:pt idx="110">
                  <c:v>01.03.2021</c:v>
                </c:pt>
                <c:pt idx="111">
                  <c:v>02.03.2021</c:v>
                </c:pt>
                <c:pt idx="112">
                  <c:v>03.03.2021</c:v>
                </c:pt>
                <c:pt idx="113">
                  <c:v>04.03.2021</c:v>
                </c:pt>
                <c:pt idx="114">
                  <c:v>05.03.2021</c:v>
                </c:pt>
                <c:pt idx="115">
                  <c:v>08.03.2021</c:v>
                </c:pt>
                <c:pt idx="116">
                  <c:v>09.03.2021</c:v>
                </c:pt>
                <c:pt idx="117">
                  <c:v>10.03.2021</c:v>
                </c:pt>
                <c:pt idx="118">
                  <c:v>11.03.2021</c:v>
                </c:pt>
                <c:pt idx="119">
                  <c:v>12.03.2021</c:v>
                </c:pt>
                <c:pt idx="120">
                  <c:v>16.03.2021</c:v>
                </c:pt>
                <c:pt idx="121">
                  <c:v>17.03.2021</c:v>
                </c:pt>
                <c:pt idx="122">
                  <c:v>18.03.2021</c:v>
                </c:pt>
                <c:pt idx="123">
                  <c:v>19.03.2021</c:v>
                </c:pt>
                <c:pt idx="124">
                  <c:v>22.03.2021</c:v>
                </c:pt>
                <c:pt idx="125">
                  <c:v>23.03.2021</c:v>
                </c:pt>
                <c:pt idx="126">
                  <c:v>24.03.2021</c:v>
                </c:pt>
                <c:pt idx="127">
                  <c:v>25.03.2021</c:v>
                </c:pt>
                <c:pt idx="128">
                  <c:v>26.03.2021</c:v>
                </c:pt>
                <c:pt idx="129">
                  <c:v>29.03.2021</c:v>
                </c:pt>
                <c:pt idx="130">
                  <c:v>30.03.2021</c:v>
                </c:pt>
                <c:pt idx="131">
                  <c:v>31.03.2021</c:v>
                </c:pt>
                <c:pt idx="132">
                  <c:v>05.04.2021</c:v>
                </c:pt>
                <c:pt idx="133">
                  <c:v>06.04.2021</c:v>
                </c:pt>
                <c:pt idx="134">
                  <c:v>07.04.2021</c:v>
                </c:pt>
                <c:pt idx="135">
                  <c:v>08.04.2021</c:v>
                </c:pt>
                <c:pt idx="136">
                  <c:v>09.04.2021</c:v>
                </c:pt>
                <c:pt idx="137">
                  <c:v>12.04.2021</c:v>
                </c:pt>
                <c:pt idx="138">
                  <c:v>13.04.2021</c:v>
                </c:pt>
                <c:pt idx="139">
                  <c:v>14.04.2021</c:v>
                </c:pt>
                <c:pt idx="140">
                  <c:v>15.04.2021</c:v>
                </c:pt>
                <c:pt idx="141">
                  <c:v>16.04.2021</c:v>
                </c:pt>
                <c:pt idx="142">
                  <c:v>19.04.2021</c:v>
                </c:pt>
                <c:pt idx="143">
                  <c:v>20.04.2021</c:v>
                </c:pt>
                <c:pt idx="144">
                  <c:v>21.04.2021</c:v>
                </c:pt>
                <c:pt idx="145">
                  <c:v>22.04.2021</c:v>
                </c:pt>
                <c:pt idx="146">
                  <c:v>23.04.2021</c:v>
                </c:pt>
                <c:pt idx="147">
                  <c:v>26.04.2021</c:v>
                </c:pt>
                <c:pt idx="148">
                  <c:v>27.04.2021</c:v>
                </c:pt>
                <c:pt idx="149">
                  <c:v>28.04.2021</c:v>
                </c:pt>
                <c:pt idx="150">
                  <c:v>29.04.2021</c:v>
                </c:pt>
                <c:pt idx="151">
                  <c:v>30.04.2021</c:v>
                </c:pt>
                <c:pt idx="152">
                  <c:v>03.05.2021</c:v>
                </c:pt>
                <c:pt idx="153">
                  <c:v>04.05.2021</c:v>
                </c:pt>
                <c:pt idx="154">
                  <c:v>05.05.2021</c:v>
                </c:pt>
                <c:pt idx="155">
                  <c:v>06.05.2021</c:v>
                </c:pt>
                <c:pt idx="156">
                  <c:v>07.05.2021</c:v>
                </c:pt>
                <c:pt idx="157">
                  <c:v>10.05.2021</c:v>
                </c:pt>
                <c:pt idx="158">
                  <c:v>11.05.2021</c:v>
                </c:pt>
                <c:pt idx="159">
                  <c:v>12.05.2021</c:v>
                </c:pt>
                <c:pt idx="160">
                  <c:v>13.05.2021</c:v>
                </c:pt>
                <c:pt idx="161">
                  <c:v>14.05.2021</c:v>
                </c:pt>
                <c:pt idx="162">
                  <c:v>17.05.2021</c:v>
                </c:pt>
                <c:pt idx="163">
                  <c:v>18.05.2021</c:v>
                </c:pt>
                <c:pt idx="164">
                  <c:v>19.05.2021</c:v>
                </c:pt>
                <c:pt idx="165">
                  <c:v>20.05.2021</c:v>
                </c:pt>
                <c:pt idx="166">
                  <c:v>21.05.2021</c:v>
                </c:pt>
                <c:pt idx="167">
                  <c:v>24.05.2021</c:v>
                </c:pt>
                <c:pt idx="168">
                  <c:v>25.05.2021</c:v>
                </c:pt>
                <c:pt idx="169">
                  <c:v>26.05.2021</c:v>
                </c:pt>
                <c:pt idx="170">
                  <c:v>27.05.2021</c:v>
                </c:pt>
                <c:pt idx="171">
                  <c:v>28.05.2021</c:v>
                </c:pt>
                <c:pt idx="172">
                  <c:v>31.05.2021</c:v>
                </c:pt>
                <c:pt idx="173">
                  <c:v>01.06.2021</c:v>
                </c:pt>
                <c:pt idx="174">
                  <c:v>02.06.2021</c:v>
                </c:pt>
                <c:pt idx="175">
                  <c:v>03.06.2021</c:v>
                </c:pt>
                <c:pt idx="176">
                  <c:v>04.06.2021</c:v>
                </c:pt>
                <c:pt idx="177">
                  <c:v>07.06.2021</c:v>
                </c:pt>
                <c:pt idx="178">
                  <c:v>08.06.2021</c:v>
                </c:pt>
                <c:pt idx="179">
                  <c:v>09.06.2021</c:v>
                </c:pt>
                <c:pt idx="180">
                  <c:v>10.06.2021</c:v>
                </c:pt>
                <c:pt idx="181">
                  <c:v>11.06.2021</c:v>
                </c:pt>
                <c:pt idx="182">
                  <c:v>14.06.2021</c:v>
                </c:pt>
                <c:pt idx="183">
                  <c:v>15.06.2021</c:v>
                </c:pt>
                <c:pt idx="184">
                  <c:v>16.06.2021</c:v>
                </c:pt>
                <c:pt idx="185">
                  <c:v>17.06.2021</c:v>
                </c:pt>
                <c:pt idx="186">
                  <c:v>18.06.2021</c:v>
                </c:pt>
                <c:pt idx="187">
                  <c:v>21.06.2021</c:v>
                </c:pt>
                <c:pt idx="188">
                  <c:v>22.06.2021</c:v>
                </c:pt>
                <c:pt idx="189">
                  <c:v>23.06.2021</c:v>
                </c:pt>
                <c:pt idx="190">
                  <c:v>24.06.2021</c:v>
                </c:pt>
                <c:pt idx="191">
                  <c:v>25.06.2021</c:v>
                </c:pt>
                <c:pt idx="192">
                  <c:v>28.06.2021</c:v>
                </c:pt>
                <c:pt idx="193">
                  <c:v>29.06.2021</c:v>
                </c:pt>
                <c:pt idx="194">
                  <c:v>30.06.2021</c:v>
                </c:pt>
                <c:pt idx="195">
                  <c:v>01.07.2021</c:v>
                </c:pt>
                <c:pt idx="196">
                  <c:v>02.07.2021</c:v>
                </c:pt>
                <c:pt idx="197">
                  <c:v>05.07.2021</c:v>
                </c:pt>
                <c:pt idx="198">
                  <c:v>06.07.2021</c:v>
                </c:pt>
                <c:pt idx="199">
                  <c:v>07.07.2021</c:v>
                </c:pt>
                <c:pt idx="200">
                  <c:v>08.07.2021</c:v>
                </c:pt>
                <c:pt idx="201">
                  <c:v>09.07.2021</c:v>
                </c:pt>
                <c:pt idx="202">
                  <c:v>12.07.2021</c:v>
                </c:pt>
                <c:pt idx="203">
                  <c:v>13.07.2021</c:v>
                </c:pt>
                <c:pt idx="204">
                  <c:v>14.07.2021</c:v>
                </c:pt>
                <c:pt idx="205">
                  <c:v>15.07.2021</c:v>
                </c:pt>
                <c:pt idx="206">
                  <c:v>16.07.2021</c:v>
                </c:pt>
                <c:pt idx="207">
                  <c:v>19.07.2021</c:v>
                </c:pt>
                <c:pt idx="208">
                  <c:v>20.07.2021</c:v>
                </c:pt>
                <c:pt idx="209">
                  <c:v>21.07.2021</c:v>
                </c:pt>
                <c:pt idx="210">
                  <c:v>22.07.2021</c:v>
                </c:pt>
                <c:pt idx="211">
                  <c:v>23.07.2021</c:v>
                </c:pt>
                <c:pt idx="212">
                  <c:v>26.07.2021</c:v>
                </c:pt>
                <c:pt idx="213">
                  <c:v>27.07.2021</c:v>
                </c:pt>
                <c:pt idx="214">
                  <c:v>28.07.2021</c:v>
                </c:pt>
                <c:pt idx="215">
                  <c:v>29.07.2021</c:v>
                </c:pt>
                <c:pt idx="216">
                  <c:v>30.07.2021</c:v>
                </c:pt>
                <c:pt idx="217">
                  <c:v>02.08.2021</c:v>
                </c:pt>
                <c:pt idx="218">
                  <c:v>03.08.2021</c:v>
                </c:pt>
                <c:pt idx="219">
                  <c:v>04.08.2021</c:v>
                </c:pt>
                <c:pt idx="220">
                  <c:v>05.08.2021</c:v>
                </c:pt>
                <c:pt idx="221">
                  <c:v>06.08.2021</c:v>
                </c:pt>
                <c:pt idx="222">
                  <c:v>09.08.2021</c:v>
                </c:pt>
                <c:pt idx="223">
                  <c:v>10.08.2021</c:v>
                </c:pt>
                <c:pt idx="224">
                  <c:v>11.08.2021</c:v>
                </c:pt>
                <c:pt idx="225">
                  <c:v>12.08.2021</c:v>
                </c:pt>
                <c:pt idx="226">
                  <c:v>13.08.2021</c:v>
                </c:pt>
                <c:pt idx="227">
                  <c:v>16.08.2021</c:v>
                </c:pt>
                <c:pt idx="228">
                  <c:v>17.08.2021</c:v>
                </c:pt>
                <c:pt idx="229">
                  <c:v>18.08.2021</c:v>
                </c:pt>
                <c:pt idx="230">
                  <c:v>19.08.2021</c:v>
                </c:pt>
                <c:pt idx="231">
                  <c:v>20.08.2021</c:v>
                </c:pt>
                <c:pt idx="232">
                  <c:v>23.08.2021</c:v>
                </c:pt>
                <c:pt idx="233">
                  <c:v>24.08.2021</c:v>
                </c:pt>
                <c:pt idx="234">
                  <c:v>25.08.2021</c:v>
                </c:pt>
                <c:pt idx="235">
                  <c:v>26.08.2021</c:v>
                </c:pt>
                <c:pt idx="236">
                  <c:v>27.08.2021</c:v>
                </c:pt>
                <c:pt idx="237">
                  <c:v>30.08.2021</c:v>
                </c:pt>
                <c:pt idx="238">
                  <c:v>31.08.2021</c:v>
                </c:pt>
                <c:pt idx="239">
                  <c:v>01.09.2021</c:v>
                </c:pt>
                <c:pt idx="240">
                  <c:v>02.09.2021</c:v>
                </c:pt>
                <c:pt idx="241">
                  <c:v>03.09.2021</c:v>
                </c:pt>
                <c:pt idx="242">
                  <c:v>06.09.2021</c:v>
                </c:pt>
                <c:pt idx="243">
                  <c:v>07.09.2021</c:v>
                </c:pt>
                <c:pt idx="244">
                  <c:v>08.09.2021</c:v>
                </c:pt>
                <c:pt idx="245">
                  <c:v>09.09.2021</c:v>
                </c:pt>
                <c:pt idx="246">
                  <c:v>10.09.2021</c:v>
                </c:pt>
                <c:pt idx="247">
                  <c:v>13.09.2021</c:v>
                </c:pt>
                <c:pt idx="248">
                  <c:v>14.09.2021</c:v>
                </c:pt>
                <c:pt idx="249">
                  <c:v>15.09.2021</c:v>
                </c:pt>
                <c:pt idx="250">
                  <c:v>17.09.2021</c:v>
                </c:pt>
                <c:pt idx="251">
                  <c:v>20.09.2021</c:v>
                </c:pt>
                <c:pt idx="252">
                  <c:v>21.09.2021</c:v>
                </c:pt>
              </c:strCache>
            </c:strRef>
          </c:xVal>
          <c:yVal>
            <c:numRef>
              <c:f>Walmart!$C$5:$C$257</c:f>
              <c:numCache>
                <c:formatCode>0.000</c:formatCode>
                <c:ptCount val="253"/>
                <c:pt idx="0">
                  <c:v>50.9</c:v>
                </c:pt>
                <c:pt idx="1">
                  <c:v>51.48</c:v>
                </c:pt>
                <c:pt idx="2">
                  <c:v>50.75</c:v>
                </c:pt>
                <c:pt idx="3">
                  <c:v>52.16</c:v>
                </c:pt>
                <c:pt idx="4">
                  <c:v>53.46</c:v>
                </c:pt>
                <c:pt idx="5">
                  <c:v>53.84</c:v>
                </c:pt>
                <c:pt idx="6">
                  <c:v>53.4</c:v>
                </c:pt>
                <c:pt idx="7">
                  <c:v>53.05</c:v>
                </c:pt>
                <c:pt idx="8">
                  <c:v>52.79</c:v>
                </c:pt>
                <c:pt idx="9">
                  <c:v>51.97</c:v>
                </c:pt>
                <c:pt idx="10">
                  <c:v>51.95</c:v>
                </c:pt>
                <c:pt idx="11">
                  <c:v>52.31</c:v>
                </c:pt>
                <c:pt idx="12">
                  <c:v>52.36</c:v>
                </c:pt>
                <c:pt idx="13">
                  <c:v>53.19</c:v>
                </c:pt>
                <c:pt idx="14">
                  <c:v>53.73</c:v>
                </c:pt>
                <c:pt idx="15">
                  <c:v>53.31</c:v>
                </c:pt>
                <c:pt idx="16">
                  <c:v>52.12</c:v>
                </c:pt>
                <c:pt idx="17">
                  <c:v>50.77</c:v>
                </c:pt>
                <c:pt idx="18">
                  <c:v>50.71</c:v>
                </c:pt>
                <c:pt idx="19">
                  <c:v>50.91</c:v>
                </c:pt>
                <c:pt idx="20">
                  <c:v>51.33</c:v>
                </c:pt>
                <c:pt idx="21">
                  <c:v>51.9</c:v>
                </c:pt>
                <c:pt idx="22">
                  <c:v>52.06</c:v>
                </c:pt>
                <c:pt idx="23">
                  <c:v>53.21</c:v>
                </c:pt>
                <c:pt idx="24">
                  <c:v>52.96</c:v>
                </c:pt>
                <c:pt idx="25">
                  <c:v>52.26</c:v>
                </c:pt>
                <c:pt idx="26">
                  <c:v>52.07</c:v>
                </c:pt>
                <c:pt idx="27">
                  <c:v>51.79</c:v>
                </c:pt>
                <c:pt idx="28">
                  <c:v>51.56</c:v>
                </c:pt>
                <c:pt idx="29">
                  <c:v>51.25</c:v>
                </c:pt>
                <c:pt idx="30">
                  <c:v>52.49</c:v>
                </c:pt>
                <c:pt idx="31">
                  <c:v>53.45</c:v>
                </c:pt>
                <c:pt idx="32">
                  <c:v>54.47</c:v>
                </c:pt>
                <c:pt idx="33">
                  <c:v>54.08</c:v>
                </c:pt>
                <c:pt idx="34">
                  <c:v>53.31</c:v>
                </c:pt>
                <c:pt idx="35">
                  <c:v>53.62</c:v>
                </c:pt>
                <c:pt idx="36">
                  <c:v>53.7</c:v>
                </c:pt>
                <c:pt idx="37">
                  <c:v>54.42</c:v>
                </c:pt>
                <c:pt idx="38">
                  <c:v>55.72</c:v>
                </c:pt>
                <c:pt idx="39">
                  <c:v>57.05</c:v>
                </c:pt>
                <c:pt idx="40">
                  <c:v>57.47</c:v>
                </c:pt>
                <c:pt idx="41">
                  <c:v>56.52</c:v>
                </c:pt>
                <c:pt idx="42">
                  <c:v>57.38</c:v>
                </c:pt>
                <c:pt idx="43">
                  <c:v>56.77</c:v>
                </c:pt>
                <c:pt idx="44">
                  <c:v>54.29</c:v>
                </c:pt>
                <c:pt idx="45">
                  <c:v>53.09</c:v>
                </c:pt>
                <c:pt idx="46">
                  <c:v>53.87</c:v>
                </c:pt>
                <c:pt idx="47">
                  <c:v>52.88</c:v>
                </c:pt>
                <c:pt idx="48">
                  <c:v>53.25</c:v>
                </c:pt>
                <c:pt idx="49">
                  <c:v>55.18</c:v>
                </c:pt>
                <c:pt idx="50">
                  <c:v>56.04</c:v>
                </c:pt>
                <c:pt idx="51">
                  <c:v>56.65</c:v>
                </c:pt>
                <c:pt idx="52">
                  <c:v>54.64</c:v>
                </c:pt>
                <c:pt idx="53">
                  <c:v>54.08</c:v>
                </c:pt>
                <c:pt idx="54">
                  <c:v>54.19</c:v>
                </c:pt>
                <c:pt idx="55">
                  <c:v>53.71</c:v>
                </c:pt>
                <c:pt idx="56">
                  <c:v>55.5</c:v>
                </c:pt>
                <c:pt idx="57">
                  <c:v>57</c:v>
                </c:pt>
                <c:pt idx="58">
                  <c:v>56.2</c:v>
                </c:pt>
                <c:pt idx="59">
                  <c:v>55.42</c:v>
                </c:pt>
                <c:pt idx="60">
                  <c:v>55.78</c:v>
                </c:pt>
                <c:pt idx="61">
                  <c:v>56.31</c:v>
                </c:pt>
                <c:pt idx="62">
                  <c:v>56.51</c:v>
                </c:pt>
                <c:pt idx="63">
                  <c:v>55.56</c:v>
                </c:pt>
                <c:pt idx="64">
                  <c:v>55.32</c:v>
                </c:pt>
                <c:pt idx="65">
                  <c:v>56.03</c:v>
                </c:pt>
                <c:pt idx="66">
                  <c:v>55.77</c:v>
                </c:pt>
                <c:pt idx="67">
                  <c:v>56.07</c:v>
                </c:pt>
                <c:pt idx="68">
                  <c:v>57.44</c:v>
                </c:pt>
                <c:pt idx="69">
                  <c:v>57.44</c:v>
                </c:pt>
                <c:pt idx="70">
                  <c:v>55.98</c:v>
                </c:pt>
                <c:pt idx="71">
                  <c:v>57.22</c:v>
                </c:pt>
                <c:pt idx="72">
                  <c:v>57.96</c:v>
                </c:pt>
                <c:pt idx="73">
                  <c:v>59.81</c:v>
                </c:pt>
                <c:pt idx="74">
                  <c:v>58.71</c:v>
                </c:pt>
                <c:pt idx="75">
                  <c:v>60.75</c:v>
                </c:pt>
                <c:pt idx="76">
                  <c:v>60.92</c:v>
                </c:pt>
                <c:pt idx="77">
                  <c:v>61.75</c:v>
                </c:pt>
                <c:pt idx="78">
                  <c:v>63.19</c:v>
                </c:pt>
                <c:pt idx="79">
                  <c:v>64.510000000000005</c:v>
                </c:pt>
                <c:pt idx="80">
                  <c:v>65.91</c:v>
                </c:pt>
                <c:pt idx="81">
                  <c:v>67.62</c:v>
                </c:pt>
                <c:pt idx="82">
                  <c:v>63.99</c:v>
                </c:pt>
                <c:pt idx="83">
                  <c:v>61.96</c:v>
                </c:pt>
                <c:pt idx="84">
                  <c:v>61</c:v>
                </c:pt>
                <c:pt idx="85">
                  <c:v>60.27</c:v>
                </c:pt>
                <c:pt idx="86">
                  <c:v>61.26</c:v>
                </c:pt>
                <c:pt idx="87">
                  <c:v>61.33</c:v>
                </c:pt>
                <c:pt idx="88">
                  <c:v>60.07</c:v>
                </c:pt>
                <c:pt idx="89">
                  <c:v>60.01</c:v>
                </c:pt>
                <c:pt idx="90">
                  <c:v>58.35</c:v>
                </c:pt>
                <c:pt idx="91">
                  <c:v>59.57</c:v>
                </c:pt>
                <c:pt idx="92">
                  <c:v>58.38</c:v>
                </c:pt>
                <c:pt idx="93">
                  <c:v>59.72</c:v>
                </c:pt>
                <c:pt idx="94">
                  <c:v>60.42</c:v>
                </c:pt>
                <c:pt idx="95">
                  <c:v>60.65</c:v>
                </c:pt>
                <c:pt idx="96">
                  <c:v>62.38</c:v>
                </c:pt>
                <c:pt idx="97">
                  <c:v>61.33</c:v>
                </c:pt>
                <c:pt idx="98">
                  <c:v>60.32</c:v>
                </c:pt>
                <c:pt idx="99">
                  <c:v>60.83</c:v>
                </c:pt>
                <c:pt idx="100">
                  <c:v>61.49</c:v>
                </c:pt>
                <c:pt idx="101">
                  <c:v>61.98</c:v>
                </c:pt>
                <c:pt idx="102">
                  <c:v>62.92</c:v>
                </c:pt>
                <c:pt idx="103">
                  <c:v>60.15</c:v>
                </c:pt>
                <c:pt idx="104">
                  <c:v>62.22</c:v>
                </c:pt>
                <c:pt idx="105">
                  <c:v>60.31</c:v>
                </c:pt>
                <c:pt idx="106">
                  <c:v>62.75</c:v>
                </c:pt>
                <c:pt idx="107">
                  <c:v>61.54</c:v>
                </c:pt>
                <c:pt idx="108">
                  <c:v>59.61</c:v>
                </c:pt>
                <c:pt idx="109">
                  <c:v>59.68</c:v>
                </c:pt>
                <c:pt idx="110">
                  <c:v>60.54</c:v>
                </c:pt>
                <c:pt idx="111">
                  <c:v>61.36</c:v>
                </c:pt>
                <c:pt idx="112">
                  <c:v>63.12</c:v>
                </c:pt>
                <c:pt idx="113">
                  <c:v>63.86</c:v>
                </c:pt>
                <c:pt idx="114">
                  <c:v>63.23</c:v>
                </c:pt>
                <c:pt idx="115">
                  <c:v>64.42</c:v>
                </c:pt>
                <c:pt idx="116">
                  <c:v>64.27</c:v>
                </c:pt>
                <c:pt idx="117">
                  <c:v>65.89</c:v>
                </c:pt>
                <c:pt idx="118">
                  <c:v>64.56</c:v>
                </c:pt>
                <c:pt idx="119">
                  <c:v>65.19</c:v>
                </c:pt>
                <c:pt idx="120">
                  <c:v>66.290000000000006</c:v>
                </c:pt>
                <c:pt idx="121">
                  <c:v>63.49</c:v>
                </c:pt>
                <c:pt idx="122">
                  <c:v>63.68</c:v>
                </c:pt>
                <c:pt idx="123">
                  <c:v>62.11</c:v>
                </c:pt>
                <c:pt idx="124">
                  <c:v>62.3</c:v>
                </c:pt>
                <c:pt idx="125">
                  <c:v>62.73</c:v>
                </c:pt>
                <c:pt idx="126">
                  <c:v>64.28</c:v>
                </c:pt>
                <c:pt idx="127">
                  <c:v>65.48</c:v>
                </c:pt>
                <c:pt idx="128">
                  <c:v>69.95</c:v>
                </c:pt>
                <c:pt idx="129">
                  <c:v>66.31</c:v>
                </c:pt>
                <c:pt idx="130">
                  <c:v>66.239999999999995</c:v>
                </c:pt>
                <c:pt idx="131">
                  <c:v>64.47</c:v>
                </c:pt>
                <c:pt idx="132">
                  <c:v>66.86</c:v>
                </c:pt>
                <c:pt idx="133">
                  <c:v>65.11</c:v>
                </c:pt>
                <c:pt idx="134">
                  <c:v>63.97</c:v>
                </c:pt>
                <c:pt idx="135">
                  <c:v>66.11</c:v>
                </c:pt>
                <c:pt idx="136">
                  <c:v>63.94</c:v>
                </c:pt>
                <c:pt idx="137">
                  <c:v>63.44</c:v>
                </c:pt>
                <c:pt idx="138">
                  <c:v>64.040000000000006</c:v>
                </c:pt>
                <c:pt idx="139">
                  <c:v>64.12</c:v>
                </c:pt>
                <c:pt idx="140">
                  <c:v>63.26</c:v>
                </c:pt>
                <c:pt idx="141">
                  <c:v>63.64</c:v>
                </c:pt>
                <c:pt idx="142">
                  <c:v>62.14</c:v>
                </c:pt>
                <c:pt idx="143">
                  <c:v>63.9</c:v>
                </c:pt>
                <c:pt idx="144">
                  <c:v>63.28</c:v>
                </c:pt>
                <c:pt idx="145">
                  <c:v>64.58</c:v>
                </c:pt>
                <c:pt idx="146">
                  <c:v>65.05</c:v>
                </c:pt>
                <c:pt idx="147">
                  <c:v>64.45</c:v>
                </c:pt>
                <c:pt idx="148">
                  <c:v>65.12</c:v>
                </c:pt>
                <c:pt idx="149">
                  <c:v>65.64</c:v>
                </c:pt>
                <c:pt idx="150">
                  <c:v>66.06</c:v>
                </c:pt>
                <c:pt idx="151">
                  <c:v>66.31</c:v>
                </c:pt>
                <c:pt idx="152">
                  <c:v>65.87</c:v>
                </c:pt>
                <c:pt idx="153">
                  <c:v>65.44</c:v>
                </c:pt>
                <c:pt idx="154">
                  <c:v>64.58</c:v>
                </c:pt>
                <c:pt idx="155">
                  <c:v>65.040000000000006</c:v>
                </c:pt>
                <c:pt idx="156">
                  <c:v>65.08</c:v>
                </c:pt>
                <c:pt idx="157">
                  <c:v>63.95</c:v>
                </c:pt>
                <c:pt idx="158">
                  <c:v>63.14</c:v>
                </c:pt>
                <c:pt idx="159">
                  <c:v>62.66</c:v>
                </c:pt>
                <c:pt idx="160">
                  <c:v>61.75</c:v>
                </c:pt>
                <c:pt idx="161">
                  <c:v>62.08</c:v>
                </c:pt>
                <c:pt idx="162">
                  <c:v>62.32</c:v>
                </c:pt>
                <c:pt idx="163">
                  <c:v>62.14</c:v>
                </c:pt>
                <c:pt idx="164">
                  <c:v>62.55</c:v>
                </c:pt>
                <c:pt idx="165">
                  <c:v>62.51</c:v>
                </c:pt>
                <c:pt idx="166">
                  <c:v>62.88</c:v>
                </c:pt>
                <c:pt idx="167">
                  <c:v>62.77</c:v>
                </c:pt>
                <c:pt idx="168">
                  <c:v>63</c:v>
                </c:pt>
                <c:pt idx="169">
                  <c:v>63.04</c:v>
                </c:pt>
                <c:pt idx="170">
                  <c:v>62.75</c:v>
                </c:pt>
                <c:pt idx="171">
                  <c:v>63.73</c:v>
                </c:pt>
                <c:pt idx="172">
                  <c:v>65.400000000000006</c:v>
                </c:pt>
                <c:pt idx="173">
                  <c:v>65.05</c:v>
                </c:pt>
                <c:pt idx="174">
                  <c:v>64.89</c:v>
                </c:pt>
                <c:pt idx="175">
                  <c:v>65.05</c:v>
                </c:pt>
                <c:pt idx="176">
                  <c:v>63.84</c:v>
                </c:pt>
                <c:pt idx="177">
                  <c:v>64.62</c:v>
                </c:pt>
                <c:pt idx="178">
                  <c:v>65.94</c:v>
                </c:pt>
                <c:pt idx="179">
                  <c:v>64.81</c:v>
                </c:pt>
                <c:pt idx="180">
                  <c:v>65.209999999999994</c:v>
                </c:pt>
                <c:pt idx="181">
                  <c:v>65.03</c:v>
                </c:pt>
                <c:pt idx="182">
                  <c:v>64.92</c:v>
                </c:pt>
                <c:pt idx="183">
                  <c:v>65.650000000000006</c:v>
                </c:pt>
                <c:pt idx="184">
                  <c:v>64.02</c:v>
                </c:pt>
                <c:pt idx="185">
                  <c:v>63.45</c:v>
                </c:pt>
                <c:pt idx="186">
                  <c:v>63.49</c:v>
                </c:pt>
                <c:pt idx="187">
                  <c:v>63.31</c:v>
                </c:pt>
                <c:pt idx="188">
                  <c:v>63.36</c:v>
                </c:pt>
                <c:pt idx="189">
                  <c:v>63.69</c:v>
                </c:pt>
                <c:pt idx="190">
                  <c:v>64.91</c:v>
                </c:pt>
                <c:pt idx="191">
                  <c:v>64.84</c:v>
                </c:pt>
                <c:pt idx="192">
                  <c:v>65.209999999999994</c:v>
                </c:pt>
                <c:pt idx="193">
                  <c:v>66.23</c:v>
                </c:pt>
                <c:pt idx="194">
                  <c:v>65.069999999999993</c:v>
                </c:pt>
                <c:pt idx="195">
                  <c:v>64.180000000000007</c:v>
                </c:pt>
                <c:pt idx="196">
                  <c:v>63.8</c:v>
                </c:pt>
                <c:pt idx="197">
                  <c:v>64.55</c:v>
                </c:pt>
                <c:pt idx="198">
                  <c:v>63.53</c:v>
                </c:pt>
                <c:pt idx="199">
                  <c:v>63.23</c:v>
                </c:pt>
                <c:pt idx="200">
                  <c:v>63.91</c:v>
                </c:pt>
                <c:pt idx="201">
                  <c:v>63.19</c:v>
                </c:pt>
                <c:pt idx="202">
                  <c:v>62.91</c:v>
                </c:pt>
                <c:pt idx="203">
                  <c:v>63.49</c:v>
                </c:pt>
                <c:pt idx="204">
                  <c:v>63.36</c:v>
                </c:pt>
                <c:pt idx="205">
                  <c:v>65.78</c:v>
                </c:pt>
                <c:pt idx="206">
                  <c:v>65.88</c:v>
                </c:pt>
                <c:pt idx="207">
                  <c:v>64.44</c:v>
                </c:pt>
                <c:pt idx="208">
                  <c:v>63.99</c:v>
                </c:pt>
                <c:pt idx="209">
                  <c:v>63.96</c:v>
                </c:pt>
                <c:pt idx="210">
                  <c:v>65.040000000000006</c:v>
                </c:pt>
                <c:pt idx="211">
                  <c:v>64.86</c:v>
                </c:pt>
                <c:pt idx="212">
                  <c:v>66.09</c:v>
                </c:pt>
                <c:pt idx="213">
                  <c:v>65.599999999999994</c:v>
                </c:pt>
                <c:pt idx="214">
                  <c:v>66.3</c:v>
                </c:pt>
                <c:pt idx="215">
                  <c:v>65.41</c:v>
                </c:pt>
                <c:pt idx="216">
                  <c:v>65.62</c:v>
                </c:pt>
                <c:pt idx="217">
                  <c:v>66.66</c:v>
                </c:pt>
                <c:pt idx="218">
                  <c:v>66.55</c:v>
                </c:pt>
                <c:pt idx="219">
                  <c:v>66.430000000000007</c:v>
                </c:pt>
                <c:pt idx="220">
                  <c:v>66.75</c:v>
                </c:pt>
                <c:pt idx="221">
                  <c:v>66.87</c:v>
                </c:pt>
                <c:pt idx="222">
                  <c:v>67.67</c:v>
                </c:pt>
                <c:pt idx="223">
                  <c:v>67.650000000000006</c:v>
                </c:pt>
                <c:pt idx="224">
                  <c:v>68.17</c:v>
                </c:pt>
                <c:pt idx="225">
                  <c:v>68.989999999999995</c:v>
                </c:pt>
                <c:pt idx="226">
                  <c:v>70.23</c:v>
                </c:pt>
                <c:pt idx="227">
                  <c:v>69.91</c:v>
                </c:pt>
                <c:pt idx="228">
                  <c:v>70.3</c:v>
                </c:pt>
                <c:pt idx="229">
                  <c:v>73.3</c:v>
                </c:pt>
                <c:pt idx="230">
                  <c:v>71.569999999999993</c:v>
                </c:pt>
                <c:pt idx="231">
                  <c:v>70.900000000000006</c:v>
                </c:pt>
                <c:pt idx="232">
                  <c:v>71.78</c:v>
                </c:pt>
                <c:pt idx="233">
                  <c:v>72.62</c:v>
                </c:pt>
                <c:pt idx="234">
                  <c:v>73.010000000000005</c:v>
                </c:pt>
                <c:pt idx="235">
                  <c:v>72.569999999999993</c:v>
                </c:pt>
                <c:pt idx="236">
                  <c:v>71.3</c:v>
                </c:pt>
                <c:pt idx="237">
                  <c:v>70.67</c:v>
                </c:pt>
                <c:pt idx="238">
                  <c:v>71.459999999999994</c:v>
                </c:pt>
                <c:pt idx="239">
                  <c:v>71.290000000000006</c:v>
                </c:pt>
                <c:pt idx="240">
                  <c:v>69.680000000000007</c:v>
                </c:pt>
                <c:pt idx="241">
                  <c:v>69.64</c:v>
                </c:pt>
                <c:pt idx="242">
                  <c:v>70.599999999999994</c:v>
                </c:pt>
                <c:pt idx="243">
                  <c:v>70.400000000000006</c:v>
                </c:pt>
                <c:pt idx="244">
                  <c:v>70.89</c:v>
                </c:pt>
                <c:pt idx="245">
                  <c:v>72.069999999999993</c:v>
                </c:pt>
                <c:pt idx="246">
                  <c:v>71.05</c:v>
                </c:pt>
                <c:pt idx="247">
                  <c:v>71.7</c:v>
                </c:pt>
                <c:pt idx="248">
                  <c:v>71.61</c:v>
                </c:pt>
                <c:pt idx="249">
                  <c:v>71.42</c:v>
                </c:pt>
                <c:pt idx="250">
                  <c:v>72.53</c:v>
                </c:pt>
                <c:pt idx="251">
                  <c:v>71.41</c:v>
                </c:pt>
                <c:pt idx="252">
                  <c:v>72.94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7-4C6C-9A81-B657F36E048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Walmart!$B$5:$B$257</c:f>
              <c:strCache>
                <c:ptCount val="253"/>
                <c:pt idx="0">
                  <c:v>21.09.2020</c:v>
                </c:pt>
                <c:pt idx="1">
                  <c:v>22.09.2020</c:v>
                </c:pt>
                <c:pt idx="2">
                  <c:v>23.09.2020</c:v>
                </c:pt>
                <c:pt idx="3">
                  <c:v>24.09.2020</c:v>
                </c:pt>
                <c:pt idx="4">
                  <c:v>25.09.2020</c:v>
                </c:pt>
                <c:pt idx="5">
                  <c:v>28.09.2020</c:v>
                </c:pt>
                <c:pt idx="6">
                  <c:v>29.09.2020</c:v>
                </c:pt>
                <c:pt idx="7">
                  <c:v>30.09.2020</c:v>
                </c:pt>
                <c:pt idx="8">
                  <c:v>01.10.2020</c:v>
                </c:pt>
                <c:pt idx="9">
                  <c:v>02.10.2020</c:v>
                </c:pt>
                <c:pt idx="10">
                  <c:v>05.10.2020</c:v>
                </c:pt>
                <c:pt idx="11">
                  <c:v>06.10.2020</c:v>
                </c:pt>
                <c:pt idx="12">
                  <c:v>07.10.2020</c:v>
                </c:pt>
                <c:pt idx="13">
                  <c:v>08.10.2020</c:v>
                </c:pt>
                <c:pt idx="14">
                  <c:v>09.10.2020</c:v>
                </c:pt>
                <c:pt idx="15">
                  <c:v>12.10.2020</c:v>
                </c:pt>
                <c:pt idx="16">
                  <c:v>13.10.2020</c:v>
                </c:pt>
                <c:pt idx="17">
                  <c:v>14.10.2020</c:v>
                </c:pt>
                <c:pt idx="18">
                  <c:v>15.10.2020</c:v>
                </c:pt>
                <c:pt idx="19">
                  <c:v>16.10.2020</c:v>
                </c:pt>
                <c:pt idx="20">
                  <c:v>19.10.2020</c:v>
                </c:pt>
                <c:pt idx="21">
                  <c:v>20.10.2020</c:v>
                </c:pt>
                <c:pt idx="22">
                  <c:v>21.10.2020</c:v>
                </c:pt>
                <c:pt idx="23">
                  <c:v>22.10.2020</c:v>
                </c:pt>
                <c:pt idx="24">
                  <c:v>23.10.2020</c:v>
                </c:pt>
                <c:pt idx="25">
                  <c:v>26.10.2020</c:v>
                </c:pt>
                <c:pt idx="26">
                  <c:v>27.10.2020</c:v>
                </c:pt>
                <c:pt idx="27">
                  <c:v>28.10.2020</c:v>
                </c:pt>
                <c:pt idx="28">
                  <c:v>29.10.2020</c:v>
                </c:pt>
                <c:pt idx="29">
                  <c:v>30.10.2020</c:v>
                </c:pt>
                <c:pt idx="30">
                  <c:v>03.11.2020</c:v>
                </c:pt>
                <c:pt idx="31">
                  <c:v>04.11.2020</c:v>
                </c:pt>
                <c:pt idx="32">
                  <c:v>05.11.2020</c:v>
                </c:pt>
                <c:pt idx="33">
                  <c:v>06.11.2020</c:v>
                </c:pt>
                <c:pt idx="34">
                  <c:v>09.11.2020</c:v>
                </c:pt>
                <c:pt idx="35">
                  <c:v>10.11.2020</c:v>
                </c:pt>
                <c:pt idx="36">
                  <c:v>11.11.2020</c:v>
                </c:pt>
                <c:pt idx="37">
                  <c:v>12.11.2020</c:v>
                </c:pt>
                <c:pt idx="38">
                  <c:v>13.11.2020</c:v>
                </c:pt>
                <c:pt idx="39">
                  <c:v>17.11.2020</c:v>
                </c:pt>
                <c:pt idx="40">
                  <c:v>18.11.2020</c:v>
                </c:pt>
                <c:pt idx="41">
                  <c:v>19.11.2020</c:v>
                </c:pt>
                <c:pt idx="42">
                  <c:v>20.11.2020</c:v>
                </c:pt>
                <c:pt idx="43">
                  <c:v>23.11.2020</c:v>
                </c:pt>
                <c:pt idx="44">
                  <c:v>24.11.2020</c:v>
                </c:pt>
                <c:pt idx="45">
                  <c:v>25.11.2020</c:v>
                </c:pt>
                <c:pt idx="46">
                  <c:v>26.11.2020</c:v>
                </c:pt>
                <c:pt idx="47">
                  <c:v>27.11.2020</c:v>
                </c:pt>
                <c:pt idx="48">
                  <c:v>30.11.2020</c:v>
                </c:pt>
                <c:pt idx="49">
                  <c:v>01.12.2020</c:v>
                </c:pt>
                <c:pt idx="50">
                  <c:v>02.12.2020</c:v>
                </c:pt>
                <c:pt idx="51">
                  <c:v>03.12.2020</c:v>
                </c:pt>
                <c:pt idx="52">
                  <c:v>04.12.2020</c:v>
                </c:pt>
                <c:pt idx="53">
                  <c:v>07.12.2020</c:v>
                </c:pt>
                <c:pt idx="54">
                  <c:v>08.12.2020</c:v>
                </c:pt>
                <c:pt idx="55">
                  <c:v>09.12.2020</c:v>
                </c:pt>
                <c:pt idx="56">
                  <c:v>10.12.2020</c:v>
                </c:pt>
                <c:pt idx="57">
                  <c:v>11.12.2020</c:v>
                </c:pt>
                <c:pt idx="58">
                  <c:v>14.12.2020</c:v>
                </c:pt>
                <c:pt idx="59">
                  <c:v>15.12.2020</c:v>
                </c:pt>
                <c:pt idx="60">
                  <c:v>16.12.2020</c:v>
                </c:pt>
                <c:pt idx="61">
                  <c:v>17.12.2020</c:v>
                </c:pt>
                <c:pt idx="62">
                  <c:v>18.12.2020</c:v>
                </c:pt>
                <c:pt idx="63">
                  <c:v>21.12.2020</c:v>
                </c:pt>
                <c:pt idx="64">
                  <c:v>22.12.2020</c:v>
                </c:pt>
                <c:pt idx="65">
                  <c:v>23.12.2020</c:v>
                </c:pt>
                <c:pt idx="66">
                  <c:v>24.12.2020</c:v>
                </c:pt>
                <c:pt idx="67">
                  <c:v>28.12.2020</c:v>
                </c:pt>
                <c:pt idx="68">
                  <c:v>29.12.2020</c:v>
                </c:pt>
                <c:pt idx="69">
                  <c:v>30.12.2020</c:v>
                </c:pt>
                <c:pt idx="70">
                  <c:v>31.12.2020</c:v>
                </c:pt>
                <c:pt idx="71">
                  <c:v>04.01.2021</c:v>
                </c:pt>
                <c:pt idx="72">
                  <c:v>05.01.2021</c:v>
                </c:pt>
                <c:pt idx="73">
                  <c:v>06.01.2021</c:v>
                </c:pt>
                <c:pt idx="74">
                  <c:v>07.01.2021</c:v>
                </c:pt>
                <c:pt idx="75">
                  <c:v>08.01.2021</c:v>
                </c:pt>
                <c:pt idx="76">
                  <c:v>11.01.2021</c:v>
                </c:pt>
                <c:pt idx="77">
                  <c:v>12.01.2021</c:v>
                </c:pt>
                <c:pt idx="78">
                  <c:v>13.01.2021</c:v>
                </c:pt>
                <c:pt idx="79">
                  <c:v>14.01.2021</c:v>
                </c:pt>
                <c:pt idx="80">
                  <c:v>15.01.2021</c:v>
                </c:pt>
                <c:pt idx="81">
                  <c:v>18.01.2021</c:v>
                </c:pt>
                <c:pt idx="82">
                  <c:v>19.01.2021</c:v>
                </c:pt>
                <c:pt idx="83">
                  <c:v>20.01.2021</c:v>
                </c:pt>
                <c:pt idx="84">
                  <c:v>21.01.2021</c:v>
                </c:pt>
                <c:pt idx="85">
                  <c:v>22.01.2021</c:v>
                </c:pt>
                <c:pt idx="86">
                  <c:v>25.01.2021</c:v>
                </c:pt>
                <c:pt idx="87">
                  <c:v>26.01.2021</c:v>
                </c:pt>
                <c:pt idx="88">
                  <c:v>27.01.2021</c:v>
                </c:pt>
                <c:pt idx="89">
                  <c:v>28.01.2021</c:v>
                </c:pt>
                <c:pt idx="90">
                  <c:v>29.01.2021</c:v>
                </c:pt>
                <c:pt idx="91">
                  <c:v>02.02.2021</c:v>
                </c:pt>
                <c:pt idx="92">
                  <c:v>03.02.2021</c:v>
                </c:pt>
                <c:pt idx="93">
                  <c:v>04.02.2021</c:v>
                </c:pt>
                <c:pt idx="94">
                  <c:v>05.02.2021</c:v>
                </c:pt>
                <c:pt idx="95">
                  <c:v>08.02.2021</c:v>
                </c:pt>
                <c:pt idx="96">
                  <c:v>09.02.2021</c:v>
                </c:pt>
                <c:pt idx="97">
                  <c:v>10.02.2021</c:v>
                </c:pt>
                <c:pt idx="98">
                  <c:v>11.02.2021</c:v>
                </c:pt>
                <c:pt idx="99">
                  <c:v>12.02.2021</c:v>
                </c:pt>
                <c:pt idx="100">
                  <c:v>15.02.2021</c:v>
                </c:pt>
                <c:pt idx="101">
                  <c:v>16.02.2021</c:v>
                </c:pt>
                <c:pt idx="102">
                  <c:v>17.02.2021</c:v>
                </c:pt>
                <c:pt idx="103">
                  <c:v>18.02.2021</c:v>
                </c:pt>
                <c:pt idx="104">
                  <c:v>19.02.2021</c:v>
                </c:pt>
                <c:pt idx="105">
                  <c:v>22.02.2021</c:v>
                </c:pt>
                <c:pt idx="106">
                  <c:v>23.02.2021</c:v>
                </c:pt>
                <c:pt idx="107">
                  <c:v>24.02.2021</c:v>
                </c:pt>
                <c:pt idx="108">
                  <c:v>25.02.2021</c:v>
                </c:pt>
                <c:pt idx="109">
                  <c:v>26.02.2021</c:v>
                </c:pt>
                <c:pt idx="110">
                  <c:v>01.03.2021</c:v>
                </c:pt>
                <c:pt idx="111">
                  <c:v>02.03.2021</c:v>
                </c:pt>
                <c:pt idx="112">
                  <c:v>03.03.2021</c:v>
                </c:pt>
                <c:pt idx="113">
                  <c:v>04.03.2021</c:v>
                </c:pt>
                <c:pt idx="114">
                  <c:v>05.03.2021</c:v>
                </c:pt>
                <c:pt idx="115">
                  <c:v>08.03.2021</c:v>
                </c:pt>
                <c:pt idx="116">
                  <c:v>09.03.2021</c:v>
                </c:pt>
                <c:pt idx="117">
                  <c:v>10.03.2021</c:v>
                </c:pt>
                <c:pt idx="118">
                  <c:v>11.03.2021</c:v>
                </c:pt>
                <c:pt idx="119">
                  <c:v>12.03.2021</c:v>
                </c:pt>
                <c:pt idx="120">
                  <c:v>16.03.2021</c:v>
                </c:pt>
                <c:pt idx="121">
                  <c:v>17.03.2021</c:v>
                </c:pt>
                <c:pt idx="122">
                  <c:v>18.03.2021</c:v>
                </c:pt>
                <c:pt idx="123">
                  <c:v>19.03.2021</c:v>
                </c:pt>
                <c:pt idx="124">
                  <c:v>22.03.2021</c:v>
                </c:pt>
                <c:pt idx="125">
                  <c:v>23.03.2021</c:v>
                </c:pt>
                <c:pt idx="126">
                  <c:v>24.03.2021</c:v>
                </c:pt>
                <c:pt idx="127">
                  <c:v>25.03.2021</c:v>
                </c:pt>
                <c:pt idx="128">
                  <c:v>26.03.2021</c:v>
                </c:pt>
                <c:pt idx="129">
                  <c:v>29.03.2021</c:v>
                </c:pt>
                <c:pt idx="130">
                  <c:v>30.03.2021</c:v>
                </c:pt>
                <c:pt idx="131">
                  <c:v>31.03.2021</c:v>
                </c:pt>
                <c:pt idx="132">
                  <c:v>05.04.2021</c:v>
                </c:pt>
                <c:pt idx="133">
                  <c:v>06.04.2021</c:v>
                </c:pt>
                <c:pt idx="134">
                  <c:v>07.04.2021</c:v>
                </c:pt>
                <c:pt idx="135">
                  <c:v>08.04.2021</c:v>
                </c:pt>
                <c:pt idx="136">
                  <c:v>09.04.2021</c:v>
                </c:pt>
                <c:pt idx="137">
                  <c:v>12.04.2021</c:v>
                </c:pt>
                <c:pt idx="138">
                  <c:v>13.04.2021</c:v>
                </c:pt>
                <c:pt idx="139">
                  <c:v>14.04.2021</c:v>
                </c:pt>
                <c:pt idx="140">
                  <c:v>15.04.2021</c:v>
                </c:pt>
                <c:pt idx="141">
                  <c:v>16.04.2021</c:v>
                </c:pt>
                <c:pt idx="142">
                  <c:v>19.04.2021</c:v>
                </c:pt>
                <c:pt idx="143">
                  <c:v>20.04.2021</c:v>
                </c:pt>
                <c:pt idx="144">
                  <c:v>21.04.2021</c:v>
                </c:pt>
                <c:pt idx="145">
                  <c:v>22.04.2021</c:v>
                </c:pt>
                <c:pt idx="146">
                  <c:v>23.04.2021</c:v>
                </c:pt>
                <c:pt idx="147">
                  <c:v>26.04.2021</c:v>
                </c:pt>
                <c:pt idx="148">
                  <c:v>27.04.2021</c:v>
                </c:pt>
                <c:pt idx="149">
                  <c:v>28.04.2021</c:v>
                </c:pt>
                <c:pt idx="150">
                  <c:v>29.04.2021</c:v>
                </c:pt>
                <c:pt idx="151">
                  <c:v>30.04.2021</c:v>
                </c:pt>
                <c:pt idx="152">
                  <c:v>03.05.2021</c:v>
                </c:pt>
                <c:pt idx="153">
                  <c:v>04.05.2021</c:v>
                </c:pt>
                <c:pt idx="154">
                  <c:v>05.05.2021</c:v>
                </c:pt>
                <c:pt idx="155">
                  <c:v>06.05.2021</c:v>
                </c:pt>
                <c:pt idx="156">
                  <c:v>07.05.2021</c:v>
                </c:pt>
                <c:pt idx="157">
                  <c:v>10.05.2021</c:v>
                </c:pt>
                <c:pt idx="158">
                  <c:v>11.05.2021</c:v>
                </c:pt>
                <c:pt idx="159">
                  <c:v>12.05.2021</c:v>
                </c:pt>
                <c:pt idx="160">
                  <c:v>13.05.2021</c:v>
                </c:pt>
                <c:pt idx="161">
                  <c:v>14.05.2021</c:v>
                </c:pt>
                <c:pt idx="162">
                  <c:v>17.05.2021</c:v>
                </c:pt>
                <c:pt idx="163">
                  <c:v>18.05.2021</c:v>
                </c:pt>
                <c:pt idx="164">
                  <c:v>19.05.2021</c:v>
                </c:pt>
                <c:pt idx="165">
                  <c:v>20.05.2021</c:v>
                </c:pt>
                <c:pt idx="166">
                  <c:v>21.05.2021</c:v>
                </c:pt>
                <c:pt idx="167">
                  <c:v>24.05.2021</c:v>
                </c:pt>
                <c:pt idx="168">
                  <c:v>25.05.2021</c:v>
                </c:pt>
                <c:pt idx="169">
                  <c:v>26.05.2021</c:v>
                </c:pt>
                <c:pt idx="170">
                  <c:v>27.05.2021</c:v>
                </c:pt>
                <c:pt idx="171">
                  <c:v>28.05.2021</c:v>
                </c:pt>
                <c:pt idx="172">
                  <c:v>31.05.2021</c:v>
                </c:pt>
                <c:pt idx="173">
                  <c:v>01.06.2021</c:v>
                </c:pt>
                <c:pt idx="174">
                  <c:v>02.06.2021</c:v>
                </c:pt>
                <c:pt idx="175">
                  <c:v>03.06.2021</c:v>
                </c:pt>
                <c:pt idx="176">
                  <c:v>04.06.2021</c:v>
                </c:pt>
                <c:pt idx="177">
                  <c:v>07.06.2021</c:v>
                </c:pt>
                <c:pt idx="178">
                  <c:v>08.06.2021</c:v>
                </c:pt>
                <c:pt idx="179">
                  <c:v>09.06.2021</c:v>
                </c:pt>
                <c:pt idx="180">
                  <c:v>10.06.2021</c:v>
                </c:pt>
                <c:pt idx="181">
                  <c:v>11.06.2021</c:v>
                </c:pt>
                <c:pt idx="182">
                  <c:v>14.06.2021</c:v>
                </c:pt>
                <c:pt idx="183">
                  <c:v>15.06.2021</c:v>
                </c:pt>
                <c:pt idx="184">
                  <c:v>16.06.2021</c:v>
                </c:pt>
                <c:pt idx="185">
                  <c:v>17.06.2021</c:v>
                </c:pt>
                <c:pt idx="186">
                  <c:v>18.06.2021</c:v>
                </c:pt>
                <c:pt idx="187">
                  <c:v>21.06.2021</c:v>
                </c:pt>
                <c:pt idx="188">
                  <c:v>22.06.2021</c:v>
                </c:pt>
                <c:pt idx="189">
                  <c:v>23.06.2021</c:v>
                </c:pt>
                <c:pt idx="190">
                  <c:v>24.06.2021</c:v>
                </c:pt>
                <c:pt idx="191">
                  <c:v>25.06.2021</c:v>
                </c:pt>
                <c:pt idx="192">
                  <c:v>28.06.2021</c:v>
                </c:pt>
                <c:pt idx="193">
                  <c:v>29.06.2021</c:v>
                </c:pt>
                <c:pt idx="194">
                  <c:v>30.06.2021</c:v>
                </c:pt>
                <c:pt idx="195">
                  <c:v>01.07.2021</c:v>
                </c:pt>
                <c:pt idx="196">
                  <c:v>02.07.2021</c:v>
                </c:pt>
                <c:pt idx="197">
                  <c:v>05.07.2021</c:v>
                </c:pt>
                <c:pt idx="198">
                  <c:v>06.07.2021</c:v>
                </c:pt>
                <c:pt idx="199">
                  <c:v>07.07.2021</c:v>
                </c:pt>
                <c:pt idx="200">
                  <c:v>08.07.2021</c:v>
                </c:pt>
                <c:pt idx="201">
                  <c:v>09.07.2021</c:v>
                </c:pt>
                <c:pt idx="202">
                  <c:v>12.07.2021</c:v>
                </c:pt>
                <c:pt idx="203">
                  <c:v>13.07.2021</c:v>
                </c:pt>
                <c:pt idx="204">
                  <c:v>14.07.2021</c:v>
                </c:pt>
                <c:pt idx="205">
                  <c:v>15.07.2021</c:v>
                </c:pt>
                <c:pt idx="206">
                  <c:v>16.07.2021</c:v>
                </c:pt>
                <c:pt idx="207">
                  <c:v>19.07.2021</c:v>
                </c:pt>
                <c:pt idx="208">
                  <c:v>20.07.2021</c:v>
                </c:pt>
                <c:pt idx="209">
                  <c:v>21.07.2021</c:v>
                </c:pt>
                <c:pt idx="210">
                  <c:v>22.07.2021</c:v>
                </c:pt>
                <c:pt idx="211">
                  <c:v>23.07.2021</c:v>
                </c:pt>
                <c:pt idx="212">
                  <c:v>26.07.2021</c:v>
                </c:pt>
                <c:pt idx="213">
                  <c:v>27.07.2021</c:v>
                </c:pt>
                <c:pt idx="214">
                  <c:v>28.07.2021</c:v>
                </c:pt>
                <c:pt idx="215">
                  <c:v>29.07.2021</c:v>
                </c:pt>
                <c:pt idx="216">
                  <c:v>30.07.2021</c:v>
                </c:pt>
                <c:pt idx="217">
                  <c:v>02.08.2021</c:v>
                </c:pt>
                <c:pt idx="218">
                  <c:v>03.08.2021</c:v>
                </c:pt>
                <c:pt idx="219">
                  <c:v>04.08.2021</c:v>
                </c:pt>
                <c:pt idx="220">
                  <c:v>05.08.2021</c:v>
                </c:pt>
                <c:pt idx="221">
                  <c:v>06.08.2021</c:v>
                </c:pt>
                <c:pt idx="222">
                  <c:v>09.08.2021</c:v>
                </c:pt>
                <c:pt idx="223">
                  <c:v>10.08.2021</c:v>
                </c:pt>
                <c:pt idx="224">
                  <c:v>11.08.2021</c:v>
                </c:pt>
                <c:pt idx="225">
                  <c:v>12.08.2021</c:v>
                </c:pt>
                <c:pt idx="226">
                  <c:v>13.08.2021</c:v>
                </c:pt>
                <c:pt idx="227">
                  <c:v>16.08.2021</c:v>
                </c:pt>
                <c:pt idx="228">
                  <c:v>17.08.2021</c:v>
                </c:pt>
                <c:pt idx="229">
                  <c:v>18.08.2021</c:v>
                </c:pt>
                <c:pt idx="230">
                  <c:v>19.08.2021</c:v>
                </c:pt>
                <c:pt idx="231">
                  <c:v>20.08.2021</c:v>
                </c:pt>
                <c:pt idx="232">
                  <c:v>23.08.2021</c:v>
                </c:pt>
                <c:pt idx="233">
                  <c:v>24.08.2021</c:v>
                </c:pt>
                <c:pt idx="234">
                  <c:v>25.08.2021</c:v>
                </c:pt>
                <c:pt idx="235">
                  <c:v>26.08.2021</c:v>
                </c:pt>
                <c:pt idx="236">
                  <c:v>27.08.2021</c:v>
                </c:pt>
                <c:pt idx="237">
                  <c:v>30.08.2021</c:v>
                </c:pt>
                <c:pt idx="238">
                  <c:v>31.08.2021</c:v>
                </c:pt>
                <c:pt idx="239">
                  <c:v>01.09.2021</c:v>
                </c:pt>
                <c:pt idx="240">
                  <c:v>02.09.2021</c:v>
                </c:pt>
                <c:pt idx="241">
                  <c:v>03.09.2021</c:v>
                </c:pt>
                <c:pt idx="242">
                  <c:v>06.09.2021</c:v>
                </c:pt>
                <c:pt idx="243">
                  <c:v>07.09.2021</c:v>
                </c:pt>
                <c:pt idx="244">
                  <c:v>08.09.2021</c:v>
                </c:pt>
                <c:pt idx="245">
                  <c:v>09.09.2021</c:v>
                </c:pt>
                <c:pt idx="246">
                  <c:v>10.09.2021</c:v>
                </c:pt>
                <c:pt idx="247">
                  <c:v>13.09.2021</c:v>
                </c:pt>
                <c:pt idx="248">
                  <c:v>14.09.2021</c:v>
                </c:pt>
                <c:pt idx="249">
                  <c:v>15.09.2021</c:v>
                </c:pt>
                <c:pt idx="250">
                  <c:v>17.09.2021</c:v>
                </c:pt>
                <c:pt idx="251">
                  <c:v>20.09.2021</c:v>
                </c:pt>
                <c:pt idx="252">
                  <c:v>21.09.2021</c:v>
                </c:pt>
              </c:strCache>
            </c:strRef>
          </c:xVal>
          <c:yVal>
            <c:numRef>
              <c:f>Walmart!$D$5:$D$257</c:f>
              <c:numCache>
                <c:formatCode>0.000</c:formatCode>
                <c:ptCount val="253"/>
                <c:pt idx="0">
                  <c:v>50.9</c:v>
                </c:pt>
                <c:pt idx="1">
                  <c:v>50.9</c:v>
                </c:pt>
                <c:pt idx="2">
                  <c:v>51.407879783282851</c:v>
                </c:pt>
                <c:pt idx="3">
                  <c:v>50.831804194041709</c:v>
                </c:pt>
                <c:pt idx="4">
                  <c:v>51.99484522522669</c:v>
                </c:pt>
                <c:pt idx="5">
                  <c:v>53.277815034688253</c:v>
                </c:pt>
                <c:pt idx="6">
                  <c:v>53.770094997356203</c:v>
                </c:pt>
                <c:pt idx="7">
                  <c:v>53.446019536922861</c:v>
                </c:pt>
                <c:pt idx="8">
                  <c:v>53.099243129012237</c:v>
                </c:pt>
                <c:pt idx="9">
                  <c:v>52.828452899108015</c:v>
                </c:pt>
                <c:pt idx="10">
                  <c:v>52.076744498491607</c:v>
                </c:pt>
                <c:pt idx="11">
                  <c:v>51.96576007017056</c:v>
                </c:pt>
                <c:pt idx="12">
                  <c:v>52.267195416651738</c:v>
                </c:pt>
                <c:pt idx="13">
                  <c:v>52.348460195407895</c:v>
                </c:pt>
                <c:pt idx="14">
                  <c:v>53.0853585636495</c:v>
                </c:pt>
                <c:pt idx="15">
                  <c:v>53.649841930871631</c:v>
                </c:pt>
                <c:pt idx="16">
                  <c:v>53.352257713282825</c:v>
                </c:pt>
                <c:pt idx="17">
                  <c:v>52.273225333333336</c:v>
                </c:pt>
                <c:pt idx="18">
                  <c:v>50.95691885657709</c:v>
                </c:pt>
                <c:pt idx="19">
                  <c:v>50.740703174910159</c:v>
                </c:pt>
                <c:pt idx="20">
                  <c:v>50.888948752215512</c:v>
                </c:pt>
                <c:pt idx="21">
                  <c:v>51.27515739383864</c:v>
                </c:pt>
                <c:pt idx="22">
                  <c:v>51.822303820395746</c:v>
                </c:pt>
                <c:pt idx="23">
                  <c:v>52.030443620713967</c:v>
                </c:pt>
                <c:pt idx="24">
                  <c:v>53.063327824647928</c:v>
                </c:pt>
                <c:pt idx="25">
                  <c:v>52.972848319149172</c:v>
                </c:pt>
                <c:pt idx="26">
                  <c:v>52.348639267695681</c:v>
                </c:pt>
                <c:pt idx="27">
                  <c:v>52.104647455814003</c:v>
                </c:pt>
                <c:pt idx="28">
                  <c:v>51.829124901211735</c:v>
                </c:pt>
                <c:pt idx="29">
                  <c:v>51.593464389998921</c:v>
                </c:pt>
                <c:pt idx="30">
                  <c:v>51.292708148691972</c:v>
                </c:pt>
                <c:pt idx="31">
                  <c:v>52.341122503810325</c:v>
                </c:pt>
                <c:pt idx="32">
                  <c:v>53.312116404589709</c:v>
                </c:pt>
                <c:pt idx="33">
                  <c:v>54.326022731320307</c:v>
                </c:pt>
                <c:pt idx="34">
                  <c:v>54.110591746034771</c:v>
                </c:pt>
                <c:pt idx="35">
                  <c:v>53.409549741768949</c:v>
                </c:pt>
                <c:pt idx="36">
                  <c:v>53.593831520289989</c:v>
                </c:pt>
                <c:pt idx="37">
                  <c:v>53.686798459025496</c:v>
                </c:pt>
                <c:pt idx="38">
                  <c:v>54.328829906840639</c:v>
                </c:pt>
                <c:pt idx="39">
                  <c:v>55.547014674811948</c:v>
                </c:pt>
                <c:pt idx="40">
                  <c:v>56.863110987284038</c:v>
                </c:pt>
                <c:pt idx="41">
                  <c:v>57.394536263585628</c:v>
                </c:pt>
                <c:pt idx="42">
                  <c:v>56.628744387684144</c:v>
                </c:pt>
                <c:pt idx="43">
                  <c:v>57.286584969706567</c:v>
                </c:pt>
                <c:pt idx="44">
                  <c:v>56.834234862013901</c:v>
                </c:pt>
                <c:pt idx="45">
                  <c:v>54.606363395909945</c:v>
                </c:pt>
                <c:pt idx="46">
                  <c:v>53.278552511612034</c:v>
                </c:pt>
                <c:pt idx="47">
                  <c:v>53.796456343035594</c:v>
                </c:pt>
                <c:pt idx="48">
                  <c:v>52.993956948399195</c:v>
                </c:pt>
                <c:pt idx="49">
                  <c:v>53.218162275223506</c:v>
                </c:pt>
                <c:pt idx="50">
                  <c:v>54.93605489331938</c:v>
                </c:pt>
                <c:pt idx="51">
                  <c:v>55.902729723555794</c:v>
                </c:pt>
                <c:pt idx="52">
                  <c:v>56.557080527097519</c:v>
                </c:pt>
                <c:pt idx="53">
                  <c:v>54.87837976392845</c:v>
                </c:pt>
                <c:pt idx="54">
                  <c:v>54.179274692408804</c:v>
                </c:pt>
                <c:pt idx="55">
                  <c:v>54.188666359469245</c:v>
                </c:pt>
                <c:pt idx="56">
                  <c:v>53.769519864793331</c:v>
                </c:pt>
                <c:pt idx="57">
                  <c:v>55.284823099352025</c:v>
                </c:pt>
                <c:pt idx="58">
                  <c:v>56.78672598313279</c:v>
                </c:pt>
                <c:pt idx="59">
                  <c:v>56.272956560443312</c:v>
                </c:pt>
                <c:pt idx="60">
                  <c:v>55.526061055154287</c:v>
                </c:pt>
                <c:pt idx="61">
                  <c:v>55.748423910801385</c:v>
                </c:pt>
                <c:pt idx="62">
                  <c:v>56.240170708179015</c:v>
                </c:pt>
                <c:pt idx="63">
                  <c:v>56.476448022409031</c:v>
                </c:pt>
                <c:pt idx="64">
                  <c:v>55.673955913769205</c:v>
                </c:pt>
                <c:pt idx="65">
                  <c:v>55.364012719326468</c:v>
                </c:pt>
                <c:pt idx="66">
                  <c:v>55.947187677563726</c:v>
                </c:pt>
                <c:pt idx="67">
                  <c:v>55.792032437423281</c:v>
                </c:pt>
                <c:pt idx="68">
                  <c:v>56.035436067494189</c:v>
                </c:pt>
                <c:pt idx="69">
                  <c:v>57.265349215163084</c:v>
                </c:pt>
                <c:pt idx="70">
                  <c:v>57.418283013013344</c:v>
                </c:pt>
                <c:pt idx="71">
                  <c:v>56.158843590688129</c:v>
                </c:pt>
                <c:pt idx="72">
                  <c:v>57.088050292740753</c:v>
                </c:pt>
                <c:pt idx="73">
                  <c:v>57.85157723818277</c:v>
                </c:pt>
                <c:pt idx="74">
                  <c:v>59.566479527575765</c:v>
                </c:pt>
                <c:pt idx="75">
                  <c:v>58.816499119211322</c:v>
                </c:pt>
                <c:pt idx="76">
                  <c:v>60.509578443887449</c:v>
                </c:pt>
                <c:pt idx="77">
                  <c:v>60.868966049013409</c:v>
                </c:pt>
                <c:pt idx="78">
                  <c:v>61.640447656068417</c:v>
                </c:pt>
                <c:pt idx="79">
                  <c:v>62.997320601967395</c:v>
                </c:pt>
                <c:pt idx="80">
                  <c:v>64.321905575845392</c:v>
                </c:pt>
                <c:pt idx="81">
                  <c:v>65.712528079245985</c:v>
                </c:pt>
                <c:pt idx="82">
                  <c:v>67.382815020160947</c:v>
                </c:pt>
                <c:pt idx="83">
                  <c:v>64.411880266440008</c:v>
                </c:pt>
                <c:pt idx="84">
                  <c:v>62.2648795451382</c:v>
                </c:pt>
                <c:pt idx="85">
                  <c:v>61.157281701580096</c:v>
                </c:pt>
                <c:pt idx="86">
                  <c:v>60.38032922173641</c:v>
                </c:pt>
                <c:pt idx="87">
                  <c:v>61.150617160054978</c:v>
                </c:pt>
                <c:pt idx="88">
                  <c:v>61.307694604668669</c:v>
                </c:pt>
                <c:pt idx="89">
                  <c:v>60.223901384686812</c:v>
                </c:pt>
                <c:pt idx="90">
                  <c:v>60.036597610723639</c:v>
                </c:pt>
                <c:pt idx="91">
                  <c:v>58.559720319310372</c:v>
                </c:pt>
                <c:pt idx="92">
                  <c:v>59.444376569799537</c:v>
                </c:pt>
                <c:pt idx="93">
                  <c:v>58.512350118763102</c:v>
                </c:pt>
                <c:pt idx="94">
                  <c:v>59.569834532494411</c:v>
                </c:pt>
                <c:pt idx="95">
                  <c:v>60.314286003858726</c:v>
                </c:pt>
                <c:pt idx="96">
                  <c:v>60.608255575591912</c:v>
                </c:pt>
                <c:pt idx="97">
                  <c:v>62.159692083007393</c:v>
                </c:pt>
                <c:pt idx="98">
                  <c:v>61.433168229025853</c:v>
                </c:pt>
                <c:pt idx="99">
                  <c:v>60.458417127448257</c:v>
                </c:pt>
                <c:pt idx="100">
                  <c:v>60.783795452936531</c:v>
                </c:pt>
                <c:pt idx="101">
                  <c:v>61.40218685348129</c:v>
                </c:pt>
                <c:pt idx="102">
                  <c:v>61.908151708019048</c:v>
                </c:pt>
                <c:pt idx="103">
                  <c:v>62.794181520512858</c:v>
                </c:pt>
                <c:pt idx="104">
                  <c:v>60.478791283273907</c:v>
                </c:pt>
                <c:pt idx="105">
                  <c:v>62.00348905172401</c:v>
                </c:pt>
                <c:pt idx="106">
                  <c:v>60.520577236928375</c:v>
                </c:pt>
                <c:pt idx="107">
                  <c:v>62.472781977884708</c:v>
                </c:pt>
                <c:pt idx="108">
                  <c:v>61.655986962749822</c:v>
                </c:pt>
                <c:pt idx="109">
                  <c:v>59.864408660610309</c:v>
                </c:pt>
                <c:pt idx="110">
                  <c:v>59.702930332013338</c:v>
                </c:pt>
                <c:pt idx="111">
                  <c:v>60.435914403685253</c:v>
                </c:pt>
                <c:pt idx="112">
                  <c:v>61.245094390566521</c:v>
                </c:pt>
                <c:pt idx="113">
                  <c:v>62.886864484695622</c:v>
                </c:pt>
                <c:pt idx="114">
                  <c:v>63.738995268519126</c:v>
                </c:pt>
                <c:pt idx="115">
                  <c:v>63.293291119092416</c:v>
                </c:pt>
                <c:pt idx="116">
                  <c:v>64.279899157468634</c:v>
                </c:pt>
                <c:pt idx="117">
                  <c:v>64.271230912727503</c:v>
                </c:pt>
                <c:pt idx="118">
                  <c:v>65.688713832087728</c:v>
                </c:pt>
                <c:pt idx="119">
                  <c:v>64.700350148589337</c:v>
                </c:pt>
                <c:pt idx="120">
                  <c:v>65.12911439069093</c:v>
                </c:pt>
                <c:pt idx="121">
                  <c:v>66.145649445297948</c:v>
                </c:pt>
                <c:pt idx="122">
                  <c:v>63.820217264689077</c:v>
                </c:pt>
                <c:pt idx="123">
                  <c:v>63.697435343994584</c:v>
                </c:pt>
                <c:pt idx="124">
                  <c:v>62.307389967298882</c:v>
                </c:pt>
                <c:pt idx="125">
                  <c:v>62.300918906970907</c:v>
                </c:pt>
                <c:pt idx="126">
                  <c:v>62.676645825140533</c:v>
                </c:pt>
                <c:pt idx="127">
                  <c:v>64.080630602473775</c:v>
                </c:pt>
                <c:pt idx="128">
                  <c:v>65.305995130660463</c:v>
                </c:pt>
                <c:pt idx="129">
                  <c:v>69.372540279978864</c:v>
                </c:pt>
                <c:pt idx="130">
                  <c:v>66.690812187408753</c:v>
                </c:pt>
                <c:pt idx="131">
                  <c:v>66.296056332163189</c:v>
                </c:pt>
                <c:pt idx="132">
                  <c:v>64.697061342091956</c:v>
                </c:pt>
                <c:pt idx="133">
                  <c:v>66.591048957320297</c:v>
                </c:pt>
                <c:pt idx="134">
                  <c:v>65.294161330639042</c:v>
                </c:pt>
                <c:pt idx="135">
                  <c:v>64.13465310712786</c:v>
                </c:pt>
                <c:pt idx="136">
                  <c:v>65.864375093093983</c:v>
                </c:pt>
                <c:pt idx="137">
                  <c:v>64.179286808205205</c:v>
                </c:pt>
                <c:pt idx="138">
                  <c:v>63.531926766937737</c:v>
                </c:pt>
                <c:pt idx="139">
                  <c:v>63.976823531592018</c:v>
                </c:pt>
                <c:pt idx="140">
                  <c:v>64.10219669322349</c:v>
                </c:pt>
                <c:pt idx="141">
                  <c:v>63.364723117299562</c:v>
                </c:pt>
                <c:pt idx="142">
                  <c:v>63.605770640624868</c:v>
                </c:pt>
                <c:pt idx="143">
                  <c:v>62.322261545274998</c:v>
                </c:pt>
                <c:pt idx="144">
                  <c:v>63.703815794348714</c:v>
                </c:pt>
                <c:pt idx="145">
                  <c:v>63.332699460235482</c:v>
                </c:pt>
                <c:pt idx="146">
                  <c:v>64.424904163380631</c:v>
                </c:pt>
                <c:pt idx="147">
                  <c:v>64.972272332403492</c:v>
                </c:pt>
                <c:pt idx="148">
                  <c:v>64.51494205827295</c:v>
                </c:pt>
                <c:pt idx="149">
                  <c:v>65.044763948476231</c:v>
                </c:pt>
                <c:pt idx="150">
                  <c:v>65.565985253390082</c:v>
                </c:pt>
                <c:pt idx="151">
                  <c:v>65.99857163691901</c:v>
                </c:pt>
                <c:pt idx="152">
                  <c:v>66.27127537752196</c:v>
                </c:pt>
                <c:pt idx="153">
                  <c:v>65.919896667569205</c:v>
                </c:pt>
                <c:pt idx="154">
                  <c:v>65.499672847701603</c:v>
                </c:pt>
                <c:pt idx="155">
                  <c:v>64.694356905319168</c:v>
                </c:pt>
                <c:pt idx="156">
                  <c:v>64.99702093983592</c:v>
                </c:pt>
                <c:pt idx="157">
                  <c:v>65.06968195206548</c:v>
                </c:pt>
                <c:pt idx="158">
                  <c:v>64.08922707765042</c:v>
                </c:pt>
                <c:pt idx="159">
                  <c:v>63.258031831989541</c:v>
                </c:pt>
                <c:pt idx="160">
                  <c:v>62.734362388494546</c:v>
                </c:pt>
                <c:pt idx="161">
                  <c:v>61.872400739286959</c:v>
                </c:pt>
                <c:pt idx="162">
                  <c:v>62.054186028150099</c:v>
                </c:pt>
                <c:pt idx="163">
                  <c:v>62.28694730817886</c:v>
                </c:pt>
                <c:pt idx="164">
                  <c:v>62.15827219260666</c:v>
                </c:pt>
                <c:pt idx="165">
                  <c:v>62.501290526959757</c:v>
                </c:pt>
                <c:pt idx="166">
                  <c:v>62.508917018822146</c:v>
                </c:pt>
                <c:pt idx="167">
                  <c:v>62.833857612030016</c:v>
                </c:pt>
                <c:pt idx="168">
                  <c:v>62.777940387618358</c:v>
                </c:pt>
                <c:pt idx="169">
                  <c:v>62.972387952811914</c:v>
                </c:pt>
                <c:pt idx="170">
                  <c:v>63.031592766386382</c:v>
                </c:pt>
                <c:pt idx="171">
                  <c:v>62.785014709203047</c:v>
                </c:pt>
                <c:pt idx="172">
                  <c:v>63.612495613850356</c:v>
                </c:pt>
                <c:pt idx="173">
                  <c:v>65.177732407393165</c:v>
                </c:pt>
                <c:pt idx="174">
                  <c:v>65.065882911901724</c:v>
                </c:pt>
                <c:pt idx="175">
                  <c:v>64.911870196074474</c:v>
                </c:pt>
                <c:pt idx="176">
                  <c:v>65.032824221734131</c:v>
                </c:pt>
                <c:pt idx="177">
                  <c:v>63.98832196789126</c:v>
                </c:pt>
                <c:pt idx="178">
                  <c:v>64.541453867980792</c:v>
                </c:pt>
                <c:pt idx="179">
                  <c:v>65.766097499775597</c:v>
                </c:pt>
                <c:pt idx="180">
                  <c:v>64.928886136011272</c:v>
                </c:pt>
                <c:pt idx="181">
                  <c:v>65.17504484001195</c:v>
                </c:pt>
                <c:pt idx="182">
                  <c:v>65.048035629819594</c:v>
                </c:pt>
                <c:pt idx="183">
                  <c:v>64.935920616155357</c:v>
                </c:pt>
                <c:pt idx="184">
                  <c:v>65.561207655317034</c:v>
                </c:pt>
                <c:pt idx="185">
                  <c:v>64.211641776047571</c:v>
                </c:pt>
                <c:pt idx="186">
                  <c:v>63.544706499912735</c:v>
                </c:pt>
                <c:pt idx="187">
                  <c:v>63.496802490740592</c:v>
                </c:pt>
                <c:pt idx="188">
                  <c:v>63.333227993302614</c:v>
                </c:pt>
                <c:pt idx="189">
                  <c:v>63.35667102943971</c:v>
                </c:pt>
                <c:pt idx="190">
                  <c:v>63.648552142077733</c:v>
                </c:pt>
                <c:pt idx="191">
                  <c:v>64.753145012257349</c:v>
                </c:pt>
                <c:pt idx="192">
                  <c:v>64.829199999070752</c:v>
                </c:pt>
                <c:pt idx="193">
                  <c:v>65.162649347253605</c:v>
                </c:pt>
                <c:pt idx="194">
                  <c:v>66.097280068294381</c:v>
                </c:pt>
                <c:pt idx="195">
                  <c:v>65.197737346818258</c:v>
                </c:pt>
                <c:pt idx="196">
                  <c:v>64.306550755195985</c:v>
                </c:pt>
                <c:pt idx="197">
                  <c:v>63.862987155591327</c:v>
                </c:pt>
                <c:pt idx="198">
                  <c:v>64.46457324960997</c:v>
                </c:pt>
                <c:pt idx="199">
                  <c:v>63.646209698792966</c:v>
                </c:pt>
                <c:pt idx="200">
                  <c:v>63.28175367875297</c:v>
                </c:pt>
                <c:pt idx="201">
                  <c:v>63.831880584758466</c:v>
                </c:pt>
                <c:pt idx="202">
                  <c:v>63.269814770481574</c:v>
                </c:pt>
                <c:pt idx="203">
                  <c:v>62.954741240043383</c:v>
                </c:pt>
                <c:pt idx="204">
                  <c:v>63.423443141779615</c:v>
                </c:pt>
                <c:pt idx="205">
                  <c:v>63.367888850231658</c:v>
                </c:pt>
                <c:pt idx="206">
                  <c:v>65.480065553677335</c:v>
                </c:pt>
                <c:pt idx="207">
                  <c:v>65.830270070790618</c:v>
                </c:pt>
                <c:pt idx="208">
                  <c:v>64.612873411725488</c:v>
                </c:pt>
                <c:pt idx="209">
                  <c:v>64.067451319725848</c:v>
                </c:pt>
                <c:pt idx="210">
                  <c:v>63.973361055974436</c:v>
                </c:pt>
                <c:pt idx="211">
                  <c:v>64.907368565858505</c:v>
                </c:pt>
                <c:pt idx="212">
                  <c:v>64.86589005385396</c:v>
                </c:pt>
                <c:pt idx="213">
                  <c:v>65.937787802410909</c:v>
                </c:pt>
                <c:pt idx="214">
                  <c:v>65.642002292266</c:v>
                </c:pt>
                <c:pt idx="215">
                  <c:v>66.218181142618675</c:v>
                </c:pt>
                <c:pt idx="216">
                  <c:v>65.510493446814436</c:v>
                </c:pt>
                <c:pt idx="217">
                  <c:v>65.606383385607444</c:v>
                </c:pt>
                <c:pt idx="218">
                  <c:v>66.528987830057275</c:v>
                </c:pt>
                <c:pt idx="219">
                  <c:v>66.547387237500061</c:v>
                </c:pt>
                <c:pt idx="220">
                  <c:v>66.444596539669547</c:v>
                </c:pt>
                <c:pt idx="221">
                  <c:v>66.7120245452669</c:v>
                </c:pt>
                <c:pt idx="222">
                  <c:v>66.850356510290794</c:v>
                </c:pt>
                <c:pt idx="223">
                  <c:v>67.568081265329951</c:v>
                </c:pt>
                <c:pt idx="224">
                  <c:v>67.639813798452423</c:v>
                </c:pt>
                <c:pt idx="225">
                  <c:v>68.104073890075767</c:v>
                </c:pt>
                <c:pt idx="226">
                  <c:v>68.879839339580826</c:v>
                </c:pt>
                <c:pt idx="227">
                  <c:v>70.062114000978625</c:v>
                </c:pt>
                <c:pt idx="228">
                  <c:v>69.928914646062566</c:v>
                </c:pt>
                <c:pt idx="229">
                  <c:v>70.253857316988743</c:v>
                </c:pt>
                <c:pt idx="230">
                  <c:v>72.921226775085984</c:v>
                </c:pt>
                <c:pt idx="231">
                  <c:v>71.738018565264156</c:v>
                </c:pt>
                <c:pt idx="232">
                  <c:v>71.004203587137667</c:v>
                </c:pt>
                <c:pt idx="233">
                  <c:v>71.683533438924115</c:v>
                </c:pt>
                <c:pt idx="234">
                  <c:v>72.503554877011808</c:v>
                </c:pt>
                <c:pt idx="235">
                  <c:v>72.947025979266812</c:v>
                </c:pt>
                <c:pt idx="236">
                  <c:v>72.616881371263304</c:v>
                </c:pt>
                <c:pt idx="237">
                  <c:v>71.46374787911428</c:v>
                </c:pt>
                <c:pt idx="238">
                  <c:v>70.768698739759486</c:v>
                </c:pt>
                <c:pt idx="239">
                  <c:v>71.374040005680371</c:v>
                </c:pt>
                <c:pt idx="240">
                  <c:v>71.300449971418246</c:v>
                </c:pt>
                <c:pt idx="241">
                  <c:v>69.881495177789631</c:v>
                </c:pt>
                <c:pt idx="242">
                  <c:v>69.670028766479888</c:v>
                </c:pt>
                <c:pt idx="243">
                  <c:v>70.48436253982382</c:v>
                </c:pt>
                <c:pt idx="244">
                  <c:v>70.410490076991209</c:v>
                </c:pt>
                <c:pt idx="245">
                  <c:v>70.830375242128596</c:v>
                </c:pt>
                <c:pt idx="246">
                  <c:v>71.91585861002477</c:v>
                </c:pt>
                <c:pt idx="247">
                  <c:v>71.157665363105849</c:v>
                </c:pt>
                <c:pt idx="248">
                  <c:v>71.632563290437901</c:v>
                </c:pt>
                <c:pt idx="249">
                  <c:v>71.612805636890059</c:v>
                </c:pt>
                <c:pt idx="250">
                  <c:v>71.443974455718617</c:v>
                </c:pt>
                <c:pt idx="251">
                  <c:v>72.394957935148398</c:v>
                </c:pt>
                <c:pt idx="252">
                  <c:v>71.532474792655478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7-4C6C-9A81-B657F36E0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180815"/>
        <c:axId val="1315179151"/>
      </c:scatterChart>
      <c:valAx>
        <c:axId val="131518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5179151"/>
        <c:crosses val="autoZero"/>
        <c:crossBetween val="midCat"/>
      </c:valAx>
      <c:valAx>
        <c:axId val="1315179151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518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AEROMEX!$C$4</c:f>
              <c:strCache>
                <c:ptCount val="1"/>
                <c:pt idx="0">
                  <c:v>Cierre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AEROMEX!$B$5:$B$257</c:f>
              <c:strCache>
                <c:ptCount val="253"/>
                <c:pt idx="0">
                  <c:v>23.09.2020</c:v>
                </c:pt>
                <c:pt idx="1">
                  <c:v>24.09.2020</c:v>
                </c:pt>
                <c:pt idx="2">
                  <c:v>25.09.2020</c:v>
                </c:pt>
                <c:pt idx="3">
                  <c:v>28.09.2020</c:v>
                </c:pt>
                <c:pt idx="4">
                  <c:v>29.09.2020</c:v>
                </c:pt>
                <c:pt idx="5">
                  <c:v>30.09.2020</c:v>
                </c:pt>
                <c:pt idx="6">
                  <c:v>01.10.2020</c:v>
                </c:pt>
                <c:pt idx="7">
                  <c:v>02.10.2020</c:v>
                </c:pt>
                <c:pt idx="8">
                  <c:v>05.10.2020</c:v>
                </c:pt>
                <c:pt idx="9">
                  <c:v>06.10.2020</c:v>
                </c:pt>
                <c:pt idx="10">
                  <c:v>07.10.2020</c:v>
                </c:pt>
                <c:pt idx="11">
                  <c:v>08.10.2020</c:v>
                </c:pt>
                <c:pt idx="12">
                  <c:v>09.10.2020</c:v>
                </c:pt>
                <c:pt idx="13">
                  <c:v>12.10.2020</c:v>
                </c:pt>
                <c:pt idx="14">
                  <c:v>13.10.2020</c:v>
                </c:pt>
                <c:pt idx="15">
                  <c:v>14.10.2020</c:v>
                </c:pt>
                <c:pt idx="16">
                  <c:v>15.10.2020</c:v>
                </c:pt>
                <c:pt idx="17">
                  <c:v>16.10.2020</c:v>
                </c:pt>
                <c:pt idx="18">
                  <c:v>19.10.2020</c:v>
                </c:pt>
                <c:pt idx="19">
                  <c:v>20.10.2020</c:v>
                </c:pt>
                <c:pt idx="20">
                  <c:v>21.10.2020</c:v>
                </c:pt>
                <c:pt idx="21">
                  <c:v>22.10.2020</c:v>
                </c:pt>
                <c:pt idx="22">
                  <c:v>23.10.2020</c:v>
                </c:pt>
                <c:pt idx="23">
                  <c:v>26.10.2020</c:v>
                </c:pt>
                <c:pt idx="24">
                  <c:v>27.10.2020</c:v>
                </c:pt>
                <c:pt idx="25">
                  <c:v>28.10.2020</c:v>
                </c:pt>
                <c:pt idx="26">
                  <c:v>29.10.2020</c:v>
                </c:pt>
                <c:pt idx="27">
                  <c:v>30.10.2020</c:v>
                </c:pt>
                <c:pt idx="28">
                  <c:v>03.11.2020</c:v>
                </c:pt>
                <c:pt idx="29">
                  <c:v>04.11.2020</c:v>
                </c:pt>
                <c:pt idx="30">
                  <c:v>05.11.2020</c:v>
                </c:pt>
                <c:pt idx="31">
                  <c:v>06.11.2020</c:v>
                </c:pt>
                <c:pt idx="32">
                  <c:v>09.11.2020</c:v>
                </c:pt>
                <c:pt idx="33">
                  <c:v>10.11.2020</c:v>
                </c:pt>
                <c:pt idx="34">
                  <c:v>11.11.2020</c:v>
                </c:pt>
                <c:pt idx="35">
                  <c:v>12.11.2020</c:v>
                </c:pt>
                <c:pt idx="36">
                  <c:v>13.11.2020</c:v>
                </c:pt>
                <c:pt idx="37">
                  <c:v>17.11.2020</c:v>
                </c:pt>
                <c:pt idx="38">
                  <c:v>18.11.2020</c:v>
                </c:pt>
                <c:pt idx="39">
                  <c:v>19.11.2020</c:v>
                </c:pt>
                <c:pt idx="40">
                  <c:v>20.11.2020</c:v>
                </c:pt>
                <c:pt idx="41">
                  <c:v>23.11.2020</c:v>
                </c:pt>
                <c:pt idx="42">
                  <c:v>24.11.2020</c:v>
                </c:pt>
                <c:pt idx="43">
                  <c:v>25.11.2020</c:v>
                </c:pt>
                <c:pt idx="44">
                  <c:v>26.11.2020</c:v>
                </c:pt>
                <c:pt idx="45">
                  <c:v>27.11.2020</c:v>
                </c:pt>
                <c:pt idx="46">
                  <c:v>30.11.2020</c:v>
                </c:pt>
                <c:pt idx="47">
                  <c:v>01.12.2020</c:v>
                </c:pt>
                <c:pt idx="48">
                  <c:v>02.12.2020</c:v>
                </c:pt>
                <c:pt idx="49">
                  <c:v>03.12.2020</c:v>
                </c:pt>
                <c:pt idx="50">
                  <c:v>04.12.2020</c:v>
                </c:pt>
                <c:pt idx="51">
                  <c:v>07.12.2020</c:v>
                </c:pt>
                <c:pt idx="52">
                  <c:v>08.12.2020</c:v>
                </c:pt>
                <c:pt idx="53">
                  <c:v>09.12.2020</c:v>
                </c:pt>
                <c:pt idx="54">
                  <c:v>10.12.2020</c:v>
                </c:pt>
                <c:pt idx="55">
                  <c:v>11.12.2020</c:v>
                </c:pt>
                <c:pt idx="56">
                  <c:v>14.12.2020</c:v>
                </c:pt>
                <c:pt idx="57">
                  <c:v>15.12.2020</c:v>
                </c:pt>
                <c:pt idx="58">
                  <c:v>16.12.2020</c:v>
                </c:pt>
                <c:pt idx="59">
                  <c:v>17.12.2020</c:v>
                </c:pt>
                <c:pt idx="60">
                  <c:v>18.12.2020</c:v>
                </c:pt>
                <c:pt idx="61">
                  <c:v>21.12.2020</c:v>
                </c:pt>
                <c:pt idx="62">
                  <c:v>22.12.2020</c:v>
                </c:pt>
                <c:pt idx="63">
                  <c:v>23.12.2020</c:v>
                </c:pt>
                <c:pt idx="64">
                  <c:v>24.12.2020</c:v>
                </c:pt>
                <c:pt idx="65">
                  <c:v>28.12.2020</c:v>
                </c:pt>
                <c:pt idx="66">
                  <c:v>29.12.2020</c:v>
                </c:pt>
                <c:pt idx="67">
                  <c:v>30.12.2020</c:v>
                </c:pt>
                <c:pt idx="68">
                  <c:v>31.12.2020</c:v>
                </c:pt>
                <c:pt idx="69">
                  <c:v>04.01.2021</c:v>
                </c:pt>
                <c:pt idx="70">
                  <c:v>05.01.2021</c:v>
                </c:pt>
                <c:pt idx="71">
                  <c:v>06.01.2021</c:v>
                </c:pt>
                <c:pt idx="72">
                  <c:v>07.01.2021</c:v>
                </c:pt>
                <c:pt idx="73">
                  <c:v>08.01.2021</c:v>
                </c:pt>
                <c:pt idx="74">
                  <c:v>11.01.2021</c:v>
                </c:pt>
                <c:pt idx="75">
                  <c:v>12.01.2021</c:v>
                </c:pt>
                <c:pt idx="76">
                  <c:v>13.01.2021</c:v>
                </c:pt>
                <c:pt idx="77">
                  <c:v>14.01.2021</c:v>
                </c:pt>
                <c:pt idx="78">
                  <c:v>15.01.2021</c:v>
                </c:pt>
                <c:pt idx="79">
                  <c:v>18.01.2021</c:v>
                </c:pt>
                <c:pt idx="80">
                  <c:v>19.01.2021</c:v>
                </c:pt>
                <c:pt idx="81">
                  <c:v>20.01.2021</c:v>
                </c:pt>
                <c:pt idx="82">
                  <c:v>21.01.2021</c:v>
                </c:pt>
                <c:pt idx="83">
                  <c:v>22.01.2021</c:v>
                </c:pt>
                <c:pt idx="84">
                  <c:v>25.01.2021</c:v>
                </c:pt>
                <c:pt idx="85">
                  <c:v>26.01.2021</c:v>
                </c:pt>
                <c:pt idx="86">
                  <c:v>27.01.2021</c:v>
                </c:pt>
                <c:pt idx="87">
                  <c:v>28.01.2021</c:v>
                </c:pt>
                <c:pt idx="88">
                  <c:v>29.01.2021</c:v>
                </c:pt>
                <c:pt idx="89">
                  <c:v>02.02.2021</c:v>
                </c:pt>
                <c:pt idx="90">
                  <c:v>03.02.2021</c:v>
                </c:pt>
                <c:pt idx="91">
                  <c:v>04.02.2021</c:v>
                </c:pt>
                <c:pt idx="92">
                  <c:v>05.02.2021</c:v>
                </c:pt>
                <c:pt idx="93">
                  <c:v>08.02.2021</c:v>
                </c:pt>
                <c:pt idx="94">
                  <c:v>09.02.2021</c:v>
                </c:pt>
                <c:pt idx="95">
                  <c:v>10.02.2021</c:v>
                </c:pt>
                <c:pt idx="96">
                  <c:v>11.02.2021</c:v>
                </c:pt>
                <c:pt idx="97">
                  <c:v>12.02.2021</c:v>
                </c:pt>
                <c:pt idx="98">
                  <c:v>15.02.2021</c:v>
                </c:pt>
                <c:pt idx="99">
                  <c:v>16.02.2021</c:v>
                </c:pt>
                <c:pt idx="100">
                  <c:v>17.02.2021</c:v>
                </c:pt>
                <c:pt idx="101">
                  <c:v>18.02.2021</c:v>
                </c:pt>
                <c:pt idx="102">
                  <c:v>19.02.2021</c:v>
                </c:pt>
                <c:pt idx="103">
                  <c:v>22.02.2021</c:v>
                </c:pt>
                <c:pt idx="104">
                  <c:v>23.02.2021</c:v>
                </c:pt>
                <c:pt idx="105">
                  <c:v>24.02.2021</c:v>
                </c:pt>
                <c:pt idx="106">
                  <c:v>25.02.2021</c:v>
                </c:pt>
                <c:pt idx="107">
                  <c:v>26.02.2021</c:v>
                </c:pt>
                <c:pt idx="108">
                  <c:v>01.03.2021</c:v>
                </c:pt>
                <c:pt idx="109">
                  <c:v>02.03.2021</c:v>
                </c:pt>
                <c:pt idx="110">
                  <c:v>03.03.2021</c:v>
                </c:pt>
                <c:pt idx="111">
                  <c:v>04.03.2021</c:v>
                </c:pt>
                <c:pt idx="112">
                  <c:v>05.03.2021</c:v>
                </c:pt>
                <c:pt idx="113">
                  <c:v>08.03.2021</c:v>
                </c:pt>
                <c:pt idx="114">
                  <c:v>09.03.2021</c:v>
                </c:pt>
                <c:pt idx="115">
                  <c:v>10.03.2021</c:v>
                </c:pt>
                <c:pt idx="116">
                  <c:v>11.03.2021</c:v>
                </c:pt>
                <c:pt idx="117">
                  <c:v>12.03.2021</c:v>
                </c:pt>
                <c:pt idx="118">
                  <c:v>16.03.2021</c:v>
                </c:pt>
                <c:pt idx="119">
                  <c:v>17.03.2021</c:v>
                </c:pt>
                <c:pt idx="120">
                  <c:v>18.03.2021</c:v>
                </c:pt>
                <c:pt idx="121">
                  <c:v>19.03.2021</c:v>
                </c:pt>
                <c:pt idx="122">
                  <c:v>22.03.2021</c:v>
                </c:pt>
                <c:pt idx="123">
                  <c:v>23.03.2021</c:v>
                </c:pt>
                <c:pt idx="124">
                  <c:v>24.03.2021</c:v>
                </c:pt>
                <c:pt idx="125">
                  <c:v>25.03.2021</c:v>
                </c:pt>
                <c:pt idx="126">
                  <c:v>26.03.2021</c:v>
                </c:pt>
                <c:pt idx="127">
                  <c:v>29.03.2021</c:v>
                </c:pt>
                <c:pt idx="128">
                  <c:v>30.03.2021</c:v>
                </c:pt>
                <c:pt idx="129">
                  <c:v>31.03.2021</c:v>
                </c:pt>
                <c:pt idx="130">
                  <c:v>05.04.2021</c:v>
                </c:pt>
                <c:pt idx="131">
                  <c:v>06.04.2021</c:v>
                </c:pt>
                <c:pt idx="132">
                  <c:v>07.04.2021</c:v>
                </c:pt>
                <c:pt idx="133">
                  <c:v>08.04.2021</c:v>
                </c:pt>
                <c:pt idx="134">
                  <c:v>09.04.2021</c:v>
                </c:pt>
                <c:pt idx="135">
                  <c:v>12.04.2021</c:v>
                </c:pt>
                <c:pt idx="136">
                  <c:v>13.04.2021</c:v>
                </c:pt>
                <c:pt idx="137">
                  <c:v>14.04.2021</c:v>
                </c:pt>
                <c:pt idx="138">
                  <c:v>15.04.2021</c:v>
                </c:pt>
                <c:pt idx="139">
                  <c:v>16.04.2021</c:v>
                </c:pt>
                <c:pt idx="140">
                  <c:v>19.04.2021</c:v>
                </c:pt>
                <c:pt idx="141">
                  <c:v>20.04.2021</c:v>
                </c:pt>
                <c:pt idx="142">
                  <c:v>21.04.2021</c:v>
                </c:pt>
                <c:pt idx="143">
                  <c:v>22.04.2021</c:v>
                </c:pt>
                <c:pt idx="144">
                  <c:v>23.04.2021</c:v>
                </c:pt>
                <c:pt idx="145">
                  <c:v>26.04.2021</c:v>
                </c:pt>
                <c:pt idx="146">
                  <c:v>27.04.2021</c:v>
                </c:pt>
                <c:pt idx="147">
                  <c:v>28.04.2021</c:v>
                </c:pt>
                <c:pt idx="148">
                  <c:v>29.04.2021</c:v>
                </c:pt>
                <c:pt idx="149">
                  <c:v>30.04.2021</c:v>
                </c:pt>
                <c:pt idx="150">
                  <c:v>03.05.2021</c:v>
                </c:pt>
                <c:pt idx="151">
                  <c:v>04.05.2021</c:v>
                </c:pt>
                <c:pt idx="152">
                  <c:v>05.05.2021</c:v>
                </c:pt>
                <c:pt idx="153">
                  <c:v>06.05.2021</c:v>
                </c:pt>
                <c:pt idx="154">
                  <c:v>07.05.2021</c:v>
                </c:pt>
                <c:pt idx="155">
                  <c:v>10.05.2021</c:v>
                </c:pt>
                <c:pt idx="156">
                  <c:v>11.05.2021</c:v>
                </c:pt>
                <c:pt idx="157">
                  <c:v>12.05.2021</c:v>
                </c:pt>
                <c:pt idx="158">
                  <c:v>13.05.2021</c:v>
                </c:pt>
                <c:pt idx="159">
                  <c:v>14.05.2021</c:v>
                </c:pt>
                <c:pt idx="160">
                  <c:v>17.05.2021</c:v>
                </c:pt>
                <c:pt idx="161">
                  <c:v>18.05.2021</c:v>
                </c:pt>
                <c:pt idx="162">
                  <c:v>19.05.2021</c:v>
                </c:pt>
                <c:pt idx="163">
                  <c:v>20.05.2021</c:v>
                </c:pt>
                <c:pt idx="164">
                  <c:v>21.05.2021</c:v>
                </c:pt>
                <c:pt idx="165">
                  <c:v>24.05.2021</c:v>
                </c:pt>
                <c:pt idx="166">
                  <c:v>25.05.2021</c:v>
                </c:pt>
                <c:pt idx="167">
                  <c:v>26.05.2021</c:v>
                </c:pt>
                <c:pt idx="168">
                  <c:v>27.05.2021</c:v>
                </c:pt>
                <c:pt idx="169">
                  <c:v>28.05.2021</c:v>
                </c:pt>
                <c:pt idx="170">
                  <c:v>31.05.2021</c:v>
                </c:pt>
                <c:pt idx="171">
                  <c:v>01.06.2021</c:v>
                </c:pt>
                <c:pt idx="172">
                  <c:v>02.06.2021</c:v>
                </c:pt>
                <c:pt idx="173">
                  <c:v>03.06.2021</c:v>
                </c:pt>
                <c:pt idx="174">
                  <c:v>04.06.2021</c:v>
                </c:pt>
                <c:pt idx="175">
                  <c:v>07.06.2021</c:v>
                </c:pt>
                <c:pt idx="176">
                  <c:v>08.06.2021</c:v>
                </c:pt>
                <c:pt idx="177">
                  <c:v>09.06.2021</c:v>
                </c:pt>
                <c:pt idx="178">
                  <c:v>10.06.2021</c:v>
                </c:pt>
                <c:pt idx="179">
                  <c:v>11.06.2021</c:v>
                </c:pt>
                <c:pt idx="180">
                  <c:v>14.06.2021</c:v>
                </c:pt>
                <c:pt idx="181">
                  <c:v>15.06.2021</c:v>
                </c:pt>
                <c:pt idx="182">
                  <c:v>16.06.2021</c:v>
                </c:pt>
                <c:pt idx="183">
                  <c:v>17.06.2021</c:v>
                </c:pt>
                <c:pt idx="184">
                  <c:v>18.06.2021</c:v>
                </c:pt>
                <c:pt idx="185">
                  <c:v>21.06.2021</c:v>
                </c:pt>
                <c:pt idx="186">
                  <c:v>22.06.2021</c:v>
                </c:pt>
                <c:pt idx="187">
                  <c:v>23.06.2021</c:v>
                </c:pt>
                <c:pt idx="188">
                  <c:v>24.06.2021</c:v>
                </c:pt>
                <c:pt idx="189">
                  <c:v>25.06.2021</c:v>
                </c:pt>
                <c:pt idx="190">
                  <c:v>28.06.2021</c:v>
                </c:pt>
                <c:pt idx="191">
                  <c:v>29.06.2021</c:v>
                </c:pt>
                <c:pt idx="192">
                  <c:v>30.06.2021</c:v>
                </c:pt>
                <c:pt idx="193">
                  <c:v>01.07.2021</c:v>
                </c:pt>
                <c:pt idx="194">
                  <c:v>02.07.2021</c:v>
                </c:pt>
                <c:pt idx="195">
                  <c:v>05.07.2021</c:v>
                </c:pt>
                <c:pt idx="196">
                  <c:v>06.07.2021</c:v>
                </c:pt>
                <c:pt idx="197">
                  <c:v>07.07.2021</c:v>
                </c:pt>
                <c:pt idx="198">
                  <c:v>08.07.2021</c:v>
                </c:pt>
                <c:pt idx="199">
                  <c:v>09.07.2021</c:v>
                </c:pt>
                <c:pt idx="200">
                  <c:v>12.07.2021</c:v>
                </c:pt>
                <c:pt idx="201">
                  <c:v>13.07.2021</c:v>
                </c:pt>
                <c:pt idx="202">
                  <c:v>14.07.2021</c:v>
                </c:pt>
                <c:pt idx="203">
                  <c:v>15.07.2021</c:v>
                </c:pt>
                <c:pt idx="204">
                  <c:v>16.07.2021</c:v>
                </c:pt>
                <c:pt idx="205">
                  <c:v>19.07.2021</c:v>
                </c:pt>
                <c:pt idx="206">
                  <c:v>20.07.2021</c:v>
                </c:pt>
                <c:pt idx="207">
                  <c:v>21.07.2021</c:v>
                </c:pt>
                <c:pt idx="208">
                  <c:v>22.07.2021</c:v>
                </c:pt>
                <c:pt idx="209">
                  <c:v>23.07.2021</c:v>
                </c:pt>
                <c:pt idx="210">
                  <c:v>26.07.2021</c:v>
                </c:pt>
                <c:pt idx="211">
                  <c:v>27.07.2021</c:v>
                </c:pt>
                <c:pt idx="212">
                  <c:v>28.07.2021</c:v>
                </c:pt>
                <c:pt idx="213">
                  <c:v>29.07.2021</c:v>
                </c:pt>
                <c:pt idx="214">
                  <c:v>30.07.2021</c:v>
                </c:pt>
                <c:pt idx="215">
                  <c:v>02.08.2021</c:v>
                </c:pt>
                <c:pt idx="216">
                  <c:v>03.08.2021</c:v>
                </c:pt>
                <c:pt idx="217">
                  <c:v>04.08.2021</c:v>
                </c:pt>
                <c:pt idx="218">
                  <c:v>05.08.2021</c:v>
                </c:pt>
                <c:pt idx="219">
                  <c:v>06.08.2021</c:v>
                </c:pt>
                <c:pt idx="220">
                  <c:v>09.08.2021</c:v>
                </c:pt>
                <c:pt idx="221">
                  <c:v>10.08.2021</c:v>
                </c:pt>
                <c:pt idx="222">
                  <c:v>11.08.2021</c:v>
                </c:pt>
                <c:pt idx="223">
                  <c:v>12.08.2021</c:v>
                </c:pt>
                <c:pt idx="224">
                  <c:v>13.08.2021</c:v>
                </c:pt>
                <c:pt idx="225">
                  <c:v>16.08.2021</c:v>
                </c:pt>
                <c:pt idx="226">
                  <c:v>17.08.2021</c:v>
                </c:pt>
                <c:pt idx="227">
                  <c:v>18.08.2021</c:v>
                </c:pt>
                <c:pt idx="228">
                  <c:v>19.08.2021</c:v>
                </c:pt>
                <c:pt idx="229">
                  <c:v>20.08.2021</c:v>
                </c:pt>
                <c:pt idx="230">
                  <c:v>23.08.2021</c:v>
                </c:pt>
                <c:pt idx="231">
                  <c:v>24.08.2021</c:v>
                </c:pt>
                <c:pt idx="232">
                  <c:v>25.08.2021</c:v>
                </c:pt>
                <c:pt idx="233">
                  <c:v>26.08.2021</c:v>
                </c:pt>
                <c:pt idx="234">
                  <c:v>27.08.2021</c:v>
                </c:pt>
                <c:pt idx="235">
                  <c:v>30.08.2021</c:v>
                </c:pt>
                <c:pt idx="236">
                  <c:v>31.08.2021</c:v>
                </c:pt>
                <c:pt idx="237">
                  <c:v>01.09.2021</c:v>
                </c:pt>
                <c:pt idx="238">
                  <c:v>02.09.2021</c:v>
                </c:pt>
                <c:pt idx="239">
                  <c:v>03.09.2021</c:v>
                </c:pt>
                <c:pt idx="240">
                  <c:v>06.09.2021</c:v>
                </c:pt>
                <c:pt idx="241">
                  <c:v>07.09.2021</c:v>
                </c:pt>
                <c:pt idx="242">
                  <c:v>08.09.2021</c:v>
                </c:pt>
                <c:pt idx="243">
                  <c:v>09.09.2021</c:v>
                </c:pt>
                <c:pt idx="244">
                  <c:v>10.09.2021</c:v>
                </c:pt>
                <c:pt idx="245">
                  <c:v>13.09.2021</c:v>
                </c:pt>
                <c:pt idx="246">
                  <c:v>14.09.2021</c:v>
                </c:pt>
                <c:pt idx="247">
                  <c:v>15.09.2021</c:v>
                </c:pt>
                <c:pt idx="248">
                  <c:v>17.09.2021</c:v>
                </c:pt>
                <c:pt idx="249">
                  <c:v>20.09.2021</c:v>
                </c:pt>
                <c:pt idx="250">
                  <c:v>21.09.2021</c:v>
                </c:pt>
                <c:pt idx="251">
                  <c:v>22.09.2021</c:v>
                </c:pt>
                <c:pt idx="252">
                  <c:v>23.09.2021</c:v>
                </c:pt>
              </c:strCache>
            </c:strRef>
          </c:cat>
          <c:val>
            <c:numRef>
              <c:f>AEROMEX!$C$5:$C$257</c:f>
              <c:numCache>
                <c:formatCode>0.00</c:formatCode>
                <c:ptCount val="253"/>
                <c:pt idx="0">
                  <c:v>4.2</c:v>
                </c:pt>
                <c:pt idx="1">
                  <c:v>4.18</c:v>
                </c:pt>
                <c:pt idx="2">
                  <c:v>4.1500000000000004</c:v>
                </c:pt>
                <c:pt idx="3">
                  <c:v>4.21</c:v>
                </c:pt>
                <c:pt idx="4">
                  <c:v>4.3600000000000003</c:v>
                </c:pt>
                <c:pt idx="5">
                  <c:v>4.38</c:v>
                </c:pt>
                <c:pt idx="6">
                  <c:v>4.43</c:v>
                </c:pt>
                <c:pt idx="7">
                  <c:v>4.49</c:v>
                </c:pt>
                <c:pt idx="8">
                  <c:v>4.46</c:v>
                </c:pt>
                <c:pt idx="9">
                  <c:v>4.46</c:v>
                </c:pt>
                <c:pt idx="10">
                  <c:v>4.45</c:v>
                </c:pt>
                <c:pt idx="11">
                  <c:v>4.4400000000000004</c:v>
                </c:pt>
                <c:pt idx="12">
                  <c:v>4.43</c:v>
                </c:pt>
                <c:pt idx="13">
                  <c:v>4.79</c:v>
                </c:pt>
                <c:pt idx="14">
                  <c:v>4.6900000000000004</c:v>
                </c:pt>
                <c:pt idx="15">
                  <c:v>4.66</c:v>
                </c:pt>
                <c:pt idx="16">
                  <c:v>4.75</c:v>
                </c:pt>
                <c:pt idx="17">
                  <c:v>4.78</c:v>
                </c:pt>
                <c:pt idx="18">
                  <c:v>4.7300000000000004</c:v>
                </c:pt>
                <c:pt idx="19">
                  <c:v>4.67</c:v>
                </c:pt>
                <c:pt idx="20">
                  <c:v>4.49</c:v>
                </c:pt>
                <c:pt idx="21">
                  <c:v>4.3899999999999997</c:v>
                </c:pt>
                <c:pt idx="22">
                  <c:v>4.4400000000000004</c:v>
                </c:pt>
                <c:pt idx="23">
                  <c:v>4.38</c:v>
                </c:pt>
                <c:pt idx="24">
                  <c:v>4.1100000000000003</c:v>
                </c:pt>
                <c:pt idx="25">
                  <c:v>4.2</c:v>
                </c:pt>
                <c:pt idx="26">
                  <c:v>4.22</c:v>
                </c:pt>
                <c:pt idx="27">
                  <c:v>4.24</c:v>
                </c:pt>
                <c:pt idx="28">
                  <c:v>4.45</c:v>
                </c:pt>
                <c:pt idx="29">
                  <c:v>4.2699999999999996</c:v>
                </c:pt>
                <c:pt idx="30">
                  <c:v>4.24</c:v>
                </c:pt>
                <c:pt idx="31">
                  <c:v>4.21</c:v>
                </c:pt>
                <c:pt idx="32">
                  <c:v>4.4800000000000004</c:v>
                </c:pt>
                <c:pt idx="33">
                  <c:v>4.7</c:v>
                </c:pt>
                <c:pt idx="34">
                  <c:v>4.82</c:v>
                </c:pt>
                <c:pt idx="35">
                  <c:v>4.9800000000000004</c:v>
                </c:pt>
                <c:pt idx="36">
                  <c:v>4.95</c:v>
                </c:pt>
                <c:pt idx="37">
                  <c:v>4.97</c:v>
                </c:pt>
                <c:pt idx="38">
                  <c:v>5.2</c:v>
                </c:pt>
                <c:pt idx="39">
                  <c:v>5.05</c:v>
                </c:pt>
                <c:pt idx="40">
                  <c:v>5.15</c:v>
                </c:pt>
                <c:pt idx="41">
                  <c:v>5.16</c:v>
                </c:pt>
                <c:pt idx="42">
                  <c:v>5.2</c:v>
                </c:pt>
                <c:pt idx="43">
                  <c:v>5.09</c:v>
                </c:pt>
                <c:pt idx="44">
                  <c:v>5.07</c:v>
                </c:pt>
                <c:pt idx="45">
                  <c:v>5.0999999999999996</c:v>
                </c:pt>
                <c:pt idx="46">
                  <c:v>5.26</c:v>
                </c:pt>
                <c:pt idx="47">
                  <c:v>5.52</c:v>
                </c:pt>
                <c:pt idx="48">
                  <c:v>6.18</c:v>
                </c:pt>
                <c:pt idx="49">
                  <c:v>6.84</c:v>
                </c:pt>
                <c:pt idx="50">
                  <c:v>7.19</c:v>
                </c:pt>
                <c:pt idx="51">
                  <c:v>8.19</c:v>
                </c:pt>
                <c:pt idx="52">
                  <c:v>8.7899999999999991</c:v>
                </c:pt>
                <c:pt idx="53">
                  <c:v>8.61</c:v>
                </c:pt>
                <c:pt idx="54">
                  <c:v>8.2799999999999994</c:v>
                </c:pt>
                <c:pt idx="55">
                  <c:v>7.86</c:v>
                </c:pt>
                <c:pt idx="56">
                  <c:v>7.95</c:v>
                </c:pt>
                <c:pt idx="57">
                  <c:v>8.02</c:v>
                </c:pt>
                <c:pt idx="58">
                  <c:v>7.96</c:v>
                </c:pt>
                <c:pt idx="59">
                  <c:v>7.85</c:v>
                </c:pt>
                <c:pt idx="60">
                  <c:v>7.23</c:v>
                </c:pt>
                <c:pt idx="61">
                  <c:v>6.97</c:v>
                </c:pt>
                <c:pt idx="62">
                  <c:v>7.12</c:v>
                </c:pt>
                <c:pt idx="63">
                  <c:v>7.44</c:v>
                </c:pt>
                <c:pt idx="64">
                  <c:v>7.66</c:v>
                </c:pt>
                <c:pt idx="65">
                  <c:v>7.64</c:v>
                </c:pt>
                <c:pt idx="66">
                  <c:v>7.51</c:v>
                </c:pt>
                <c:pt idx="67">
                  <c:v>7.58</c:v>
                </c:pt>
                <c:pt idx="68">
                  <c:v>7.55</c:v>
                </c:pt>
                <c:pt idx="69">
                  <c:v>7.25</c:v>
                </c:pt>
                <c:pt idx="70">
                  <c:v>6.98</c:v>
                </c:pt>
                <c:pt idx="71">
                  <c:v>7.18</c:v>
                </c:pt>
                <c:pt idx="72">
                  <c:v>7.32</c:v>
                </c:pt>
                <c:pt idx="73">
                  <c:v>7.21</c:v>
                </c:pt>
                <c:pt idx="74">
                  <c:v>6.95</c:v>
                </c:pt>
                <c:pt idx="75">
                  <c:v>6.53</c:v>
                </c:pt>
                <c:pt idx="76">
                  <c:v>6.55</c:v>
                </c:pt>
                <c:pt idx="77">
                  <c:v>6.55</c:v>
                </c:pt>
                <c:pt idx="78">
                  <c:v>6.34</c:v>
                </c:pt>
                <c:pt idx="79">
                  <c:v>6.2</c:v>
                </c:pt>
                <c:pt idx="80">
                  <c:v>6.37</c:v>
                </c:pt>
                <c:pt idx="81">
                  <c:v>6.47</c:v>
                </c:pt>
                <c:pt idx="82">
                  <c:v>6.4</c:v>
                </c:pt>
                <c:pt idx="83">
                  <c:v>6.18</c:v>
                </c:pt>
                <c:pt idx="84">
                  <c:v>6.18</c:v>
                </c:pt>
                <c:pt idx="85">
                  <c:v>7.02</c:v>
                </c:pt>
                <c:pt idx="86">
                  <c:v>6.85</c:v>
                </c:pt>
                <c:pt idx="87">
                  <c:v>7.4</c:v>
                </c:pt>
                <c:pt idx="88">
                  <c:v>7.17</c:v>
                </c:pt>
                <c:pt idx="89">
                  <c:v>6.94</c:v>
                </c:pt>
                <c:pt idx="90">
                  <c:v>6.93</c:v>
                </c:pt>
                <c:pt idx="91">
                  <c:v>7</c:v>
                </c:pt>
                <c:pt idx="92">
                  <c:v>7.23</c:v>
                </c:pt>
                <c:pt idx="93">
                  <c:v>7.11</c:v>
                </c:pt>
                <c:pt idx="94">
                  <c:v>7.03</c:v>
                </c:pt>
                <c:pt idx="95">
                  <c:v>7</c:v>
                </c:pt>
                <c:pt idx="96">
                  <c:v>6.99</c:v>
                </c:pt>
                <c:pt idx="97">
                  <c:v>6.76</c:v>
                </c:pt>
                <c:pt idx="98">
                  <c:v>6.6</c:v>
                </c:pt>
                <c:pt idx="99">
                  <c:v>6.54</c:v>
                </c:pt>
                <c:pt idx="100">
                  <c:v>6.64</c:v>
                </c:pt>
                <c:pt idx="101">
                  <c:v>6.43</c:v>
                </c:pt>
                <c:pt idx="102">
                  <c:v>6.31</c:v>
                </c:pt>
                <c:pt idx="103">
                  <c:v>6.09</c:v>
                </c:pt>
                <c:pt idx="104">
                  <c:v>6.08</c:v>
                </c:pt>
                <c:pt idx="105">
                  <c:v>6.05</c:v>
                </c:pt>
                <c:pt idx="106">
                  <c:v>6.15</c:v>
                </c:pt>
                <c:pt idx="107">
                  <c:v>6.17</c:v>
                </c:pt>
                <c:pt idx="108">
                  <c:v>6.47</c:v>
                </c:pt>
                <c:pt idx="109">
                  <c:v>6.36</c:v>
                </c:pt>
                <c:pt idx="110">
                  <c:v>6.43</c:v>
                </c:pt>
                <c:pt idx="111">
                  <c:v>6.42</c:v>
                </c:pt>
                <c:pt idx="112">
                  <c:v>6.3</c:v>
                </c:pt>
                <c:pt idx="113">
                  <c:v>6.15</c:v>
                </c:pt>
                <c:pt idx="114">
                  <c:v>6.23</c:v>
                </c:pt>
                <c:pt idx="115">
                  <c:v>6.27</c:v>
                </c:pt>
                <c:pt idx="116">
                  <c:v>6.16</c:v>
                </c:pt>
                <c:pt idx="117">
                  <c:v>6.04</c:v>
                </c:pt>
                <c:pt idx="118">
                  <c:v>6.17</c:v>
                </c:pt>
                <c:pt idx="119">
                  <c:v>6.21</c:v>
                </c:pt>
                <c:pt idx="120">
                  <c:v>6.13</c:v>
                </c:pt>
                <c:pt idx="121">
                  <c:v>6.12</c:v>
                </c:pt>
                <c:pt idx="122">
                  <c:v>6.14</c:v>
                </c:pt>
                <c:pt idx="123">
                  <c:v>5.98</c:v>
                </c:pt>
                <c:pt idx="124">
                  <c:v>5.87</c:v>
                </c:pt>
                <c:pt idx="125">
                  <c:v>5.88</c:v>
                </c:pt>
                <c:pt idx="126">
                  <c:v>5.81</c:v>
                </c:pt>
                <c:pt idx="127">
                  <c:v>5.81</c:v>
                </c:pt>
                <c:pt idx="128">
                  <c:v>5.88</c:v>
                </c:pt>
                <c:pt idx="129">
                  <c:v>6.48</c:v>
                </c:pt>
                <c:pt idx="130">
                  <c:v>6.26</c:v>
                </c:pt>
                <c:pt idx="131">
                  <c:v>6.15</c:v>
                </c:pt>
                <c:pt idx="132">
                  <c:v>6.27</c:v>
                </c:pt>
                <c:pt idx="133">
                  <c:v>6.34</c:v>
                </c:pt>
                <c:pt idx="134">
                  <c:v>6.16</c:v>
                </c:pt>
                <c:pt idx="135">
                  <c:v>6.06</c:v>
                </c:pt>
                <c:pt idx="136">
                  <c:v>6.09</c:v>
                </c:pt>
                <c:pt idx="137">
                  <c:v>6.04</c:v>
                </c:pt>
                <c:pt idx="138">
                  <c:v>6.11</c:v>
                </c:pt>
                <c:pt idx="139">
                  <c:v>6.08</c:v>
                </c:pt>
                <c:pt idx="140">
                  <c:v>6.25</c:v>
                </c:pt>
                <c:pt idx="141">
                  <c:v>6.15</c:v>
                </c:pt>
                <c:pt idx="142">
                  <c:v>6</c:v>
                </c:pt>
                <c:pt idx="143">
                  <c:v>5.91</c:v>
                </c:pt>
                <c:pt idx="144">
                  <c:v>5.9</c:v>
                </c:pt>
                <c:pt idx="145">
                  <c:v>6.03</c:v>
                </c:pt>
                <c:pt idx="146">
                  <c:v>6.03</c:v>
                </c:pt>
                <c:pt idx="147">
                  <c:v>6.06</c:v>
                </c:pt>
                <c:pt idx="148">
                  <c:v>5.98</c:v>
                </c:pt>
                <c:pt idx="149">
                  <c:v>6</c:v>
                </c:pt>
                <c:pt idx="150">
                  <c:v>6.01</c:v>
                </c:pt>
                <c:pt idx="151">
                  <c:v>5.94</c:v>
                </c:pt>
                <c:pt idx="152">
                  <c:v>5.98</c:v>
                </c:pt>
                <c:pt idx="153">
                  <c:v>5.93</c:v>
                </c:pt>
                <c:pt idx="154">
                  <c:v>5.97</c:v>
                </c:pt>
                <c:pt idx="155">
                  <c:v>5.96</c:v>
                </c:pt>
                <c:pt idx="156">
                  <c:v>5.95</c:v>
                </c:pt>
                <c:pt idx="157">
                  <c:v>5.87</c:v>
                </c:pt>
                <c:pt idx="158">
                  <c:v>5.75</c:v>
                </c:pt>
                <c:pt idx="159">
                  <c:v>5.68</c:v>
                </c:pt>
                <c:pt idx="160">
                  <c:v>5.69</c:v>
                </c:pt>
                <c:pt idx="161">
                  <c:v>5.7</c:v>
                </c:pt>
                <c:pt idx="162">
                  <c:v>5.56</c:v>
                </c:pt>
                <c:pt idx="163">
                  <c:v>5.54</c:v>
                </c:pt>
                <c:pt idx="164">
                  <c:v>5.58</c:v>
                </c:pt>
                <c:pt idx="165">
                  <c:v>5.63</c:v>
                </c:pt>
                <c:pt idx="166">
                  <c:v>5.3</c:v>
                </c:pt>
                <c:pt idx="167">
                  <c:v>5.35</c:v>
                </c:pt>
                <c:pt idx="168">
                  <c:v>5.4</c:v>
                </c:pt>
                <c:pt idx="169">
                  <c:v>5.38</c:v>
                </c:pt>
                <c:pt idx="170">
                  <c:v>5.41</c:v>
                </c:pt>
                <c:pt idx="171">
                  <c:v>5.39</c:v>
                </c:pt>
                <c:pt idx="172">
                  <c:v>5.46</c:v>
                </c:pt>
                <c:pt idx="173">
                  <c:v>5.4</c:v>
                </c:pt>
                <c:pt idx="174">
                  <c:v>5.46</c:v>
                </c:pt>
                <c:pt idx="175">
                  <c:v>5.47</c:v>
                </c:pt>
                <c:pt idx="176">
                  <c:v>5.4</c:v>
                </c:pt>
                <c:pt idx="177">
                  <c:v>5</c:v>
                </c:pt>
                <c:pt idx="178">
                  <c:v>5.47</c:v>
                </c:pt>
                <c:pt idx="179">
                  <c:v>5.46</c:v>
                </c:pt>
                <c:pt idx="180">
                  <c:v>5.49</c:v>
                </c:pt>
                <c:pt idx="181">
                  <c:v>5.61</c:v>
                </c:pt>
                <c:pt idx="182">
                  <c:v>5.86</c:v>
                </c:pt>
                <c:pt idx="183">
                  <c:v>5.7</c:v>
                </c:pt>
                <c:pt idx="184">
                  <c:v>5.84</c:v>
                </c:pt>
                <c:pt idx="185">
                  <c:v>5.7</c:v>
                </c:pt>
                <c:pt idx="186">
                  <c:v>5.78</c:v>
                </c:pt>
                <c:pt idx="187">
                  <c:v>5.83</c:v>
                </c:pt>
                <c:pt idx="188">
                  <c:v>5.81</c:v>
                </c:pt>
                <c:pt idx="189">
                  <c:v>5.78</c:v>
                </c:pt>
                <c:pt idx="190">
                  <c:v>5.91</c:v>
                </c:pt>
                <c:pt idx="191">
                  <c:v>5.97</c:v>
                </c:pt>
                <c:pt idx="192">
                  <c:v>6.03</c:v>
                </c:pt>
                <c:pt idx="193">
                  <c:v>6.26</c:v>
                </c:pt>
                <c:pt idx="194">
                  <c:v>6.74</c:v>
                </c:pt>
                <c:pt idx="195">
                  <c:v>7</c:v>
                </c:pt>
                <c:pt idx="196">
                  <c:v>6.7</c:v>
                </c:pt>
                <c:pt idx="197">
                  <c:v>6.47</c:v>
                </c:pt>
                <c:pt idx="198">
                  <c:v>6.38</c:v>
                </c:pt>
                <c:pt idx="199">
                  <c:v>6.65</c:v>
                </c:pt>
                <c:pt idx="200">
                  <c:v>6.77</c:v>
                </c:pt>
                <c:pt idx="201">
                  <c:v>6.72</c:v>
                </c:pt>
                <c:pt idx="202">
                  <c:v>6.77</c:v>
                </c:pt>
                <c:pt idx="203">
                  <c:v>6.89</c:v>
                </c:pt>
                <c:pt idx="204">
                  <c:v>6.81</c:v>
                </c:pt>
                <c:pt idx="205">
                  <c:v>6.49</c:v>
                </c:pt>
                <c:pt idx="206">
                  <c:v>6.7</c:v>
                </c:pt>
                <c:pt idx="207">
                  <c:v>6.39</c:v>
                </c:pt>
                <c:pt idx="208">
                  <c:v>6.42</c:v>
                </c:pt>
                <c:pt idx="209">
                  <c:v>6.29</c:v>
                </c:pt>
                <c:pt idx="210">
                  <c:v>6.36</c:v>
                </c:pt>
                <c:pt idx="211">
                  <c:v>6.3</c:v>
                </c:pt>
                <c:pt idx="212">
                  <c:v>6.37</c:v>
                </c:pt>
                <c:pt idx="213">
                  <c:v>6.28</c:v>
                </c:pt>
                <c:pt idx="214">
                  <c:v>6.27</c:v>
                </c:pt>
                <c:pt idx="215">
                  <c:v>6.24</c:v>
                </c:pt>
                <c:pt idx="216">
                  <c:v>6.11</c:v>
                </c:pt>
                <c:pt idx="217">
                  <c:v>6</c:v>
                </c:pt>
                <c:pt idx="218">
                  <c:v>5.89</c:v>
                </c:pt>
                <c:pt idx="219">
                  <c:v>5.71</c:v>
                </c:pt>
                <c:pt idx="220">
                  <c:v>5.59</c:v>
                </c:pt>
                <c:pt idx="221">
                  <c:v>5.59</c:v>
                </c:pt>
                <c:pt idx="222">
                  <c:v>5.6</c:v>
                </c:pt>
                <c:pt idx="223">
                  <c:v>5.55</c:v>
                </c:pt>
                <c:pt idx="224">
                  <c:v>5.56</c:v>
                </c:pt>
                <c:pt idx="225">
                  <c:v>5.48</c:v>
                </c:pt>
                <c:pt idx="226">
                  <c:v>5.45</c:v>
                </c:pt>
                <c:pt idx="227">
                  <c:v>5.43</c:v>
                </c:pt>
                <c:pt idx="228">
                  <c:v>5.3</c:v>
                </c:pt>
                <c:pt idx="229">
                  <c:v>5.3</c:v>
                </c:pt>
                <c:pt idx="230">
                  <c:v>5.34</c:v>
                </c:pt>
                <c:pt idx="231">
                  <c:v>5.46</c:v>
                </c:pt>
                <c:pt idx="232">
                  <c:v>5.38</c:v>
                </c:pt>
                <c:pt idx="233">
                  <c:v>5.51</c:v>
                </c:pt>
                <c:pt idx="234">
                  <c:v>5.83</c:v>
                </c:pt>
                <c:pt idx="235">
                  <c:v>5.7</c:v>
                </c:pt>
                <c:pt idx="236">
                  <c:v>5.7</c:v>
                </c:pt>
                <c:pt idx="237">
                  <c:v>5.64</c:v>
                </c:pt>
                <c:pt idx="238">
                  <c:v>5.66</c:v>
                </c:pt>
                <c:pt idx="239">
                  <c:v>5.65</c:v>
                </c:pt>
                <c:pt idx="240">
                  <c:v>5.64</c:v>
                </c:pt>
                <c:pt idx="241">
                  <c:v>5.53</c:v>
                </c:pt>
                <c:pt idx="242">
                  <c:v>5.44</c:v>
                </c:pt>
                <c:pt idx="243">
                  <c:v>5.43</c:v>
                </c:pt>
                <c:pt idx="244">
                  <c:v>5.4</c:v>
                </c:pt>
                <c:pt idx="245">
                  <c:v>5.43</c:v>
                </c:pt>
                <c:pt idx="246">
                  <c:v>5.47</c:v>
                </c:pt>
                <c:pt idx="247">
                  <c:v>5.48</c:v>
                </c:pt>
                <c:pt idx="248">
                  <c:v>5.4</c:v>
                </c:pt>
                <c:pt idx="249">
                  <c:v>5.13</c:v>
                </c:pt>
                <c:pt idx="250">
                  <c:v>5.31</c:v>
                </c:pt>
                <c:pt idx="251">
                  <c:v>5.4</c:v>
                </c:pt>
                <c:pt idx="252">
                  <c:v>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D-466E-95CD-8BCFE93EDB61}"/>
            </c:ext>
          </c:extLst>
        </c:ser>
        <c:ser>
          <c:idx val="1"/>
          <c:order val="1"/>
          <c:tx>
            <c:strRef>
              <c:f>AEROMEX!$H$4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AEROMEX!$B$5:$B$257</c:f>
              <c:strCache>
                <c:ptCount val="253"/>
                <c:pt idx="0">
                  <c:v>23.09.2020</c:v>
                </c:pt>
                <c:pt idx="1">
                  <c:v>24.09.2020</c:v>
                </c:pt>
                <c:pt idx="2">
                  <c:v>25.09.2020</c:v>
                </c:pt>
                <c:pt idx="3">
                  <c:v>28.09.2020</c:v>
                </c:pt>
                <c:pt idx="4">
                  <c:v>29.09.2020</c:v>
                </c:pt>
                <c:pt idx="5">
                  <c:v>30.09.2020</c:v>
                </c:pt>
                <c:pt idx="6">
                  <c:v>01.10.2020</c:v>
                </c:pt>
                <c:pt idx="7">
                  <c:v>02.10.2020</c:v>
                </c:pt>
                <c:pt idx="8">
                  <c:v>05.10.2020</c:v>
                </c:pt>
                <c:pt idx="9">
                  <c:v>06.10.2020</c:v>
                </c:pt>
                <c:pt idx="10">
                  <c:v>07.10.2020</c:v>
                </c:pt>
                <c:pt idx="11">
                  <c:v>08.10.2020</c:v>
                </c:pt>
                <c:pt idx="12">
                  <c:v>09.10.2020</c:v>
                </c:pt>
                <c:pt idx="13">
                  <c:v>12.10.2020</c:v>
                </c:pt>
                <c:pt idx="14">
                  <c:v>13.10.2020</c:v>
                </c:pt>
                <c:pt idx="15">
                  <c:v>14.10.2020</c:v>
                </c:pt>
                <c:pt idx="16">
                  <c:v>15.10.2020</c:v>
                </c:pt>
                <c:pt idx="17">
                  <c:v>16.10.2020</c:v>
                </c:pt>
                <c:pt idx="18">
                  <c:v>19.10.2020</c:v>
                </c:pt>
                <c:pt idx="19">
                  <c:v>20.10.2020</c:v>
                </c:pt>
                <c:pt idx="20">
                  <c:v>21.10.2020</c:v>
                </c:pt>
                <c:pt idx="21">
                  <c:v>22.10.2020</c:v>
                </c:pt>
                <c:pt idx="22">
                  <c:v>23.10.2020</c:v>
                </c:pt>
                <c:pt idx="23">
                  <c:v>26.10.2020</c:v>
                </c:pt>
                <c:pt idx="24">
                  <c:v>27.10.2020</c:v>
                </c:pt>
                <c:pt idx="25">
                  <c:v>28.10.2020</c:v>
                </c:pt>
                <c:pt idx="26">
                  <c:v>29.10.2020</c:v>
                </c:pt>
                <c:pt idx="27">
                  <c:v>30.10.2020</c:v>
                </c:pt>
                <c:pt idx="28">
                  <c:v>03.11.2020</c:v>
                </c:pt>
                <c:pt idx="29">
                  <c:v>04.11.2020</c:v>
                </c:pt>
                <c:pt idx="30">
                  <c:v>05.11.2020</c:v>
                </c:pt>
                <c:pt idx="31">
                  <c:v>06.11.2020</c:v>
                </c:pt>
                <c:pt idx="32">
                  <c:v>09.11.2020</c:v>
                </c:pt>
                <c:pt idx="33">
                  <c:v>10.11.2020</c:v>
                </c:pt>
                <c:pt idx="34">
                  <c:v>11.11.2020</c:v>
                </c:pt>
                <c:pt idx="35">
                  <c:v>12.11.2020</c:v>
                </c:pt>
                <c:pt idx="36">
                  <c:v>13.11.2020</c:v>
                </c:pt>
                <c:pt idx="37">
                  <c:v>17.11.2020</c:v>
                </c:pt>
                <c:pt idx="38">
                  <c:v>18.11.2020</c:v>
                </c:pt>
                <c:pt idx="39">
                  <c:v>19.11.2020</c:v>
                </c:pt>
                <c:pt idx="40">
                  <c:v>20.11.2020</c:v>
                </c:pt>
                <c:pt idx="41">
                  <c:v>23.11.2020</c:v>
                </c:pt>
                <c:pt idx="42">
                  <c:v>24.11.2020</c:v>
                </c:pt>
                <c:pt idx="43">
                  <c:v>25.11.2020</c:v>
                </c:pt>
                <c:pt idx="44">
                  <c:v>26.11.2020</c:v>
                </c:pt>
                <c:pt idx="45">
                  <c:v>27.11.2020</c:v>
                </c:pt>
                <c:pt idx="46">
                  <c:v>30.11.2020</c:v>
                </c:pt>
                <c:pt idx="47">
                  <c:v>01.12.2020</c:v>
                </c:pt>
                <c:pt idx="48">
                  <c:v>02.12.2020</c:v>
                </c:pt>
                <c:pt idx="49">
                  <c:v>03.12.2020</c:v>
                </c:pt>
                <c:pt idx="50">
                  <c:v>04.12.2020</c:v>
                </c:pt>
                <c:pt idx="51">
                  <c:v>07.12.2020</c:v>
                </c:pt>
                <c:pt idx="52">
                  <c:v>08.12.2020</c:v>
                </c:pt>
                <c:pt idx="53">
                  <c:v>09.12.2020</c:v>
                </c:pt>
                <c:pt idx="54">
                  <c:v>10.12.2020</c:v>
                </c:pt>
                <c:pt idx="55">
                  <c:v>11.12.2020</c:v>
                </c:pt>
                <c:pt idx="56">
                  <c:v>14.12.2020</c:v>
                </c:pt>
                <c:pt idx="57">
                  <c:v>15.12.2020</c:v>
                </c:pt>
                <c:pt idx="58">
                  <c:v>16.12.2020</c:v>
                </c:pt>
                <c:pt idx="59">
                  <c:v>17.12.2020</c:v>
                </c:pt>
                <c:pt idx="60">
                  <c:v>18.12.2020</c:v>
                </c:pt>
                <c:pt idx="61">
                  <c:v>21.12.2020</c:v>
                </c:pt>
                <c:pt idx="62">
                  <c:v>22.12.2020</c:v>
                </c:pt>
                <c:pt idx="63">
                  <c:v>23.12.2020</c:v>
                </c:pt>
                <c:pt idx="64">
                  <c:v>24.12.2020</c:v>
                </c:pt>
                <c:pt idx="65">
                  <c:v>28.12.2020</c:v>
                </c:pt>
                <c:pt idx="66">
                  <c:v>29.12.2020</c:v>
                </c:pt>
                <c:pt idx="67">
                  <c:v>30.12.2020</c:v>
                </c:pt>
                <c:pt idx="68">
                  <c:v>31.12.2020</c:v>
                </c:pt>
                <c:pt idx="69">
                  <c:v>04.01.2021</c:v>
                </c:pt>
                <c:pt idx="70">
                  <c:v>05.01.2021</c:v>
                </c:pt>
                <c:pt idx="71">
                  <c:v>06.01.2021</c:v>
                </c:pt>
                <c:pt idx="72">
                  <c:v>07.01.2021</c:v>
                </c:pt>
                <c:pt idx="73">
                  <c:v>08.01.2021</c:v>
                </c:pt>
                <c:pt idx="74">
                  <c:v>11.01.2021</c:v>
                </c:pt>
                <c:pt idx="75">
                  <c:v>12.01.2021</c:v>
                </c:pt>
                <c:pt idx="76">
                  <c:v>13.01.2021</c:v>
                </c:pt>
                <c:pt idx="77">
                  <c:v>14.01.2021</c:v>
                </c:pt>
                <c:pt idx="78">
                  <c:v>15.01.2021</c:v>
                </c:pt>
                <c:pt idx="79">
                  <c:v>18.01.2021</c:v>
                </c:pt>
                <c:pt idx="80">
                  <c:v>19.01.2021</c:v>
                </c:pt>
                <c:pt idx="81">
                  <c:v>20.01.2021</c:v>
                </c:pt>
                <c:pt idx="82">
                  <c:v>21.01.2021</c:v>
                </c:pt>
                <c:pt idx="83">
                  <c:v>22.01.2021</c:v>
                </c:pt>
                <c:pt idx="84">
                  <c:v>25.01.2021</c:v>
                </c:pt>
                <c:pt idx="85">
                  <c:v>26.01.2021</c:v>
                </c:pt>
                <c:pt idx="86">
                  <c:v>27.01.2021</c:v>
                </c:pt>
                <c:pt idx="87">
                  <c:v>28.01.2021</c:v>
                </c:pt>
                <c:pt idx="88">
                  <c:v>29.01.2021</c:v>
                </c:pt>
                <c:pt idx="89">
                  <c:v>02.02.2021</c:v>
                </c:pt>
                <c:pt idx="90">
                  <c:v>03.02.2021</c:v>
                </c:pt>
                <c:pt idx="91">
                  <c:v>04.02.2021</c:v>
                </c:pt>
                <c:pt idx="92">
                  <c:v>05.02.2021</c:v>
                </c:pt>
                <c:pt idx="93">
                  <c:v>08.02.2021</c:v>
                </c:pt>
                <c:pt idx="94">
                  <c:v>09.02.2021</c:v>
                </c:pt>
                <c:pt idx="95">
                  <c:v>10.02.2021</c:v>
                </c:pt>
                <c:pt idx="96">
                  <c:v>11.02.2021</c:v>
                </c:pt>
                <c:pt idx="97">
                  <c:v>12.02.2021</c:v>
                </c:pt>
                <c:pt idx="98">
                  <c:v>15.02.2021</c:v>
                </c:pt>
                <c:pt idx="99">
                  <c:v>16.02.2021</c:v>
                </c:pt>
                <c:pt idx="100">
                  <c:v>17.02.2021</c:v>
                </c:pt>
                <c:pt idx="101">
                  <c:v>18.02.2021</c:v>
                </c:pt>
                <c:pt idx="102">
                  <c:v>19.02.2021</c:v>
                </c:pt>
                <c:pt idx="103">
                  <c:v>22.02.2021</c:v>
                </c:pt>
                <c:pt idx="104">
                  <c:v>23.02.2021</c:v>
                </c:pt>
                <c:pt idx="105">
                  <c:v>24.02.2021</c:v>
                </c:pt>
                <c:pt idx="106">
                  <c:v>25.02.2021</c:v>
                </c:pt>
                <c:pt idx="107">
                  <c:v>26.02.2021</c:v>
                </c:pt>
                <c:pt idx="108">
                  <c:v>01.03.2021</c:v>
                </c:pt>
                <c:pt idx="109">
                  <c:v>02.03.2021</c:v>
                </c:pt>
                <c:pt idx="110">
                  <c:v>03.03.2021</c:v>
                </c:pt>
                <c:pt idx="111">
                  <c:v>04.03.2021</c:v>
                </c:pt>
                <c:pt idx="112">
                  <c:v>05.03.2021</c:v>
                </c:pt>
                <c:pt idx="113">
                  <c:v>08.03.2021</c:v>
                </c:pt>
                <c:pt idx="114">
                  <c:v>09.03.2021</c:v>
                </c:pt>
                <c:pt idx="115">
                  <c:v>10.03.2021</c:v>
                </c:pt>
                <c:pt idx="116">
                  <c:v>11.03.2021</c:v>
                </c:pt>
                <c:pt idx="117">
                  <c:v>12.03.2021</c:v>
                </c:pt>
                <c:pt idx="118">
                  <c:v>16.03.2021</c:v>
                </c:pt>
                <c:pt idx="119">
                  <c:v>17.03.2021</c:v>
                </c:pt>
                <c:pt idx="120">
                  <c:v>18.03.2021</c:v>
                </c:pt>
                <c:pt idx="121">
                  <c:v>19.03.2021</c:v>
                </c:pt>
                <c:pt idx="122">
                  <c:v>22.03.2021</c:v>
                </c:pt>
                <c:pt idx="123">
                  <c:v>23.03.2021</c:v>
                </c:pt>
                <c:pt idx="124">
                  <c:v>24.03.2021</c:v>
                </c:pt>
                <c:pt idx="125">
                  <c:v>25.03.2021</c:v>
                </c:pt>
                <c:pt idx="126">
                  <c:v>26.03.2021</c:v>
                </c:pt>
                <c:pt idx="127">
                  <c:v>29.03.2021</c:v>
                </c:pt>
                <c:pt idx="128">
                  <c:v>30.03.2021</c:v>
                </c:pt>
                <c:pt idx="129">
                  <c:v>31.03.2021</c:v>
                </c:pt>
                <c:pt idx="130">
                  <c:v>05.04.2021</c:v>
                </c:pt>
                <c:pt idx="131">
                  <c:v>06.04.2021</c:v>
                </c:pt>
                <c:pt idx="132">
                  <c:v>07.04.2021</c:v>
                </c:pt>
                <c:pt idx="133">
                  <c:v>08.04.2021</c:v>
                </c:pt>
                <c:pt idx="134">
                  <c:v>09.04.2021</c:v>
                </c:pt>
                <c:pt idx="135">
                  <c:v>12.04.2021</c:v>
                </c:pt>
                <c:pt idx="136">
                  <c:v>13.04.2021</c:v>
                </c:pt>
                <c:pt idx="137">
                  <c:v>14.04.2021</c:v>
                </c:pt>
                <c:pt idx="138">
                  <c:v>15.04.2021</c:v>
                </c:pt>
                <c:pt idx="139">
                  <c:v>16.04.2021</c:v>
                </c:pt>
                <c:pt idx="140">
                  <c:v>19.04.2021</c:v>
                </c:pt>
                <c:pt idx="141">
                  <c:v>20.04.2021</c:v>
                </c:pt>
                <c:pt idx="142">
                  <c:v>21.04.2021</c:v>
                </c:pt>
                <c:pt idx="143">
                  <c:v>22.04.2021</c:v>
                </c:pt>
                <c:pt idx="144">
                  <c:v>23.04.2021</c:v>
                </c:pt>
                <c:pt idx="145">
                  <c:v>26.04.2021</c:v>
                </c:pt>
                <c:pt idx="146">
                  <c:v>27.04.2021</c:v>
                </c:pt>
                <c:pt idx="147">
                  <c:v>28.04.2021</c:v>
                </c:pt>
                <c:pt idx="148">
                  <c:v>29.04.2021</c:v>
                </c:pt>
                <c:pt idx="149">
                  <c:v>30.04.2021</c:v>
                </c:pt>
                <c:pt idx="150">
                  <c:v>03.05.2021</c:v>
                </c:pt>
                <c:pt idx="151">
                  <c:v>04.05.2021</c:v>
                </c:pt>
                <c:pt idx="152">
                  <c:v>05.05.2021</c:v>
                </c:pt>
                <c:pt idx="153">
                  <c:v>06.05.2021</c:v>
                </c:pt>
                <c:pt idx="154">
                  <c:v>07.05.2021</c:v>
                </c:pt>
                <c:pt idx="155">
                  <c:v>10.05.2021</c:v>
                </c:pt>
                <c:pt idx="156">
                  <c:v>11.05.2021</c:v>
                </c:pt>
                <c:pt idx="157">
                  <c:v>12.05.2021</c:v>
                </c:pt>
                <c:pt idx="158">
                  <c:v>13.05.2021</c:v>
                </c:pt>
                <c:pt idx="159">
                  <c:v>14.05.2021</c:v>
                </c:pt>
                <c:pt idx="160">
                  <c:v>17.05.2021</c:v>
                </c:pt>
                <c:pt idx="161">
                  <c:v>18.05.2021</c:v>
                </c:pt>
                <c:pt idx="162">
                  <c:v>19.05.2021</c:v>
                </c:pt>
                <c:pt idx="163">
                  <c:v>20.05.2021</c:v>
                </c:pt>
                <c:pt idx="164">
                  <c:v>21.05.2021</c:v>
                </c:pt>
                <c:pt idx="165">
                  <c:v>24.05.2021</c:v>
                </c:pt>
                <c:pt idx="166">
                  <c:v>25.05.2021</c:v>
                </c:pt>
                <c:pt idx="167">
                  <c:v>26.05.2021</c:v>
                </c:pt>
                <c:pt idx="168">
                  <c:v>27.05.2021</c:v>
                </c:pt>
                <c:pt idx="169">
                  <c:v>28.05.2021</c:v>
                </c:pt>
                <c:pt idx="170">
                  <c:v>31.05.2021</c:v>
                </c:pt>
                <c:pt idx="171">
                  <c:v>01.06.2021</c:v>
                </c:pt>
                <c:pt idx="172">
                  <c:v>02.06.2021</c:v>
                </c:pt>
                <c:pt idx="173">
                  <c:v>03.06.2021</c:v>
                </c:pt>
                <c:pt idx="174">
                  <c:v>04.06.2021</c:v>
                </c:pt>
                <c:pt idx="175">
                  <c:v>07.06.2021</c:v>
                </c:pt>
                <c:pt idx="176">
                  <c:v>08.06.2021</c:v>
                </c:pt>
                <c:pt idx="177">
                  <c:v>09.06.2021</c:v>
                </c:pt>
                <c:pt idx="178">
                  <c:v>10.06.2021</c:v>
                </c:pt>
                <c:pt idx="179">
                  <c:v>11.06.2021</c:v>
                </c:pt>
                <c:pt idx="180">
                  <c:v>14.06.2021</c:v>
                </c:pt>
                <c:pt idx="181">
                  <c:v>15.06.2021</c:v>
                </c:pt>
                <c:pt idx="182">
                  <c:v>16.06.2021</c:v>
                </c:pt>
                <c:pt idx="183">
                  <c:v>17.06.2021</c:v>
                </c:pt>
                <c:pt idx="184">
                  <c:v>18.06.2021</c:v>
                </c:pt>
                <c:pt idx="185">
                  <c:v>21.06.2021</c:v>
                </c:pt>
                <c:pt idx="186">
                  <c:v>22.06.2021</c:v>
                </c:pt>
                <c:pt idx="187">
                  <c:v>23.06.2021</c:v>
                </c:pt>
                <c:pt idx="188">
                  <c:v>24.06.2021</c:v>
                </c:pt>
                <c:pt idx="189">
                  <c:v>25.06.2021</c:v>
                </c:pt>
                <c:pt idx="190">
                  <c:v>28.06.2021</c:v>
                </c:pt>
                <c:pt idx="191">
                  <c:v>29.06.2021</c:v>
                </c:pt>
                <c:pt idx="192">
                  <c:v>30.06.2021</c:v>
                </c:pt>
                <c:pt idx="193">
                  <c:v>01.07.2021</c:v>
                </c:pt>
                <c:pt idx="194">
                  <c:v>02.07.2021</c:v>
                </c:pt>
                <c:pt idx="195">
                  <c:v>05.07.2021</c:v>
                </c:pt>
                <c:pt idx="196">
                  <c:v>06.07.2021</c:v>
                </c:pt>
                <c:pt idx="197">
                  <c:v>07.07.2021</c:v>
                </c:pt>
                <c:pt idx="198">
                  <c:v>08.07.2021</c:v>
                </c:pt>
                <c:pt idx="199">
                  <c:v>09.07.2021</c:v>
                </c:pt>
                <c:pt idx="200">
                  <c:v>12.07.2021</c:v>
                </c:pt>
                <c:pt idx="201">
                  <c:v>13.07.2021</c:v>
                </c:pt>
                <c:pt idx="202">
                  <c:v>14.07.2021</c:v>
                </c:pt>
                <c:pt idx="203">
                  <c:v>15.07.2021</c:v>
                </c:pt>
                <c:pt idx="204">
                  <c:v>16.07.2021</c:v>
                </c:pt>
                <c:pt idx="205">
                  <c:v>19.07.2021</c:v>
                </c:pt>
                <c:pt idx="206">
                  <c:v>20.07.2021</c:v>
                </c:pt>
                <c:pt idx="207">
                  <c:v>21.07.2021</c:v>
                </c:pt>
                <c:pt idx="208">
                  <c:v>22.07.2021</c:v>
                </c:pt>
                <c:pt idx="209">
                  <c:v>23.07.2021</c:v>
                </c:pt>
                <c:pt idx="210">
                  <c:v>26.07.2021</c:v>
                </c:pt>
                <c:pt idx="211">
                  <c:v>27.07.2021</c:v>
                </c:pt>
                <c:pt idx="212">
                  <c:v>28.07.2021</c:v>
                </c:pt>
                <c:pt idx="213">
                  <c:v>29.07.2021</c:v>
                </c:pt>
                <c:pt idx="214">
                  <c:v>30.07.2021</c:v>
                </c:pt>
                <c:pt idx="215">
                  <c:v>02.08.2021</c:v>
                </c:pt>
                <c:pt idx="216">
                  <c:v>03.08.2021</c:v>
                </c:pt>
                <c:pt idx="217">
                  <c:v>04.08.2021</c:v>
                </c:pt>
                <c:pt idx="218">
                  <c:v>05.08.2021</c:v>
                </c:pt>
                <c:pt idx="219">
                  <c:v>06.08.2021</c:v>
                </c:pt>
                <c:pt idx="220">
                  <c:v>09.08.2021</c:v>
                </c:pt>
                <c:pt idx="221">
                  <c:v>10.08.2021</c:v>
                </c:pt>
                <c:pt idx="222">
                  <c:v>11.08.2021</c:v>
                </c:pt>
                <c:pt idx="223">
                  <c:v>12.08.2021</c:v>
                </c:pt>
                <c:pt idx="224">
                  <c:v>13.08.2021</c:v>
                </c:pt>
                <c:pt idx="225">
                  <c:v>16.08.2021</c:v>
                </c:pt>
                <c:pt idx="226">
                  <c:v>17.08.2021</c:v>
                </c:pt>
                <c:pt idx="227">
                  <c:v>18.08.2021</c:v>
                </c:pt>
                <c:pt idx="228">
                  <c:v>19.08.2021</c:v>
                </c:pt>
                <c:pt idx="229">
                  <c:v>20.08.2021</c:v>
                </c:pt>
                <c:pt idx="230">
                  <c:v>23.08.2021</c:v>
                </c:pt>
                <c:pt idx="231">
                  <c:v>24.08.2021</c:v>
                </c:pt>
                <c:pt idx="232">
                  <c:v>25.08.2021</c:v>
                </c:pt>
                <c:pt idx="233">
                  <c:v>26.08.2021</c:v>
                </c:pt>
                <c:pt idx="234">
                  <c:v>27.08.2021</c:v>
                </c:pt>
                <c:pt idx="235">
                  <c:v>30.08.2021</c:v>
                </c:pt>
                <c:pt idx="236">
                  <c:v>31.08.2021</c:v>
                </c:pt>
                <c:pt idx="237">
                  <c:v>01.09.2021</c:v>
                </c:pt>
                <c:pt idx="238">
                  <c:v>02.09.2021</c:v>
                </c:pt>
                <c:pt idx="239">
                  <c:v>03.09.2021</c:v>
                </c:pt>
                <c:pt idx="240">
                  <c:v>06.09.2021</c:v>
                </c:pt>
                <c:pt idx="241">
                  <c:v>07.09.2021</c:v>
                </c:pt>
                <c:pt idx="242">
                  <c:v>08.09.2021</c:v>
                </c:pt>
                <c:pt idx="243">
                  <c:v>09.09.2021</c:v>
                </c:pt>
                <c:pt idx="244">
                  <c:v>10.09.2021</c:v>
                </c:pt>
                <c:pt idx="245">
                  <c:v>13.09.2021</c:v>
                </c:pt>
                <c:pt idx="246">
                  <c:v>14.09.2021</c:v>
                </c:pt>
                <c:pt idx="247">
                  <c:v>15.09.2021</c:v>
                </c:pt>
                <c:pt idx="248">
                  <c:v>17.09.2021</c:v>
                </c:pt>
                <c:pt idx="249">
                  <c:v>20.09.2021</c:v>
                </c:pt>
                <c:pt idx="250">
                  <c:v>21.09.2021</c:v>
                </c:pt>
                <c:pt idx="251">
                  <c:v>22.09.2021</c:v>
                </c:pt>
                <c:pt idx="252">
                  <c:v>23.09.2021</c:v>
                </c:pt>
              </c:strCache>
            </c:strRef>
          </c:cat>
          <c:val>
            <c:numRef>
              <c:f>AEROMEX!$H$5:$H$257</c:f>
              <c:numCache>
                <c:formatCode>0.0000</c:formatCode>
                <c:ptCount val="253"/>
                <c:pt idx="0">
                  <c:v>4.2</c:v>
                </c:pt>
                <c:pt idx="1">
                  <c:v>4.1799999999999979</c:v>
                </c:pt>
                <c:pt idx="2">
                  <c:v>4.1449999999999996</c:v>
                </c:pt>
                <c:pt idx="3">
                  <c:v>4.1974999999999998</c:v>
                </c:pt>
                <c:pt idx="4">
                  <c:v>4.3637500000000014</c:v>
                </c:pt>
                <c:pt idx="5">
                  <c:v>4.4243750000000013</c:v>
                </c:pt>
                <c:pt idx="6">
                  <c:v>4.4784375000000001</c:v>
                </c:pt>
                <c:pt idx="7">
                  <c:v>4.5398437500000002</c:v>
                </c:pt>
                <c:pt idx="8">
                  <c:v>4.5127343749999991</c:v>
                </c:pt>
                <c:pt idx="9">
                  <c:v>4.4927734374999986</c:v>
                </c:pt>
                <c:pt idx="10">
                  <c:v>4.4695898437499988</c:v>
                </c:pt>
                <c:pt idx="11">
                  <c:v>4.4488964843750001</c:v>
                </c:pt>
                <c:pt idx="12">
                  <c:v>4.4314990234374987</c:v>
                </c:pt>
                <c:pt idx="13">
                  <c:v>4.7867749023437502</c:v>
                </c:pt>
                <c:pt idx="14">
                  <c:v>4.7764001464843755</c:v>
                </c:pt>
                <c:pt idx="15">
                  <c:v>4.7222064208984369</c:v>
                </c:pt>
                <c:pt idx="16">
                  <c:v>4.7831063842773425</c:v>
                </c:pt>
                <c:pt idx="17">
                  <c:v>4.8200547790527342</c:v>
                </c:pt>
                <c:pt idx="18">
                  <c:v>4.7692781829833999</c:v>
                </c:pt>
                <c:pt idx="19">
                  <c:v>4.6867644882202146</c:v>
                </c:pt>
                <c:pt idx="20">
                  <c:v>4.4819449424743656</c:v>
                </c:pt>
                <c:pt idx="21">
                  <c:v>4.3327538204193115</c:v>
                </c:pt>
                <c:pt idx="22">
                  <c:v>4.3597675848007196</c:v>
                </c:pt>
                <c:pt idx="23">
                  <c:v>4.3265791296958902</c:v>
                </c:pt>
                <c:pt idx="24">
                  <c:v>4.0616372334957109</c:v>
                </c:pt>
                <c:pt idx="25">
                  <c:v>4.097492451071739</c:v>
                </c:pt>
                <c:pt idx="26">
                  <c:v>4.152083142697812</c:v>
                </c:pt>
                <c:pt idx="27">
                  <c:v>4.2027100299298761</c:v>
                </c:pt>
                <c:pt idx="28">
                  <c:v>4.4346892442554235</c:v>
                </c:pt>
                <c:pt idx="29">
                  <c:v>4.316511736772954</c:v>
                </c:pt>
                <c:pt idx="30">
                  <c:v>4.2453394257090986</c:v>
                </c:pt>
                <c:pt idx="31">
                  <c:v>4.1962114915158608</c:v>
                </c:pt>
                <c:pt idx="32">
                  <c:v>4.4573766350885862</c:v>
                </c:pt>
                <c:pt idx="33">
                  <c:v>4.7483237622096208</c:v>
                </c:pt>
                <c:pt idx="34">
                  <c:v>4.9289796034374751</c:v>
                </c:pt>
                <c:pt idx="35">
                  <c:v>5.1068986628850688</c:v>
                </c:pt>
                <c:pt idx="36">
                  <c:v>5.0896537620256996</c:v>
                </c:pt>
                <c:pt idx="37">
                  <c:v>5.0704290963044336</c:v>
                </c:pt>
                <c:pt idx="38">
                  <c:v>5.2705156557980075</c:v>
                </c:pt>
                <c:pt idx="39">
                  <c:v>5.1529083817219004</c:v>
                </c:pt>
                <c:pt idx="40">
                  <c:v>5.1977794677723992</c:v>
                </c:pt>
                <c:pt idx="41">
                  <c:v>5.2070523723419235</c:v>
                </c:pt>
                <c:pt idx="42">
                  <c:v>5.2376075053988256</c:v>
                </c:pt>
                <c:pt idx="43">
                  <c:v>5.1258444123133424</c:v>
                </c:pt>
                <c:pt idx="44">
                  <c:v>5.0689425359636378</c:v>
                </c:pt>
                <c:pt idx="45">
                  <c:v>5.0849814328853009</c:v>
                </c:pt>
                <c:pt idx="46">
                  <c:v>5.2527457988943915</c:v>
                </c:pt>
                <c:pt idx="47">
                  <c:v>5.5565004406730658</c:v>
                </c:pt>
                <c:pt idx="48">
                  <c:v>6.283313990949468</c:v>
                </c:pt>
                <c:pt idx="49">
                  <c:v>7.0991888807812025</c:v>
                </c:pt>
                <c:pt idx="50">
                  <c:v>7.5883603830438364</c:v>
                </c:pt>
                <c:pt idx="51">
                  <c:v>8.6110631628485343</c:v>
                </c:pt>
                <c:pt idx="52">
                  <c:v>9.361473067087573</c:v>
                </c:pt>
                <c:pt idx="53">
                  <c:v>9.2262072763754404</c:v>
                </c:pt>
                <c:pt idx="54">
                  <c:v>8.7083390096035487</c:v>
                </c:pt>
                <c:pt idx="55">
                  <c:v>8.0517871905096872</c:v>
                </c:pt>
                <c:pt idx="56">
                  <c:v>7.9297024381088033</c:v>
                </c:pt>
                <c:pt idx="57">
                  <c:v>7.9742556404813811</c:v>
                </c:pt>
                <c:pt idx="58">
                  <c:v>7.9368300309541802</c:v>
                </c:pt>
                <c:pt idx="59">
                  <c:v>7.8232661208338348</c:v>
                </c:pt>
                <c:pt idx="60">
                  <c:v>7.1815586130952891</c:v>
                </c:pt>
                <c:pt idx="61">
                  <c:v>6.7732420828868314</c:v>
                </c:pt>
                <c:pt idx="62">
                  <c:v>6.8703524296130087</c:v>
                </c:pt>
                <c:pt idx="63">
                  <c:v>7.2770419088913005</c:v>
                </c:pt>
                <c:pt idx="64">
                  <c:v>7.6394538014880498</c:v>
                </c:pt>
                <c:pt idx="65">
                  <c:v>7.7151933242652229</c:v>
                </c:pt>
                <c:pt idx="66">
                  <c:v>7.58532987389321</c:v>
                </c:pt>
                <c:pt idx="67">
                  <c:v>7.6040315428269052</c:v>
                </c:pt>
                <c:pt idx="68">
                  <c:v>7.5726990743536025</c:v>
                </c:pt>
                <c:pt idx="69">
                  <c:v>7.2591911886468754</c:v>
                </c:pt>
                <c:pt idx="70">
                  <c:v>6.9085164200584765</c:v>
                </c:pt>
                <c:pt idx="71">
                  <c:v>7.0387186228967575</c:v>
                </c:pt>
                <c:pt idx="72">
                  <c:v>7.2465895178821391</c:v>
                </c:pt>
                <c:pt idx="73">
                  <c:v>7.2069098621579499</c:v>
                </c:pt>
                <c:pt idx="74">
                  <c:v>6.9377624826874147</c:v>
                </c:pt>
                <c:pt idx="75">
                  <c:v>6.453535017147928</c:v>
                </c:pt>
                <c:pt idx="76">
                  <c:v>6.3715943964760733</c:v>
                </c:pt>
                <c:pt idx="77">
                  <c:v>6.3957106421890924</c:v>
                </c:pt>
                <c:pt idx="78">
                  <c:v>6.2303120430700725</c:v>
                </c:pt>
                <c:pt idx="79">
                  <c:v>6.0763843825228001</c:v>
                </c:pt>
                <c:pt idx="80">
                  <c:v>6.2388063717552829</c:v>
                </c:pt>
                <c:pt idx="81">
                  <c:v>6.4122102761245827</c:v>
                </c:pt>
                <c:pt idx="82">
                  <c:v>6.4000086831857628</c:v>
                </c:pt>
                <c:pt idx="83">
                  <c:v>6.1769561141546152</c:v>
                </c:pt>
                <c:pt idx="84">
                  <c:v>6.1219539433581742</c:v>
                </c:pt>
                <c:pt idx="85">
                  <c:v>6.9627149148195198</c:v>
                </c:pt>
                <c:pt idx="86">
                  <c:v>7.0172264289799768</c:v>
                </c:pt>
                <c:pt idx="87">
                  <c:v>7.5390477002750984</c:v>
                </c:pt>
                <c:pt idx="88">
                  <c:v>7.4047410930301023</c:v>
                </c:pt>
                <c:pt idx="89">
                  <c:v>7.0824791679613277</c:v>
                </c:pt>
                <c:pt idx="90">
                  <c:v>6.9562938947038022</c:v>
                </c:pt>
                <c:pt idx="91">
                  <c:v>6.9881741027134687</c:v>
                </c:pt>
                <c:pt idx="92">
                  <c:v>7.2291006290375197</c:v>
                </c:pt>
                <c:pt idx="93">
                  <c:v>7.1695571033591534</c:v>
                </c:pt>
                <c:pt idx="94">
                  <c:v>7.0597819460997737</c:v>
                </c:pt>
                <c:pt idx="95">
                  <c:v>6.9948926702599854</c:v>
                </c:pt>
                <c:pt idx="96">
                  <c:v>6.9699471837350426</c:v>
                </c:pt>
                <c:pt idx="97">
                  <c:v>6.7387240161700452</c:v>
                </c:pt>
                <c:pt idx="98">
                  <c:v>6.5262372202362844</c:v>
                </c:pt>
                <c:pt idx="99">
                  <c:v>6.4315562161937745</c:v>
                </c:pt>
                <c:pt idx="100">
                  <c:v>6.5349969111347015</c:v>
                </c:pt>
                <c:pt idx="101">
                  <c:v>6.3771078570862585</c:v>
                </c:pt>
                <c:pt idx="102">
                  <c:v>6.2308586293025829</c:v>
                </c:pt>
                <c:pt idx="103">
                  <c:v>5.9940816650310191</c:v>
                </c:pt>
                <c:pt idx="104">
                  <c:v>5.9488670077053722</c:v>
                </c:pt>
                <c:pt idx="105">
                  <c:v>5.9403465914476179</c:v>
                </c:pt>
                <c:pt idx="106">
                  <c:v>6.0656298395212742</c:v>
                </c:pt>
                <c:pt idx="107">
                  <c:v>6.1380431916593707</c:v>
                </c:pt>
                <c:pt idx="108">
                  <c:v>6.4641357317790504</c:v>
                </c:pt>
                <c:pt idx="109">
                  <c:v>6.4371249338642098</c:v>
                </c:pt>
                <c:pt idx="110">
                  <c:v>6.4810910009194469</c:v>
                </c:pt>
                <c:pt idx="111">
                  <c:v>6.4693097674533941</c:v>
                </c:pt>
                <c:pt idx="112">
                  <c:v>6.3340370172235314</c:v>
                </c:pt>
                <c:pt idx="113">
                  <c:v>6.141709575360184</c:v>
                </c:pt>
                <c:pt idx="114">
                  <c:v>6.1757003210543004</c:v>
                </c:pt>
                <c:pt idx="115">
                  <c:v>6.2377729272142544</c:v>
                </c:pt>
                <c:pt idx="116">
                  <c:v>6.1513478469506797</c:v>
                </c:pt>
                <c:pt idx="117">
                  <c:v>6.0119046151471167</c:v>
                </c:pt>
                <c:pt idx="118">
                  <c:v>6.1140676534094451</c:v>
                </c:pt>
                <c:pt idx="119">
                  <c:v>6.1935914996226664</c:v>
                </c:pt>
                <c:pt idx="120">
                  <c:v>6.1375745862703042</c:v>
                </c:pt>
                <c:pt idx="121">
                  <c:v>6.1116767113646393</c:v>
                </c:pt>
                <c:pt idx="122">
                  <c:v>6.1272830647970622</c:v>
                </c:pt>
                <c:pt idx="123">
                  <c:v>5.9743638869559028</c:v>
                </c:pt>
                <c:pt idx="124">
                  <c:v>5.8275431207566353</c:v>
                </c:pt>
                <c:pt idx="125">
                  <c:v>5.8114521490176614</c:v>
                </c:pt>
                <c:pt idx="126">
                  <c:v>5.7545663688285007</c:v>
                </c:pt>
                <c:pt idx="127">
                  <c:v>5.7542033315740859</c:v>
                </c:pt>
                <c:pt idx="128">
                  <c:v>5.8380617393669603</c:v>
                </c:pt>
                <c:pt idx="129">
                  <c:v>6.46951090647344</c:v>
                </c:pt>
                <c:pt idx="130">
                  <c:v>6.4099954716316994</c:v>
                </c:pt>
                <c:pt idx="131">
                  <c:v>6.247617745013339</c:v>
                </c:pt>
                <c:pt idx="132">
                  <c:v>6.302618877105413</c:v>
                </c:pt>
                <c:pt idx="133">
                  <c:v>6.3782144408520791</c:v>
                </c:pt>
                <c:pt idx="134">
                  <c:v>6.2075597215757252</c:v>
                </c:pt>
                <c:pt idx="135">
                  <c:v>6.0530061113627038</c:v>
                </c:pt>
                <c:pt idx="136">
                  <c:v>6.0461161809687729</c:v>
                </c:pt>
                <c:pt idx="137">
                  <c:v>6.0053646531280966</c:v>
                </c:pt>
                <c:pt idx="138">
                  <c:v>6.0738356078859033</c:v>
                </c:pt>
                <c:pt idx="139">
                  <c:v>6.0699944446038803</c:v>
                </c:pt>
                <c:pt idx="140">
                  <c:v>6.2415355426324028</c:v>
                </c:pt>
                <c:pt idx="141">
                  <c:v>6.1865369314814327</c:v>
                </c:pt>
                <c:pt idx="142">
                  <c:v>6.0136530458233333</c:v>
                </c:pt>
                <c:pt idx="143">
                  <c:v>5.8770188129529757</c:v>
                </c:pt>
                <c:pt idx="144">
                  <c:v>5.8411055514971428</c:v>
                </c:pt>
                <c:pt idx="145">
                  <c:v>5.9768508482588985</c:v>
                </c:pt>
                <c:pt idx="146">
                  <c:v>6.024074460384611</c:v>
                </c:pt>
                <c:pt idx="147">
                  <c:v>6.0673617483198861</c:v>
                </c:pt>
                <c:pt idx="148">
                  <c:v>5.9963431332237347</c:v>
                </c:pt>
                <c:pt idx="149">
                  <c:v>5.994502696143762</c:v>
                </c:pt>
                <c:pt idx="150">
                  <c:v>6.0054169128378296</c:v>
                </c:pt>
                <c:pt idx="151">
                  <c:v>5.9392912388018892</c:v>
                </c:pt>
                <c:pt idx="152">
                  <c:v>5.962937010592432</c:v>
                </c:pt>
                <c:pt idx="153">
                  <c:v>5.9231142008919599</c:v>
                </c:pt>
                <c:pt idx="154">
                  <c:v>5.9548799482438515</c:v>
                </c:pt>
                <c:pt idx="155">
                  <c:v>5.9566013980208616</c:v>
                </c:pt>
                <c:pt idx="156">
                  <c:v>5.9478814109598979</c:v>
                </c:pt>
                <c:pt idx="157">
                  <c:v>5.866231061454684</c:v>
                </c:pt>
                <c:pt idx="158">
                  <c:v>5.7267607087147088</c:v>
                </c:pt>
                <c:pt idx="159">
                  <c:v>5.6277029433510366</c:v>
                </c:pt>
                <c:pt idx="160">
                  <c:v>5.6260127661723613</c:v>
                </c:pt>
                <c:pt idx="161">
                  <c:v>5.6515870303346007</c:v>
                </c:pt>
                <c:pt idx="162">
                  <c:v>5.5300838387915103</c:v>
                </c:pt>
                <c:pt idx="163">
                  <c:v>5.4871870812078605</c:v>
                </c:pt>
                <c:pt idx="164">
                  <c:v>5.5296661215099823</c:v>
                </c:pt>
                <c:pt idx="165">
                  <c:v>5.6028693512080183</c:v>
                </c:pt>
                <c:pt idx="166">
                  <c:v>5.2979528208305231</c:v>
                </c:pt>
                <c:pt idx="167">
                  <c:v>5.2722354830285187</c:v>
                </c:pt>
                <c:pt idx="168">
                  <c:v>5.3352472778208879</c:v>
                </c:pt>
                <c:pt idx="169">
                  <c:v>5.3471884070637579</c:v>
                </c:pt>
                <c:pt idx="170">
                  <c:v>5.3883765876085361</c:v>
                </c:pt>
                <c:pt idx="171">
                  <c:v>5.3840794858425962</c:v>
                </c:pt>
                <c:pt idx="172">
                  <c:v>5.4544853389404615</c:v>
                </c:pt>
                <c:pt idx="173">
                  <c:v>5.4134654674798126</c:v>
                </c:pt>
                <c:pt idx="174">
                  <c:v>5.4598441327446974</c:v>
                </c:pt>
                <c:pt idx="175">
                  <c:v>5.4814777658747449</c:v>
                </c:pt>
                <c:pt idx="176">
                  <c:v>5.4140167326885704</c:v>
                </c:pt>
                <c:pt idx="177">
                  <c:v>4.9936472912198848</c:v>
                </c:pt>
                <c:pt idx="178">
                  <c:v>5.3601431080477422</c:v>
                </c:pt>
                <c:pt idx="179">
                  <c:v>5.4692312852427722</c:v>
                </c:pt>
                <c:pt idx="180">
                  <c:v>5.5241955082308358</c:v>
                </c:pt>
                <c:pt idx="181">
                  <c:v>5.6493876869201429</c:v>
                </c:pt>
                <c:pt idx="182">
                  <c:v>5.9208388098624329</c:v>
                </c:pt>
                <c:pt idx="183">
                  <c:v>5.8134918881323987</c:v>
                </c:pt>
                <c:pt idx="184">
                  <c:v>5.8982821856667904</c:v>
                </c:pt>
                <c:pt idx="185">
                  <c:v>5.7649092136336897</c:v>
                </c:pt>
                <c:pt idx="186">
                  <c:v>5.7953386672169938</c:v>
                </c:pt>
                <c:pt idx="187">
                  <c:v>5.8491113638085706</c:v>
                </c:pt>
                <c:pt idx="188">
                  <c:v>5.8377766970043208</c:v>
                </c:pt>
                <c:pt idx="189">
                  <c:v>5.7979988560521782</c:v>
                </c:pt>
                <c:pt idx="190">
                  <c:v>5.9135546818010987</c:v>
                </c:pt>
                <c:pt idx="191">
                  <c:v>6.0015549677880529</c:v>
                </c:pt>
                <c:pt idx="192">
                  <c:v>6.0756662973377775</c:v>
                </c:pt>
                <c:pt idx="193">
                  <c:v>6.312777555390765</c:v>
                </c:pt>
                <c:pt idx="194">
                  <c:v>6.838860981056321</c:v>
                </c:pt>
                <c:pt idx="195">
                  <c:v>7.2056665922086296</c:v>
                </c:pt>
                <c:pt idx="196">
                  <c:v>6.9459513469445486</c:v>
                </c:pt>
                <c:pt idx="197">
                  <c:v>6.5895346988923897</c:v>
                </c:pt>
                <c:pt idx="198">
                  <c:v>6.3805468621562529</c:v>
                </c:pt>
                <c:pt idx="199">
                  <c:v>6.5981631874331566</c:v>
                </c:pt>
                <c:pt idx="200">
                  <c:v>6.7855264718940917</c:v>
                </c:pt>
                <c:pt idx="201">
                  <c:v>6.7784856750358031</c:v>
                </c:pt>
                <c:pt idx="202">
                  <c:v>6.8121040570622799</c:v>
                </c:pt>
                <c:pt idx="203">
                  <c:v>6.9299826383033292</c:v>
                </c:pt>
                <c:pt idx="204">
                  <c:v>6.8694566240377579</c:v>
                </c:pt>
                <c:pt idx="205">
                  <c:v>6.5194609644619268</c:v>
                </c:pt>
                <c:pt idx="206">
                  <c:v>6.6345968084524882</c:v>
                </c:pt>
                <c:pt idx="207">
                  <c:v>6.3697315673370056</c:v>
                </c:pt>
                <c:pt idx="208">
                  <c:v>6.3385823652238829</c:v>
                </c:pt>
                <c:pt idx="209">
                  <c:v>6.221149473389632</c:v>
                </c:pt>
                <c:pt idx="210">
                  <c:v>6.2790038820836624</c:v>
                </c:pt>
                <c:pt idx="211">
                  <c:v>6.2537165137362525</c:v>
                </c:pt>
                <c:pt idx="212">
                  <c:v>6.3289655432153396</c:v>
                </c:pt>
                <c:pt idx="213">
                  <c:v>6.2680364147812764</c:v>
                </c:pt>
                <c:pt idx="214">
                  <c:v>6.2457950289774393</c:v>
                </c:pt>
                <c:pt idx="215">
                  <c:v>6.2162859252821221</c:v>
                </c:pt>
                <c:pt idx="216">
                  <c:v>6.0848371680377635</c:v>
                </c:pt>
                <c:pt idx="217">
                  <c:v>5.9482656867172325</c:v>
                </c:pt>
                <c:pt idx="218">
                  <c:v>5.81705639470779</c:v>
                </c:pt>
                <c:pt idx="219">
                  <c:v>5.6224899730284825</c:v>
                </c:pt>
                <c:pt idx="220">
                  <c:v>5.4757258743515349</c:v>
                </c:pt>
                <c:pt idx="221">
                  <c:v>5.4676033810944134</c:v>
                </c:pt>
                <c:pt idx="222">
                  <c:v>5.5061719125065292</c:v>
                </c:pt>
                <c:pt idx="223">
                  <c:v>5.4892710672329255</c:v>
                </c:pt>
                <c:pt idx="224">
                  <c:v>5.5102280891062918</c:v>
                </c:pt>
                <c:pt idx="225">
                  <c:v>5.4479103222980623</c:v>
                </c:pt>
                <c:pt idx="226">
                  <c:v>5.4103533000214874</c:v>
                </c:pt>
                <c:pt idx="227">
                  <c:v>5.3908757194469725</c:v>
                </c:pt>
                <c:pt idx="228">
                  <c:v>5.2657873944416007</c:v>
                </c:pt>
                <c:pt idx="229">
                  <c:v>5.2430684645798564</c:v>
                </c:pt>
                <c:pt idx="230">
                  <c:v>5.2916216159694569</c:v>
                </c:pt>
                <c:pt idx="231">
                  <c:v>5.4358544998244929</c:v>
                </c:pt>
                <c:pt idx="232">
                  <c:v>5.3979490958321295</c:v>
                </c:pt>
                <c:pt idx="233">
                  <c:v>5.5139854708760048</c:v>
                </c:pt>
                <c:pt idx="234">
                  <c:v>5.8619981969179724</c:v>
                </c:pt>
                <c:pt idx="235">
                  <c:v>5.8110018291989727</c:v>
                </c:pt>
                <c:pt idx="236">
                  <c:v>5.7705022799694792</c:v>
                </c:pt>
                <c:pt idx="237">
                  <c:v>5.6827518226697347</c:v>
                </c:pt>
                <c:pt idx="238">
                  <c:v>5.670126252677365</c:v>
                </c:pt>
                <c:pt idx="239">
                  <c:v>5.6544382970099321</c:v>
                </c:pt>
                <c:pt idx="240">
                  <c:v>5.6394067338405911</c:v>
                </c:pt>
                <c:pt idx="241">
                  <c:v>5.5257971595881088</c:v>
                </c:pt>
                <c:pt idx="242">
                  <c:v>5.4084454761279606</c:v>
                </c:pt>
                <c:pt idx="243">
                  <c:v>5.3769961862309321</c:v>
                </c:pt>
                <c:pt idx="244">
                  <c:v>5.3523848171989439</c:v>
                </c:pt>
                <c:pt idx="245">
                  <c:v>5.3881357706412105</c:v>
                </c:pt>
                <c:pt idx="246">
                  <c:v>5.4475395663414741</c:v>
                </c:pt>
                <c:pt idx="247">
                  <c:v>5.4780056236811712</c:v>
                </c:pt>
                <c:pt idx="248">
                  <c:v>5.4061207320958022</c:v>
                </c:pt>
                <c:pt idx="249">
                  <c:v>5.1166193261755097</c:v>
                </c:pt>
                <c:pt idx="250">
                  <c:v>5.2275891431515582</c:v>
                </c:pt>
                <c:pt idx="251">
                  <c:v>5.3659343116076812</c:v>
                </c:pt>
                <c:pt idx="252">
                  <c:v>5.3790370258197928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D-466E-95CD-8BCFE93ED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694207"/>
        <c:axId val="1499705855"/>
      </c:lineChart>
      <c:catAx>
        <c:axId val="149969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9705855"/>
        <c:crosses val="autoZero"/>
        <c:auto val="1"/>
        <c:lblAlgn val="ctr"/>
        <c:lblOffset val="100"/>
        <c:noMultiLvlLbl val="0"/>
      </c:catAx>
      <c:valAx>
        <c:axId val="1499705855"/>
        <c:scaling>
          <c:orientation val="minMax"/>
          <c:max val="9.5"/>
          <c:min val="3.5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969420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LIVERP!$C$4</c:f>
              <c:strCache>
                <c:ptCount val="1"/>
                <c:pt idx="0">
                  <c:v>Cierre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LIVERP!$B$5:$B$257</c:f>
              <c:strCache>
                <c:ptCount val="253"/>
                <c:pt idx="0">
                  <c:v>23.09.2020</c:v>
                </c:pt>
                <c:pt idx="1">
                  <c:v>24.09.2020</c:v>
                </c:pt>
                <c:pt idx="2">
                  <c:v>25.09.2020</c:v>
                </c:pt>
                <c:pt idx="3">
                  <c:v>28.09.2020</c:v>
                </c:pt>
                <c:pt idx="4">
                  <c:v>29.09.2020</c:v>
                </c:pt>
                <c:pt idx="5">
                  <c:v>30.09.2020</c:v>
                </c:pt>
                <c:pt idx="6">
                  <c:v>01.10.2020</c:v>
                </c:pt>
                <c:pt idx="7">
                  <c:v>02.10.2020</c:v>
                </c:pt>
                <c:pt idx="8">
                  <c:v>05.10.2020</c:v>
                </c:pt>
                <c:pt idx="9">
                  <c:v>06.10.2020</c:v>
                </c:pt>
                <c:pt idx="10">
                  <c:v>07.10.2020</c:v>
                </c:pt>
                <c:pt idx="11">
                  <c:v>08.10.2020</c:v>
                </c:pt>
                <c:pt idx="12">
                  <c:v>09.10.2020</c:v>
                </c:pt>
                <c:pt idx="13">
                  <c:v>12.10.2020</c:v>
                </c:pt>
                <c:pt idx="14">
                  <c:v>13.10.2020</c:v>
                </c:pt>
                <c:pt idx="15">
                  <c:v>14.10.2020</c:v>
                </c:pt>
                <c:pt idx="16">
                  <c:v>15.10.2020</c:v>
                </c:pt>
                <c:pt idx="17">
                  <c:v>16.10.2020</c:v>
                </c:pt>
                <c:pt idx="18">
                  <c:v>19.10.2020</c:v>
                </c:pt>
                <c:pt idx="19">
                  <c:v>20.10.2020</c:v>
                </c:pt>
                <c:pt idx="20">
                  <c:v>21.10.2020</c:v>
                </c:pt>
                <c:pt idx="21">
                  <c:v>22.10.2020</c:v>
                </c:pt>
                <c:pt idx="22">
                  <c:v>23.10.2020</c:v>
                </c:pt>
                <c:pt idx="23">
                  <c:v>26.10.2020</c:v>
                </c:pt>
                <c:pt idx="24">
                  <c:v>27.10.2020</c:v>
                </c:pt>
                <c:pt idx="25">
                  <c:v>28.10.2020</c:v>
                </c:pt>
                <c:pt idx="26">
                  <c:v>29.10.2020</c:v>
                </c:pt>
                <c:pt idx="27">
                  <c:v>30.10.2020</c:v>
                </c:pt>
                <c:pt idx="28">
                  <c:v>03.11.2020</c:v>
                </c:pt>
                <c:pt idx="29">
                  <c:v>04.11.2020</c:v>
                </c:pt>
                <c:pt idx="30">
                  <c:v>05.11.2020</c:v>
                </c:pt>
                <c:pt idx="31">
                  <c:v>06.11.2020</c:v>
                </c:pt>
                <c:pt idx="32">
                  <c:v>09.11.2020</c:v>
                </c:pt>
                <c:pt idx="33">
                  <c:v>10.11.2020</c:v>
                </c:pt>
                <c:pt idx="34">
                  <c:v>11.11.2020</c:v>
                </c:pt>
                <c:pt idx="35">
                  <c:v>12.11.2020</c:v>
                </c:pt>
                <c:pt idx="36">
                  <c:v>13.11.2020</c:v>
                </c:pt>
                <c:pt idx="37">
                  <c:v>17.11.2020</c:v>
                </c:pt>
                <c:pt idx="38">
                  <c:v>18.11.2020</c:v>
                </c:pt>
                <c:pt idx="39">
                  <c:v>19.11.2020</c:v>
                </c:pt>
                <c:pt idx="40">
                  <c:v>20.11.2020</c:v>
                </c:pt>
                <c:pt idx="41">
                  <c:v>23.11.2020</c:v>
                </c:pt>
                <c:pt idx="42">
                  <c:v>24.11.2020</c:v>
                </c:pt>
                <c:pt idx="43">
                  <c:v>25.11.2020</c:v>
                </c:pt>
                <c:pt idx="44">
                  <c:v>26.11.2020</c:v>
                </c:pt>
                <c:pt idx="45">
                  <c:v>27.11.2020</c:v>
                </c:pt>
                <c:pt idx="46">
                  <c:v>30.11.2020</c:v>
                </c:pt>
                <c:pt idx="47">
                  <c:v>01.12.2020</c:v>
                </c:pt>
                <c:pt idx="48">
                  <c:v>02.12.2020</c:v>
                </c:pt>
                <c:pt idx="49">
                  <c:v>03.12.2020</c:v>
                </c:pt>
                <c:pt idx="50">
                  <c:v>04.12.2020</c:v>
                </c:pt>
                <c:pt idx="51">
                  <c:v>07.12.2020</c:v>
                </c:pt>
                <c:pt idx="52">
                  <c:v>08.12.2020</c:v>
                </c:pt>
                <c:pt idx="53">
                  <c:v>09.12.2020</c:v>
                </c:pt>
                <c:pt idx="54">
                  <c:v>10.12.2020</c:v>
                </c:pt>
                <c:pt idx="55">
                  <c:v>11.12.2020</c:v>
                </c:pt>
                <c:pt idx="56">
                  <c:v>14.12.2020</c:v>
                </c:pt>
                <c:pt idx="57">
                  <c:v>15.12.2020</c:v>
                </c:pt>
                <c:pt idx="58">
                  <c:v>16.12.2020</c:v>
                </c:pt>
                <c:pt idx="59">
                  <c:v>17.12.2020</c:v>
                </c:pt>
                <c:pt idx="60">
                  <c:v>18.12.2020</c:v>
                </c:pt>
                <c:pt idx="61">
                  <c:v>21.12.2020</c:v>
                </c:pt>
                <c:pt idx="62">
                  <c:v>22.12.2020</c:v>
                </c:pt>
                <c:pt idx="63">
                  <c:v>23.12.2020</c:v>
                </c:pt>
                <c:pt idx="64">
                  <c:v>24.12.2020</c:v>
                </c:pt>
                <c:pt idx="65">
                  <c:v>28.12.2020</c:v>
                </c:pt>
                <c:pt idx="66">
                  <c:v>29.12.2020</c:v>
                </c:pt>
                <c:pt idx="67">
                  <c:v>30.12.2020</c:v>
                </c:pt>
                <c:pt idx="68">
                  <c:v>31.12.2020</c:v>
                </c:pt>
                <c:pt idx="69">
                  <c:v>04.01.2021</c:v>
                </c:pt>
                <c:pt idx="70">
                  <c:v>05.01.2021</c:v>
                </c:pt>
                <c:pt idx="71">
                  <c:v>06.01.2021</c:v>
                </c:pt>
                <c:pt idx="72">
                  <c:v>07.01.2021</c:v>
                </c:pt>
                <c:pt idx="73">
                  <c:v>08.01.2021</c:v>
                </c:pt>
                <c:pt idx="74">
                  <c:v>11.01.2021</c:v>
                </c:pt>
                <c:pt idx="75">
                  <c:v>12.01.2021</c:v>
                </c:pt>
                <c:pt idx="76">
                  <c:v>13.01.2021</c:v>
                </c:pt>
                <c:pt idx="77">
                  <c:v>14.01.2021</c:v>
                </c:pt>
                <c:pt idx="78">
                  <c:v>15.01.2021</c:v>
                </c:pt>
                <c:pt idx="79">
                  <c:v>18.01.2021</c:v>
                </c:pt>
                <c:pt idx="80">
                  <c:v>19.01.2021</c:v>
                </c:pt>
                <c:pt idx="81">
                  <c:v>20.01.2021</c:v>
                </c:pt>
                <c:pt idx="82">
                  <c:v>21.01.2021</c:v>
                </c:pt>
                <c:pt idx="83">
                  <c:v>22.01.2021</c:v>
                </c:pt>
                <c:pt idx="84">
                  <c:v>25.01.2021</c:v>
                </c:pt>
                <c:pt idx="85">
                  <c:v>26.01.2021</c:v>
                </c:pt>
                <c:pt idx="86">
                  <c:v>27.01.2021</c:v>
                </c:pt>
                <c:pt idx="87">
                  <c:v>28.01.2021</c:v>
                </c:pt>
                <c:pt idx="88">
                  <c:v>29.01.2021</c:v>
                </c:pt>
                <c:pt idx="89">
                  <c:v>02.02.2021</c:v>
                </c:pt>
                <c:pt idx="90">
                  <c:v>03.02.2021</c:v>
                </c:pt>
                <c:pt idx="91">
                  <c:v>04.02.2021</c:v>
                </c:pt>
                <c:pt idx="92">
                  <c:v>05.02.2021</c:v>
                </c:pt>
                <c:pt idx="93">
                  <c:v>08.02.2021</c:v>
                </c:pt>
                <c:pt idx="94">
                  <c:v>09.02.2021</c:v>
                </c:pt>
                <c:pt idx="95">
                  <c:v>10.02.2021</c:v>
                </c:pt>
                <c:pt idx="96">
                  <c:v>11.02.2021</c:v>
                </c:pt>
                <c:pt idx="97">
                  <c:v>12.02.2021</c:v>
                </c:pt>
                <c:pt idx="98">
                  <c:v>15.02.2021</c:v>
                </c:pt>
                <c:pt idx="99">
                  <c:v>16.02.2021</c:v>
                </c:pt>
                <c:pt idx="100">
                  <c:v>17.02.2021</c:v>
                </c:pt>
                <c:pt idx="101">
                  <c:v>18.02.2021</c:v>
                </c:pt>
                <c:pt idx="102">
                  <c:v>19.02.2021</c:v>
                </c:pt>
                <c:pt idx="103">
                  <c:v>22.02.2021</c:v>
                </c:pt>
                <c:pt idx="104">
                  <c:v>23.02.2021</c:v>
                </c:pt>
                <c:pt idx="105">
                  <c:v>24.02.2021</c:v>
                </c:pt>
                <c:pt idx="106">
                  <c:v>25.02.2021</c:v>
                </c:pt>
                <c:pt idx="107">
                  <c:v>26.02.2021</c:v>
                </c:pt>
                <c:pt idx="108">
                  <c:v>01.03.2021</c:v>
                </c:pt>
                <c:pt idx="109">
                  <c:v>02.03.2021</c:v>
                </c:pt>
                <c:pt idx="110">
                  <c:v>03.03.2021</c:v>
                </c:pt>
                <c:pt idx="111">
                  <c:v>04.03.2021</c:v>
                </c:pt>
                <c:pt idx="112">
                  <c:v>05.03.2021</c:v>
                </c:pt>
                <c:pt idx="113">
                  <c:v>08.03.2021</c:v>
                </c:pt>
                <c:pt idx="114">
                  <c:v>09.03.2021</c:v>
                </c:pt>
                <c:pt idx="115">
                  <c:v>10.03.2021</c:v>
                </c:pt>
                <c:pt idx="116">
                  <c:v>11.03.2021</c:v>
                </c:pt>
                <c:pt idx="117">
                  <c:v>12.03.2021</c:v>
                </c:pt>
                <c:pt idx="118">
                  <c:v>16.03.2021</c:v>
                </c:pt>
                <c:pt idx="119">
                  <c:v>17.03.2021</c:v>
                </c:pt>
                <c:pt idx="120">
                  <c:v>18.03.2021</c:v>
                </c:pt>
                <c:pt idx="121">
                  <c:v>19.03.2021</c:v>
                </c:pt>
                <c:pt idx="122">
                  <c:v>22.03.2021</c:v>
                </c:pt>
                <c:pt idx="123">
                  <c:v>23.03.2021</c:v>
                </c:pt>
                <c:pt idx="124">
                  <c:v>24.03.2021</c:v>
                </c:pt>
                <c:pt idx="125">
                  <c:v>25.03.2021</c:v>
                </c:pt>
                <c:pt idx="126">
                  <c:v>26.03.2021</c:v>
                </c:pt>
                <c:pt idx="127">
                  <c:v>29.03.2021</c:v>
                </c:pt>
                <c:pt idx="128">
                  <c:v>30.03.2021</c:v>
                </c:pt>
                <c:pt idx="129">
                  <c:v>31.03.2021</c:v>
                </c:pt>
                <c:pt idx="130">
                  <c:v>05.04.2021</c:v>
                </c:pt>
                <c:pt idx="131">
                  <c:v>06.04.2021</c:v>
                </c:pt>
                <c:pt idx="132">
                  <c:v>07.04.2021</c:v>
                </c:pt>
                <c:pt idx="133">
                  <c:v>08.04.2021</c:v>
                </c:pt>
                <c:pt idx="134">
                  <c:v>09.04.2021</c:v>
                </c:pt>
                <c:pt idx="135">
                  <c:v>12.04.2021</c:v>
                </c:pt>
                <c:pt idx="136">
                  <c:v>13.04.2021</c:v>
                </c:pt>
                <c:pt idx="137">
                  <c:v>14.04.2021</c:v>
                </c:pt>
                <c:pt idx="138">
                  <c:v>15.04.2021</c:v>
                </c:pt>
                <c:pt idx="139">
                  <c:v>16.04.2021</c:v>
                </c:pt>
                <c:pt idx="140">
                  <c:v>19.04.2021</c:v>
                </c:pt>
                <c:pt idx="141">
                  <c:v>20.04.2021</c:v>
                </c:pt>
                <c:pt idx="142">
                  <c:v>21.04.2021</c:v>
                </c:pt>
                <c:pt idx="143">
                  <c:v>22.04.2021</c:v>
                </c:pt>
                <c:pt idx="144">
                  <c:v>23.04.2021</c:v>
                </c:pt>
                <c:pt idx="145">
                  <c:v>26.04.2021</c:v>
                </c:pt>
                <c:pt idx="146">
                  <c:v>27.04.2021</c:v>
                </c:pt>
                <c:pt idx="147">
                  <c:v>28.04.2021</c:v>
                </c:pt>
                <c:pt idx="148">
                  <c:v>29.04.2021</c:v>
                </c:pt>
                <c:pt idx="149">
                  <c:v>30.04.2021</c:v>
                </c:pt>
                <c:pt idx="150">
                  <c:v>03.05.2021</c:v>
                </c:pt>
                <c:pt idx="151">
                  <c:v>04.05.2021</c:v>
                </c:pt>
                <c:pt idx="152">
                  <c:v>05.05.2021</c:v>
                </c:pt>
                <c:pt idx="153">
                  <c:v>06.05.2021</c:v>
                </c:pt>
                <c:pt idx="154">
                  <c:v>07.05.2021</c:v>
                </c:pt>
                <c:pt idx="155">
                  <c:v>10.05.2021</c:v>
                </c:pt>
                <c:pt idx="156">
                  <c:v>11.05.2021</c:v>
                </c:pt>
                <c:pt idx="157">
                  <c:v>12.05.2021</c:v>
                </c:pt>
                <c:pt idx="158">
                  <c:v>13.05.2021</c:v>
                </c:pt>
                <c:pt idx="159">
                  <c:v>14.05.2021</c:v>
                </c:pt>
                <c:pt idx="160">
                  <c:v>17.05.2021</c:v>
                </c:pt>
                <c:pt idx="161">
                  <c:v>18.05.2021</c:v>
                </c:pt>
                <c:pt idx="162">
                  <c:v>19.05.2021</c:v>
                </c:pt>
                <c:pt idx="163">
                  <c:v>20.05.2021</c:v>
                </c:pt>
                <c:pt idx="164">
                  <c:v>21.05.2021</c:v>
                </c:pt>
                <c:pt idx="165">
                  <c:v>24.05.2021</c:v>
                </c:pt>
                <c:pt idx="166">
                  <c:v>25.05.2021</c:v>
                </c:pt>
                <c:pt idx="167">
                  <c:v>26.05.2021</c:v>
                </c:pt>
                <c:pt idx="168">
                  <c:v>27.05.2021</c:v>
                </c:pt>
                <c:pt idx="169">
                  <c:v>28.05.2021</c:v>
                </c:pt>
                <c:pt idx="170">
                  <c:v>31.05.2021</c:v>
                </c:pt>
                <c:pt idx="171">
                  <c:v>01.06.2021</c:v>
                </c:pt>
                <c:pt idx="172">
                  <c:v>02.06.2021</c:v>
                </c:pt>
                <c:pt idx="173">
                  <c:v>03.06.2021</c:v>
                </c:pt>
                <c:pt idx="174">
                  <c:v>04.06.2021</c:v>
                </c:pt>
                <c:pt idx="175">
                  <c:v>07.06.2021</c:v>
                </c:pt>
                <c:pt idx="176">
                  <c:v>08.06.2021</c:v>
                </c:pt>
                <c:pt idx="177">
                  <c:v>09.06.2021</c:v>
                </c:pt>
                <c:pt idx="178">
                  <c:v>10.06.2021</c:v>
                </c:pt>
                <c:pt idx="179">
                  <c:v>11.06.2021</c:v>
                </c:pt>
                <c:pt idx="180">
                  <c:v>14.06.2021</c:v>
                </c:pt>
                <c:pt idx="181">
                  <c:v>15.06.2021</c:v>
                </c:pt>
                <c:pt idx="182">
                  <c:v>16.06.2021</c:v>
                </c:pt>
                <c:pt idx="183">
                  <c:v>17.06.2021</c:v>
                </c:pt>
                <c:pt idx="184">
                  <c:v>18.06.2021</c:v>
                </c:pt>
                <c:pt idx="185">
                  <c:v>21.06.2021</c:v>
                </c:pt>
                <c:pt idx="186">
                  <c:v>22.06.2021</c:v>
                </c:pt>
                <c:pt idx="187">
                  <c:v>23.06.2021</c:v>
                </c:pt>
                <c:pt idx="188">
                  <c:v>24.06.2021</c:v>
                </c:pt>
                <c:pt idx="189">
                  <c:v>25.06.2021</c:v>
                </c:pt>
                <c:pt idx="190">
                  <c:v>28.06.2021</c:v>
                </c:pt>
                <c:pt idx="191">
                  <c:v>29.06.2021</c:v>
                </c:pt>
                <c:pt idx="192">
                  <c:v>30.06.2021</c:v>
                </c:pt>
                <c:pt idx="193">
                  <c:v>01.07.2021</c:v>
                </c:pt>
                <c:pt idx="194">
                  <c:v>02.07.2021</c:v>
                </c:pt>
                <c:pt idx="195">
                  <c:v>05.07.2021</c:v>
                </c:pt>
                <c:pt idx="196">
                  <c:v>06.07.2021</c:v>
                </c:pt>
                <c:pt idx="197">
                  <c:v>07.07.2021</c:v>
                </c:pt>
                <c:pt idx="198">
                  <c:v>08.07.2021</c:v>
                </c:pt>
                <c:pt idx="199">
                  <c:v>09.07.2021</c:v>
                </c:pt>
                <c:pt idx="200">
                  <c:v>12.07.2021</c:v>
                </c:pt>
                <c:pt idx="201">
                  <c:v>13.07.2021</c:v>
                </c:pt>
                <c:pt idx="202">
                  <c:v>14.07.2021</c:v>
                </c:pt>
                <c:pt idx="203">
                  <c:v>15.07.2021</c:v>
                </c:pt>
                <c:pt idx="204">
                  <c:v>16.07.2021</c:v>
                </c:pt>
                <c:pt idx="205">
                  <c:v>19.07.2021</c:v>
                </c:pt>
                <c:pt idx="206">
                  <c:v>20.07.2021</c:v>
                </c:pt>
                <c:pt idx="207">
                  <c:v>21.07.2021</c:v>
                </c:pt>
                <c:pt idx="208">
                  <c:v>22.07.2021</c:v>
                </c:pt>
                <c:pt idx="209">
                  <c:v>23.07.2021</c:v>
                </c:pt>
                <c:pt idx="210">
                  <c:v>26.07.2021</c:v>
                </c:pt>
                <c:pt idx="211">
                  <c:v>27.07.2021</c:v>
                </c:pt>
                <c:pt idx="212">
                  <c:v>28.07.2021</c:v>
                </c:pt>
                <c:pt idx="213">
                  <c:v>29.07.2021</c:v>
                </c:pt>
                <c:pt idx="214">
                  <c:v>30.07.2021</c:v>
                </c:pt>
                <c:pt idx="215">
                  <c:v>02.08.2021</c:v>
                </c:pt>
                <c:pt idx="216">
                  <c:v>03.08.2021</c:v>
                </c:pt>
                <c:pt idx="217">
                  <c:v>04.08.2021</c:v>
                </c:pt>
                <c:pt idx="218">
                  <c:v>05.08.2021</c:v>
                </c:pt>
                <c:pt idx="219">
                  <c:v>06.08.2021</c:v>
                </c:pt>
                <c:pt idx="220">
                  <c:v>09.08.2021</c:v>
                </c:pt>
                <c:pt idx="221">
                  <c:v>10.08.2021</c:v>
                </c:pt>
                <c:pt idx="222">
                  <c:v>11.08.2021</c:v>
                </c:pt>
                <c:pt idx="223">
                  <c:v>12.08.2021</c:v>
                </c:pt>
                <c:pt idx="224">
                  <c:v>13.08.2021</c:v>
                </c:pt>
                <c:pt idx="225">
                  <c:v>16.08.2021</c:v>
                </c:pt>
                <c:pt idx="226">
                  <c:v>17.08.2021</c:v>
                </c:pt>
                <c:pt idx="227">
                  <c:v>18.08.2021</c:v>
                </c:pt>
                <c:pt idx="228">
                  <c:v>19.08.2021</c:v>
                </c:pt>
                <c:pt idx="229">
                  <c:v>20.08.2021</c:v>
                </c:pt>
                <c:pt idx="230">
                  <c:v>23.08.2021</c:v>
                </c:pt>
                <c:pt idx="231">
                  <c:v>24.08.2021</c:v>
                </c:pt>
                <c:pt idx="232">
                  <c:v>25.08.2021</c:v>
                </c:pt>
                <c:pt idx="233">
                  <c:v>26.08.2021</c:v>
                </c:pt>
                <c:pt idx="234">
                  <c:v>27.08.2021</c:v>
                </c:pt>
                <c:pt idx="235">
                  <c:v>30.08.2021</c:v>
                </c:pt>
                <c:pt idx="236">
                  <c:v>31.08.2021</c:v>
                </c:pt>
                <c:pt idx="237">
                  <c:v>01.09.2021</c:v>
                </c:pt>
                <c:pt idx="238">
                  <c:v>02.09.2021</c:v>
                </c:pt>
                <c:pt idx="239">
                  <c:v>03.09.2021</c:v>
                </c:pt>
                <c:pt idx="240">
                  <c:v>06.09.2021</c:v>
                </c:pt>
                <c:pt idx="241">
                  <c:v>07.09.2021</c:v>
                </c:pt>
                <c:pt idx="242">
                  <c:v>08.09.2021</c:v>
                </c:pt>
                <c:pt idx="243">
                  <c:v>09.09.2021</c:v>
                </c:pt>
                <c:pt idx="244">
                  <c:v>10.09.2021</c:v>
                </c:pt>
                <c:pt idx="245">
                  <c:v>13.09.2021</c:v>
                </c:pt>
                <c:pt idx="246">
                  <c:v>14.09.2021</c:v>
                </c:pt>
                <c:pt idx="247">
                  <c:v>15.09.2021</c:v>
                </c:pt>
                <c:pt idx="248">
                  <c:v>17.09.2021</c:v>
                </c:pt>
                <c:pt idx="249">
                  <c:v>20.09.2021</c:v>
                </c:pt>
                <c:pt idx="250">
                  <c:v>21.09.2021</c:v>
                </c:pt>
                <c:pt idx="251">
                  <c:v>22.09.2021</c:v>
                </c:pt>
                <c:pt idx="252">
                  <c:v>23.09.2021</c:v>
                </c:pt>
              </c:strCache>
            </c:strRef>
          </c:cat>
          <c:val>
            <c:numRef>
              <c:f>LIVERP!$C$5:$C$257</c:f>
              <c:numCache>
                <c:formatCode>0.00</c:formatCode>
                <c:ptCount val="253"/>
                <c:pt idx="0">
                  <c:v>56.75</c:v>
                </c:pt>
                <c:pt idx="1">
                  <c:v>58.54</c:v>
                </c:pt>
                <c:pt idx="2">
                  <c:v>61.92</c:v>
                </c:pt>
                <c:pt idx="3">
                  <c:v>62.48</c:v>
                </c:pt>
                <c:pt idx="4">
                  <c:v>63.18</c:v>
                </c:pt>
                <c:pt idx="5">
                  <c:v>62.86</c:v>
                </c:pt>
                <c:pt idx="6">
                  <c:v>60.29</c:v>
                </c:pt>
                <c:pt idx="7">
                  <c:v>60.18</c:v>
                </c:pt>
                <c:pt idx="8">
                  <c:v>60.49</c:v>
                </c:pt>
                <c:pt idx="9">
                  <c:v>59.99</c:v>
                </c:pt>
                <c:pt idx="10">
                  <c:v>59.62</c:v>
                </c:pt>
                <c:pt idx="11">
                  <c:v>61.99</c:v>
                </c:pt>
                <c:pt idx="12">
                  <c:v>61.91</c:v>
                </c:pt>
                <c:pt idx="13">
                  <c:v>63.09</c:v>
                </c:pt>
                <c:pt idx="14">
                  <c:v>62.98</c:v>
                </c:pt>
                <c:pt idx="15">
                  <c:v>64.11</c:v>
                </c:pt>
                <c:pt idx="16">
                  <c:v>64.180000000000007</c:v>
                </c:pt>
                <c:pt idx="17">
                  <c:v>63.22</c:v>
                </c:pt>
                <c:pt idx="18">
                  <c:v>63.41</c:v>
                </c:pt>
                <c:pt idx="19">
                  <c:v>64.260000000000005</c:v>
                </c:pt>
                <c:pt idx="20">
                  <c:v>62.02</c:v>
                </c:pt>
                <c:pt idx="21">
                  <c:v>59.7</c:v>
                </c:pt>
                <c:pt idx="22">
                  <c:v>62.45</c:v>
                </c:pt>
                <c:pt idx="23">
                  <c:v>61.48</c:v>
                </c:pt>
                <c:pt idx="24">
                  <c:v>60.38</c:v>
                </c:pt>
                <c:pt idx="25">
                  <c:v>58.43</c:v>
                </c:pt>
                <c:pt idx="26">
                  <c:v>57.37</c:v>
                </c:pt>
                <c:pt idx="27">
                  <c:v>57.09</c:v>
                </c:pt>
                <c:pt idx="28">
                  <c:v>56.57</c:v>
                </c:pt>
                <c:pt idx="29">
                  <c:v>55.54</c:v>
                </c:pt>
                <c:pt idx="30">
                  <c:v>58.29</c:v>
                </c:pt>
                <c:pt idx="31">
                  <c:v>58.24</c:v>
                </c:pt>
                <c:pt idx="32">
                  <c:v>61.73</c:v>
                </c:pt>
                <c:pt idx="33">
                  <c:v>61.9</c:v>
                </c:pt>
                <c:pt idx="34">
                  <c:v>62.13</c:v>
                </c:pt>
                <c:pt idx="35">
                  <c:v>62.32</c:v>
                </c:pt>
                <c:pt idx="36">
                  <c:v>63.82</c:v>
                </c:pt>
                <c:pt idx="37">
                  <c:v>64.39</c:v>
                </c:pt>
                <c:pt idx="38">
                  <c:v>66</c:v>
                </c:pt>
                <c:pt idx="39">
                  <c:v>64.67</c:v>
                </c:pt>
                <c:pt idx="40">
                  <c:v>64.64</c:v>
                </c:pt>
                <c:pt idx="41">
                  <c:v>65.27</c:v>
                </c:pt>
                <c:pt idx="42">
                  <c:v>66.400000000000006</c:v>
                </c:pt>
                <c:pt idx="43">
                  <c:v>65.150000000000006</c:v>
                </c:pt>
                <c:pt idx="44">
                  <c:v>65.75</c:v>
                </c:pt>
                <c:pt idx="45">
                  <c:v>67.650000000000006</c:v>
                </c:pt>
                <c:pt idx="46">
                  <c:v>67.510000000000005</c:v>
                </c:pt>
                <c:pt idx="47">
                  <c:v>67.819999999999993</c:v>
                </c:pt>
                <c:pt idx="48">
                  <c:v>69.78</c:v>
                </c:pt>
                <c:pt idx="49">
                  <c:v>72.3</c:v>
                </c:pt>
                <c:pt idx="50">
                  <c:v>74.400000000000006</c:v>
                </c:pt>
                <c:pt idx="51">
                  <c:v>74.78</c:v>
                </c:pt>
                <c:pt idx="52">
                  <c:v>72.2</c:v>
                </c:pt>
                <c:pt idx="53">
                  <c:v>71.25</c:v>
                </c:pt>
                <c:pt idx="54">
                  <c:v>71.37</c:v>
                </c:pt>
                <c:pt idx="55">
                  <c:v>70.489999999999995</c:v>
                </c:pt>
                <c:pt idx="56">
                  <c:v>71.05</c:v>
                </c:pt>
                <c:pt idx="57">
                  <c:v>71.28</c:v>
                </c:pt>
                <c:pt idx="58">
                  <c:v>71.849999999999994</c:v>
                </c:pt>
                <c:pt idx="59">
                  <c:v>72.25</c:v>
                </c:pt>
                <c:pt idx="60">
                  <c:v>69.73</c:v>
                </c:pt>
                <c:pt idx="61">
                  <c:v>69.7</c:v>
                </c:pt>
                <c:pt idx="62">
                  <c:v>68.989999999999995</c:v>
                </c:pt>
                <c:pt idx="63">
                  <c:v>69.95</c:v>
                </c:pt>
                <c:pt idx="64">
                  <c:v>70.23</c:v>
                </c:pt>
                <c:pt idx="65">
                  <c:v>70.55</c:v>
                </c:pt>
                <c:pt idx="66">
                  <c:v>71.17</c:v>
                </c:pt>
                <c:pt idx="67">
                  <c:v>70.52</c:v>
                </c:pt>
                <c:pt idx="68">
                  <c:v>69.89</c:v>
                </c:pt>
                <c:pt idx="69">
                  <c:v>69.77</c:v>
                </c:pt>
                <c:pt idx="70">
                  <c:v>69.78</c:v>
                </c:pt>
                <c:pt idx="71">
                  <c:v>70.349999999999994</c:v>
                </c:pt>
                <c:pt idx="72">
                  <c:v>70.680000000000007</c:v>
                </c:pt>
                <c:pt idx="73">
                  <c:v>70.61</c:v>
                </c:pt>
                <c:pt idx="74">
                  <c:v>70.56</c:v>
                </c:pt>
                <c:pt idx="75">
                  <c:v>67.58</c:v>
                </c:pt>
                <c:pt idx="76">
                  <c:v>67.22</c:v>
                </c:pt>
                <c:pt idx="77">
                  <c:v>68.42</c:v>
                </c:pt>
                <c:pt idx="78">
                  <c:v>69.42</c:v>
                </c:pt>
                <c:pt idx="79">
                  <c:v>68.260000000000005</c:v>
                </c:pt>
                <c:pt idx="80">
                  <c:v>67.48</c:v>
                </c:pt>
                <c:pt idx="81">
                  <c:v>68.37</c:v>
                </c:pt>
                <c:pt idx="82">
                  <c:v>68.14</c:v>
                </c:pt>
                <c:pt idx="83">
                  <c:v>66.81</c:v>
                </c:pt>
                <c:pt idx="84">
                  <c:v>65.52</c:v>
                </c:pt>
                <c:pt idx="85">
                  <c:v>65.650000000000006</c:v>
                </c:pt>
                <c:pt idx="86">
                  <c:v>66.59</c:v>
                </c:pt>
                <c:pt idx="87">
                  <c:v>65.98</c:v>
                </c:pt>
                <c:pt idx="88">
                  <c:v>65.510000000000005</c:v>
                </c:pt>
                <c:pt idx="89">
                  <c:v>64.95</c:v>
                </c:pt>
                <c:pt idx="90">
                  <c:v>66.099999999999994</c:v>
                </c:pt>
                <c:pt idx="91">
                  <c:v>65.290000000000006</c:v>
                </c:pt>
                <c:pt idx="92">
                  <c:v>65.22</c:v>
                </c:pt>
                <c:pt idx="93">
                  <c:v>65.92</c:v>
                </c:pt>
                <c:pt idx="94">
                  <c:v>67.97</c:v>
                </c:pt>
                <c:pt idx="95">
                  <c:v>68.45</c:v>
                </c:pt>
                <c:pt idx="96">
                  <c:v>67.2</c:v>
                </c:pt>
                <c:pt idx="97">
                  <c:v>65.83</c:v>
                </c:pt>
                <c:pt idx="98">
                  <c:v>65.94</c:v>
                </c:pt>
                <c:pt idx="99">
                  <c:v>66.209999999999994</c:v>
                </c:pt>
                <c:pt idx="100">
                  <c:v>66.69</c:v>
                </c:pt>
                <c:pt idx="101">
                  <c:v>66.5</c:v>
                </c:pt>
                <c:pt idx="102">
                  <c:v>66.27</c:v>
                </c:pt>
                <c:pt idx="103">
                  <c:v>64.12</c:v>
                </c:pt>
                <c:pt idx="104">
                  <c:v>64.81</c:v>
                </c:pt>
                <c:pt idx="105">
                  <c:v>63.9</c:v>
                </c:pt>
                <c:pt idx="106">
                  <c:v>61.99</c:v>
                </c:pt>
                <c:pt idx="107">
                  <c:v>63.33</c:v>
                </c:pt>
                <c:pt idx="108">
                  <c:v>63.42</c:v>
                </c:pt>
                <c:pt idx="109">
                  <c:v>64.38</c:v>
                </c:pt>
                <c:pt idx="110">
                  <c:v>64.069999999999993</c:v>
                </c:pt>
                <c:pt idx="111">
                  <c:v>64.17</c:v>
                </c:pt>
                <c:pt idx="112">
                  <c:v>63.42</c:v>
                </c:pt>
                <c:pt idx="113">
                  <c:v>63.17</c:v>
                </c:pt>
                <c:pt idx="114">
                  <c:v>64.25</c:v>
                </c:pt>
                <c:pt idx="115">
                  <c:v>64.41</c:v>
                </c:pt>
                <c:pt idx="116">
                  <c:v>65.92</c:v>
                </c:pt>
                <c:pt idx="117">
                  <c:v>65.72</c:v>
                </c:pt>
                <c:pt idx="118">
                  <c:v>67.12</c:v>
                </c:pt>
                <c:pt idx="119">
                  <c:v>68.11</c:v>
                </c:pt>
                <c:pt idx="120">
                  <c:v>67.92</c:v>
                </c:pt>
                <c:pt idx="121">
                  <c:v>67.16</c:v>
                </c:pt>
                <c:pt idx="122">
                  <c:v>68.03</c:v>
                </c:pt>
                <c:pt idx="123">
                  <c:v>68.489999999999995</c:v>
                </c:pt>
                <c:pt idx="124">
                  <c:v>68.569999999999993</c:v>
                </c:pt>
                <c:pt idx="125">
                  <c:v>68.78</c:v>
                </c:pt>
                <c:pt idx="126">
                  <c:v>71.2</c:v>
                </c:pt>
                <c:pt idx="127">
                  <c:v>73.23</c:v>
                </c:pt>
                <c:pt idx="128">
                  <c:v>71.650000000000006</c:v>
                </c:pt>
                <c:pt idx="129">
                  <c:v>71.63</c:v>
                </c:pt>
                <c:pt idx="130">
                  <c:v>72.709999999999994</c:v>
                </c:pt>
                <c:pt idx="131">
                  <c:v>74.44</c:v>
                </c:pt>
                <c:pt idx="132">
                  <c:v>74.33</c:v>
                </c:pt>
                <c:pt idx="133">
                  <c:v>74.77</c:v>
                </c:pt>
                <c:pt idx="134">
                  <c:v>74.900000000000006</c:v>
                </c:pt>
                <c:pt idx="135">
                  <c:v>74.05</c:v>
                </c:pt>
                <c:pt idx="136">
                  <c:v>78.489999999999995</c:v>
                </c:pt>
                <c:pt idx="137">
                  <c:v>77.87</c:v>
                </c:pt>
                <c:pt idx="138">
                  <c:v>78.040000000000006</c:v>
                </c:pt>
                <c:pt idx="139">
                  <c:v>77.98</c:v>
                </c:pt>
                <c:pt idx="140">
                  <c:v>78.66</c:v>
                </c:pt>
                <c:pt idx="141">
                  <c:v>78.930000000000007</c:v>
                </c:pt>
                <c:pt idx="142">
                  <c:v>78.599999999999994</c:v>
                </c:pt>
                <c:pt idx="143">
                  <c:v>78.78</c:v>
                </c:pt>
                <c:pt idx="144">
                  <c:v>80.040000000000006</c:v>
                </c:pt>
                <c:pt idx="145">
                  <c:v>79.62</c:v>
                </c:pt>
                <c:pt idx="146">
                  <c:v>80.44</c:v>
                </c:pt>
                <c:pt idx="147">
                  <c:v>83.56</c:v>
                </c:pt>
                <c:pt idx="148">
                  <c:v>84.65</c:v>
                </c:pt>
                <c:pt idx="149">
                  <c:v>85.69</c:v>
                </c:pt>
                <c:pt idx="150">
                  <c:v>85.32</c:v>
                </c:pt>
                <c:pt idx="151">
                  <c:v>83.66</c:v>
                </c:pt>
                <c:pt idx="152">
                  <c:v>81.73</c:v>
                </c:pt>
                <c:pt idx="153">
                  <c:v>83.56</c:v>
                </c:pt>
                <c:pt idx="154">
                  <c:v>83.26</c:v>
                </c:pt>
                <c:pt idx="155">
                  <c:v>83.77</c:v>
                </c:pt>
                <c:pt idx="156">
                  <c:v>83.64</c:v>
                </c:pt>
                <c:pt idx="157">
                  <c:v>81.87</c:v>
                </c:pt>
                <c:pt idx="158">
                  <c:v>81.569999999999993</c:v>
                </c:pt>
                <c:pt idx="159">
                  <c:v>81.349999999999994</c:v>
                </c:pt>
                <c:pt idx="160">
                  <c:v>81.099999999999994</c:v>
                </c:pt>
                <c:pt idx="161">
                  <c:v>83.73</c:v>
                </c:pt>
                <c:pt idx="162">
                  <c:v>84.39</c:v>
                </c:pt>
                <c:pt idx="163">
                  <c:v>86.63</c:v>
                </c:pt>
                <c:pt idx="164">
                  <c:v>87.67</c:v>
                </c:pt>
                <c:pt idx="165">
                  <c:v>84.68</c:v>
                </c:pt>
                <c:pt idx="166">
                  <c:v>84.12</c:v>
                </c:pt>
                <c:pt idx="167">
                  <c:v>83.77</c:v>
                </c:pt>
                <c:pt idx="168">
                  <c:v>82.92</c:v>
                </c:pt>
                <c:pt idx="169">
                  <c:v>83.46</c:v>
                </c:pt>
                <c:pt idx="170">
                  <c:v>84.22</c:v>
                </c:pt>
                <c:pt idx="171">
                  <c:v>83.58</c:v>
                </c:pt>
                <c:pt idx="172">
                  <c:v>85.77</c:v>
                </c:pt>
                <c:pt idx="173">
                  <c:v>86.05</c:v>
                </c:pt>
                <c:pt idx="174">
                  <c:v>87.03</c:v>
                </c:pt>
                <c:pt idx="175">
                  <c:v>89.7</c:v>
                </c:pt>
                <c:pt idx="176">
                  <c:v>90</c:v>
                </c:pt>
                <c:pt idx="177">
                  <c:v>88.19</c:v>
                </c:pt>
                <c:pt idx="178">
                  <c:v>89.81</c:v>
                </c:pt>
                <c:pt idx="179">
                  <c:v>90.73</c:v>
                </c:pt>
                <c:pt idx="180">
                  <c:v>89.21</c:v>
                </c:pt>
                <c:pt idx="181">
                  <c:v>89.97</c:v>
                </c:pt>
                <c:pt idx="182">
                  <c:v>89.3</c:v>
                </c:pt>
                <c:pt idx="183">
                  <c:v>89.94</c:v>
                </c:pt>
                <c:pt idx="184">
                  <c:v>88.53</c:v>
                </c:pt>
                <c:pt idx="185">
                  <c:v>89.01</c:v>
                </c:pt>
                <c:pt idx="186">
                  <c:v>89.54</c:v>
                </c:pt>
                <c:pt idx="187">
                  <c:v>88.9</c:v>
                </c:pt>
                <c:pt idx="188">
                  <c:v>90.9</c:v>
                </c:pt>
                <c:pt idx="189">
                  <c:v>91.5</c:v>
                </c:pt>
                <c:pt idx="190">
                  <c:v>89.55</c:v>
                </c:pt>
                <c:pt idx="191">
                  <c:v>88.8</c:v>
                </c:pt>
                <c:pt idx="192">
                  <c:v>88.75</c:v>
                </c:pt>
                <c:pt idx="193">
                  <c:v>90.23</c:v>
                </c:pt>
                <c:pt idx="194">
                  <c:v>90.06</c:v>
                </c:pt>
                <c:pt idx="195">
                  <c:v>89.38</c:v>
                </c:pt>
                <c:pt idx="196">
                  <c:v>88.09</c:v>
                </c:pt>
                <c:pt idx="197">
                  <c:v>89.81</c:v>
                </c:pt>
                <c:pt idx="198">
                  <c:v>88.49</c:v>
                </c:pt>
                <c:pt idx="199">
                  <c:v>89.69</c:v>
                </c:pt>
                <c:pt idx="200">
                  <c:v>89.42</c:v>
                </c:pt>
                <c:pt idx="201">
                  <c:v>86.82</c:v>
                </c:pt>
                <c:pt idx="202">
                  <c:v>92.65</c:v>
                </c:pt>
                <c:pt idx="203">
                  <c:v>89.84</c:v>
                </c:pt>
                <c:pt idx="204">
                  <c:v>90.56</c:v>
                </c:pt>
                <c:pt idx="205">
                  <c:v>87.57</c:v>
                </c:pt>
                <c:pt idx="206">
                  <c:v>86.7</c:v>
                </c:pt>
                <c:pt idx="207">
                  <c:v>88.27</c:v>
                </c:pt>
                <c:pt idx="208">
                  <c:v>89.26</c:v>
                </c:pt>
                <c:pt idx="209">
                  <c:v>92.17</c:v>
                </c:pt>
                <c:pt idx="210">
                  <c:v>92.1</c:v>
                </c:pt>
                <c:pt idx="211">
                  <c:v>91.88</c:v>
                </c:pt>
                <c:pt idx="212">
                  <c:v>92.89</c:v>
                </c:pt>
                <c:pt idx="213">
                  <c:v>93.97</c:v>
                </c:pt>
                <c:pt idx="214">
                  <c:v>94.1</c:v>
                </c:pt>
                <c:pt idx="215">
                  <c:v>93.32</c:v>
                </c:pt>
                <c:pt idx="216">
                  <c:v>96.79</c:v>
                </c:pt>
                <c:pt idx="217">
                  <c:v>95</c:v>
                </c:pt>
                <c:pt idx="218">
                  <c:v>94.01</c:v>
                </c:pt>
                <c:pt idx="219">
                  <c:v>92.9</c:v>
                </c:pt>
                <c:pt idx="220">
                  <c:v>90.72</c:v>
                </c:pt>
                <c:pt idx="221">
                  <c:v>93.04</c:v>
                </c:pt>
                <c:pt idx="222">
                  <c:v>92.41</c:v>
                </c:pt>
                <c:pt idx="223">
                  <c:v>90.64</c:v>
                </c:pt>
                <c:pt idx="224">
                  <c:v>92.68</c:v>
                </c:pt>
                <c:pt idx="225">
                  <c:v>92.02</c:v>
                </c:pt>
                <c:pt idx="226">
                  <c:v>90.27</c:v>
                </c:pt>
                <c:pt idx="227">
                  <c:v>90.94</c:v>
                </c:pt>
                <c:pt idx="228">
                  <c:v>88.65</c:v>
                </c:pt>
                <c:pt idx="229">
                  <c:v>88.05</c:v>
                </c:pt>
                <c:pt idx="230">
                  <c:v>89.43</c:v>
                </c:pt>
                <c:pt idx="231">
                  <c:v>89.82</c:v>
                </c:pt>
                <c:pt idx="232">
                  <c:v>87.83</c:v>
                </c:pt>
                <c:pt idx="233">
                  <c:v>88.35</c:v>
                </c:pt>
                <c:pt idx="234">
                  <c:v>89.34</c:v>
                </c:pt>
                <c:pt idx="235">
                  <c:v>90.48</c:v>
                </c:pt>
                <c:pt idx="236">
                  <c:v>89.05</c:v>
                </c:pt>
                <c:pt idx="237">
                  <c:v>88.33</c:v>
                </c:pt>
                <c:pt idx="238">
                  <c:v>89.32</c:v>
                </c:pt>
                <c:pt idx="239">
                  <c:v>88.06</c:v>
                </c:pt>
                <c:pt idx="240">
                  <c:v>87.91</c:v>
                </c:pt>
                <c:pt idx="241">
                  <c:v>87.25</c:v>
                </c:pt>
                <c:pt idx="242">
                  <c:v>86.51</c:v>
                </c:pt>
                <c:pt idx="243">
                  <c:v>86.48</c:v>
                </c:pt>
                <c:pt idx="244">
                  <c:v>86.94</c:v>
                </c:pt>
                <c:pt idx="245">
                  <c:v>86.04</c:v>
                </c:pt>
                <c:pt idx="246">
                  <c:v>86.78</c:v>
                </c:pt>
                <c:pt idx="247">
                  <c:v>86.24</c:v>
                </c:pt>
                <c:pt idx="248">
                  <c:v>87.42</c:v>
                </c:pt>
                <c:pt idx="249">
                  <c:v>85.88</c:v>
                </c:pt>
                <c:pt idx="250">
                  <c:v>85.06</c:v>
                </c:pt>
                <c:pt idx="251">
                  <c:v>86.43</c:v>
                </c:pt>
                <c:pt idx="252">
                  <c:v>87.25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4-4D52-9CCE-D54F60AFF9FF}"/>
            </c:ext>
          </c:extLst>
        </c:ser>
        <c:ser>
          <c:idx val="1"/>
          <c:order val="1"/>
          <c:tx>
            <c:strRef>
              <c:f>LIVERP!$H$4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LIVERP!$B$5:$B$257</c:f>
              <c:strCache>
                <c:ptCount val="253"/>
                <c:pt idx="0">
                  <c:v>23.09.2020</c:v>
                </c:pt>
                <c:pt idx="1">
                  <c:v>24.09.2020</c:v>
                </c:pt>
                <c:pt idx="2">
                  <c:v>25.09.2020</c:v>
                </c:pt>
                <c:pt idx="3">
                  <c:v>28.09.2020</c:v>
                </c:pt>
                <c:pt idx="4">
                  <c:v>29.09.2020</c:v>
                </c:pt>
                <c:pt idx="5">
                  <c:v>30.09.2020</c:v>
                </c:pt>
                <c:pt idx="6">
                  <c:v>01.10.2020</c:v>
                </c:pt>
                <c:pt idx="7">
                  <c:v>02.10.2020</c:v>
                </c:pt>
                <c:pt idx="8">
                  <c:v>05.10.2020</c:v>
                </c:pt>
                <c:pt idx="9">
                  <c:v>06.10.2020</c:v>
                </c:pt>
                <c:pt idx="10">
                  <c:v>07.10.2020</c:v>
                </c:pt>
                <c:pt idx="11">
                  <c:v>08.10.2020</c:v>
                </c:pt>
                <c:pt idx="12">
                  <c:v>09.10.2020</c:v>
                </c:pt>
                <c:pt idx="13">
                  <c:v>12.10.2020</c:v>
                </c:pt>
                <c:pt idx="14">
                  <c:v>13.10.2020</c:v>
                </c:pt>
                <c:pt idx="15">
                  <c:v>14.10.2020</c:v>
                </c:pt>
                <c:pt idx="16">
                  <c:v>15.10.2020</c:v>
                </c:pt>
                <c:pt idx="17">
                  <c:v>16.10.2020</c:v>
                </c:pt>
                <c:pt idx="18">
                  <c:v>19.10.2020</c:v>
                </c:pt>
                <c:pt idx="19">
                  <c:v>20.10.2020</c:v>
                </c:pt>
                <c:pt idx="20">
                  <c:v>21.10.2020</c:v>
                </c:pt>
                <c:pt idx="21">
                  <c:v>22.10.2020</c:v>
                </c:pt>
                <c:pt idx="22">
                  <c:v>23.10.2020</c:v>
                </c:pt>
                <c:pt idx="23">
                  <c:v>26.10.2020</c:v>
                </c:pt>
                <c:pt idx="24">
                  <c:v>27.10.2020</c:v>
                </c:pt>
                <c:pt idx="25">
                  <c:v>28.10.2020</c:v>
                </c:pt>
                <c:pt idx="26">
                  <c:v>29.10.2020</c:v>
                </c:pt>
                <c:pt idx="27">
                  <c:v>30.10.2020</c:v>
                </c:pt>
                <c:pt idx="28">
                  <c:v>03.11.2020</c:v>
                </c:pt>
                <c:pt idx="29">
                  <c:v>04.11.2020</c:v>
                </c:pt>
                <c:pt idx="30">
                  <c:v>05.11.2020</c:v>
                </c:pt>
                <c:pt idx="31">
                  <c:v>06.11.2020</c:v>
                </c:pt>
                <c:pt idx="32">
                  <c:v>09.11.2020</c:v>
                </c:pt>
                <c:pt idx="33">
                  <c:v>10.11.2020</c:v>
                </c:pt>
                <c:pt idx="34">
                  <c:v>11.11.2020</c:v>
                </c:pt>
                <c:pt idx="35">
                  <c:v>12.11.2020</c:v>
                </c:pt>
                <c:pt idx="36">
                  <c:v>13.11.2020</c:v>
                </c:pt>
                <c:pt idx="37">
                  <c:v>17.11.2020</c:v>
                </c:pt>
                <c:pt idx="38">
                  <c:v>18.11.2020</c:v>
                </c:pt>
                <c:pt idx="39">
                  <c:v>19.11.2020</c:v>
                </c:pt>
                <c:pt idx="40">
                  <c:v>20.11.2020</c:v>
                </c:pt>
                <c:pt idx="41">
                  <c:v>23.11.2020</c:v>
                </c:pt>
                <c:pt idx="42">
                  <c:v>24.11.2020</c:v>
                </c:pt>
                <c:pt idx="43">
                  <c:v>25.11.2020</c:v>
                </c:pt>
                <c:pt idx="44">
                  <c:v>26.11.2020</c:v>
                </c:pt>
                <c:pt idx="45">
                  <c:v>27.11.2020</c:v>
                </c:pt>
                <c:pt idx="46">
                  <c:v>30.11.2020</c:v>
                </c:pt>
                <c:pt idx="47">
                  <c:v>01.12.2020</c:v>
                </c:pt>
                <c:pt idx="48">
                  <c:v>02.12.2020</c:v>
                </c:pt>
                <c:pt idx="49">
                  <c:v>03.12.2020</c:v>
                </c:pt>
                <c:pt idx="50">
                  <c:v>04.12.2020</c:v>
                </c:pt>
                <c:pt idx="51">
                  <c:v>07.12.2020</c:v>
                </c:pt>
                <c:pt idx="52">
                  <c:v>08.12.2020</c:v>
                </c:pt>
                <c:pt idx="53">
                  <c:v>09.12.2020</c:v>
                </c:pt>
                <c:pt idx="54">
                  <c:v>10.12.2020</c:v>
                </c:pt>
                <c:pt idx="55">
                  <c:v>11.12.2020</c:v>
                </c:pt>
                <c:pt idx="56">
                  <c:v>14.12.2020</c:v>
                </c:pt>
                <c:pt idx="57">
                  <c:v>15.12.2020</c:v>
                </c:pt>
                <c:pt idx="58">
                  <c:v>16.12.2020</c:v>
                </c:pt>
                <c:pt idx="59">
                  <c:v>17.12.2020</c:v>
                </c:pt>
                <c:pt idx="60">
                  <c:v>18.12.2020</c:v>
                </c:pt>
                <c:pt idx="61">
                  <c:v>21.12.2020</c:v>
                </c:pt>
                <c:pt idx="62">
                  <c:v>22.12.2020</c:v>
                </c:pt>
                <c:pt idx="63">
                  <c:v>23.12.2020</c:v>
                </c:pt>
                <c:pt idx="64">
                  <c:v>24.12.2020</c:v>
                </c:pt>
                <c:pt idx="65">
                  <c:v>28.12.2020</c:v>
                </c:pt>
                <c:pt idx="66">
                  <c:v>29.12.2020</c:v>
                </c:pt>
                <c:pt idx="67">
                  <c:v>30.12.2020</c:v>
                </c:pt>
                <c:pt idx="68">
                  <c:v>31.12.2020</c:v>
                </c:pt>
                <c:pt idx="69">
                  <c:v>04.01.2021</c:v>
                </c:pt>
                <c:pt idx="70">
                  <c:v>05.01.2021</c:v>
                </c:pt>
                <c:pt idx="71">
                  <c:v>06.01.2021</c:v>
                </c:pt>
                <c:pt idx="72">
                  <c:v>07.01.2021</c:v>
                </c:pt>
                <c:pt idx="73">
                  <c:v>08.01.2021</c:v>
                </c:pt>
                <c:pt idx="74">
                  <c:v>11.01.2021</c:v>
                </c:pt>
                <c:pt idx="75">
                  <c:v>12.01.2021</c:v>
                </c:pt>
                <c:pt idx="76">
                  <c:v>13.01.2021</c:v>
                </c:pt>
                <c:pt idx="77">
                  <c:v>14.01.2021</c:v>
                </c:pt>
                <c:pt idx="78">
                  <c:v>15.01.2021</c:v>
                </c:pt>
                <c:pt idx="79">
                  <c:v>18.01.2021</c:v>
                </c:pt>
                <c:pt idx="80">
                  <c:v>19.01.2021</c:v>
                </c:pt>
                <c:pt idx="81">
                  <c:v>20.01.2021</c:v>
                </c:pt>
                <c:pt idx="82">
                  <c:v>21.01.2021</c:v>
                </c:pt>
                <c:pt idx="83">
                  <c:v>22.01.2021</c:v>
                </c:pt>
                <c:pt idx="84">
                  <c:v>25.01.2021</c:v>
                </c:pt>
                <c:pt idx="85">
                  <c:v>26.01.2021</c:v>
                </c:pt>
                <c:pt idx="86">
                  <c:v>27.01.2021</c:v>
                </c:pt>
                <c:pt idx="87">
                  <c:v>28.01.2021</c:v>
                </c:pt>
                <c:pt idx="88">
                  <c:v>29.01.2021</c:v>
                </c:pt>
                <c:pt idx="89">
                  <c:v>02.02.2021</c:v>
                </c:pt>
                <c:pt idx="90">
                  <c:v>03.02.2021</c:v>
                </c:pt>
                <c:pt idx="91">
                  <c:v>04.02.2021</c:v>
                </c:pt>
                <c:pt idx="92">
                  <c:v>05.02.2021</c:v>
                </c:pt>
                <c:pt idx="93">
                  <c:v>08.02.2021</c:v>
                </c:pt>
                <c:pt idx="94">
                  <c:v>09.02.2021</c:v>
                </c:pt>
                <c:pt idx="95">
                  <c:v>10.02.2021</c:v>
                </c:pt>
                <c:pt idx="96">
                  <c:v>11.02.2021</c:v>
                </c:pt>
                <c:pt idx="97">
                  <c:v>12.02.2021</c:v>
                </c:pt>
                <c:pt idx="98">
                  <c:v>15.02.2021</c:v>
                </c:pt>
                <c:pt idx="99">
                  <c:v>16.02.2021</c:v>
                </c:pt>
                <c:pt idx="100">
                  <c:v>17.02.2021</c:v>
                </c:pt>
                <c:pt idx="101">
                  <c:v>18.02.2021</c:v>
                </c:pt>
                <c:pt idx="102">
                  <c:v>19.02.2021</c:v>
                </c:pt>
                <c:pt idx="103">
                  <c:v>22.02.2021</c:v>
                </c:pt>
                <c:pt idx="104">
                  <c:v>23.02.2021</c:v>
                </c:pt>
                <c:pt idx="105">
                  <c:v>24.02.2021</c:v>
                </c:pt>
                <c:pt idx="106">
                  <c:v>25.02.2021</c:v>
                </c:pt>
                <c:pt idx="107">
                  <c:v>26.02.2021</c:v>
                </c:pt>
                <c:pt idx="108">
                  <c:v>01.03.2021</c:v>
                </c:pt>
                <c:pt idx="109">
                  <c:v>02.03.2021</c:v>
                </c:pt>
                <c:pt idx="110">
                  <c:v>03.03.2021</c:v>
                </c:pt>
                <c:pt idx="111">
                  <c:v>04.03.2021</c:v>
                </c:pt>
                <c:pt idx="112">
                  <c:v>05.03.2021</c:v>
                </c:pt>
                <c:pt idx="113">
                  <c:v>08.03.2021</c:v>
                </c:pt>
                <c:pt idx="114">
                  <c:v>09.03.2021</c:v>
                </c:pt>
                <c:pt idx="115">
                  <c:v>10.03.2021</c:v>
                </c:pt>
                <c:pt idx="116">
                  <c:v>11.03.2021</c:v>
                </c:pt>
                <c:pt idx="117">
                  <c:v>12.03.2021</c:v>
                </c:pt>
                <c:pt idx="118">
                  <c:v>16.03.2021</c:v>
                </c:pt>
                <c:pt idx="119">
                  <c:v>17.03.2021</c:v>
                </c:pt>
                <c:pt idx="120">
                  <c:v>18.03.2021</c:v>
                </c:pt>
                <c:pt idx="121">
                  <c:v>19.03.2021</c:v>
                </c:pt>
                <c:pt idx="122">
                  <c:v>22.03.2021</c:v>
                </c:pt>
                <c:pt idx="123">
                  <c:v>23.03.2021</c:v>
                </c:pt>
                <c:pt idx="124">
                  <c:v>24.03.2021</c:v>
                </c:pt>
                <c:pt idx="125">
                  <c:v>25.03.2021</c:v>
                </c:pt>
                <c:pt idx="126">
                  <c:v>26.03.2021</c:v>
                </c:pt>
                <c:pt idx="127">
                  <c:v>29.03.2021</c:v>
                </c:pt>
                <c:pt idx="128">
                  <c:v>30.03.2021</c:v>
                </c:pt>
                <c:pt idx="129">
                  <c:v>31.03.2021</c:v>
                </c:pt>
                <c:pt idx="130">
                  <c:v>05.04.2021</c:v>
                </c:pt>
                <c:pt idx="131">
                  <c:v>06.04.2021</c:v>
                </c:pt>
                <c:pt idx="132">
                  <c:v>07.04.2021</c:v>
                </c:pt>
                <c:pt idx="133">
                  <c:v>08.04.2021</c:v>
                </c:pt>
                <c:pt idx="134">
                  <c:v>09.04.2021</c:v>
                </c:pt>
                <c:pt idx="135">
                  <c:v>12.04.2021</c:v>
                </c:pt>
                <c:pt idx="136">
                  <c:v>13.04.2021</c:v>
                </c:pt>
                <c:pt idx="137">
                  <c:v>14.04.2021</c:v>
                </c:pt>
                <c:pt idx="138">
                  <c:v>15.04.2021</c:v>
                </c:pt>
                <c:pt idx="139">
                  <c:v>16.04.2021</c:v>
                </c:pt>
                <c:pt idx="140">
                  <c:v>19.04.2021</c:v>
                </c:pt>
                <c:pt idx="141">
                  <c:v>20.04.2021</c:v>
                </c:pt>
                <c:pt idx="142">
                  <c:v>21.04.2021</c:v>
                </c:pt>
                <c:pt idx="143">
                  <c:v>22.04.2021</c:v>
                </c:pt>
                <c:pt idx="144">
                  <c:v>23.04.2021</c:v>
                </c:pt>
                <c:pt idx="145">
                  <c:v>26.04.2021</c:v>
                </c:pt>
                <c:pt idx="146">
                  <c:v>27.04.2021</c:v>
                </c:pt>
                <c:pt idx="147">
                  <c:v>28.04.2021</c:v>
                </c:pt>
                <c:pt idx="148">
                  <c:v>29.04.2021</c:v>
                </c:pt>
                <c:pt idx="149">
                  <c:v>30.04.2021</c:v>
                </c:pt>
                <c:pt idx="150">
                  <c:v>03.05.2021</c:v>
                </c:pt>
                <c:pt idx="151">
                  <c:v>04.05.2021</c:v>
                </c:pt>
                <c:pt idx="152">
                  <c:v>05.05.2021</c:v>
                </c:pt>
                <c:pt idx="153">
                  <c:v>06.05.2021</c:v>
                </c:pt>
                <c:pt idx="154">
                  <c:v>07.05.2021</c:v>
                </c:pt>
                <c:pt idx="155">
                  <c:v>10.05.2021</c:v>
                </c:pt>
                <c:pt idx="156">
                  <c:v>11.05.2021</c:v>
                </c:pt>
                <c:pt idx="157">
                  <c:v>12.05.2021</c:v>
                </c:pt>
                <c:pt idx="158">
                  <c:v>13.05.2021</c:v>
                </c:pt>
                <c:pt idx="159">
                  <c:v>14.05.2021</c:v>
                </c:pt>
                <c:pt idx="160">
                  <c:v>17.05.2021</c:v>
                </c:pt>
                <c:pt idx="161">
                  <c:v>18.05.2021</c:v>
                </c:pt>
                <c:pt idx="162">
                  <c:v>19.05.2021</c:v>
                </c:pt>
                <c:pt idx="163">
                  <c:v>20.05.2021</c:v>
                </c:pt>
                <c:pt idx="164">
                  <c:v>21.05.2021</c:v>
                </c:pt>
                <c:pt idx="165">
                  <c:v>24.05.2021</c:v>
                </c:pt>
                <c:pt idx="166">
                  <c:v>25.05.2021</c:v>
                </c:pt>
                <c:pt idx="167">
                  <c:v>26.05.2021</c:v>
                </c:pt>
                <c:pt idx="168">
                  <c:v>27.05.2021</c:v>
                </c:pt>
                <c:pt idx="169">
                  <c:v>28.05.2021</c:v>
                </c:pt>
                <c:pt idx="170">
                  <c:v>31.05.2021</c:v>
                </c:pt>
                <c:pt idx="171">
                  <c:v>01.06.2021</c:v>
                </c:pt>
                <c:pt idx="172">
                  <c:v>02.06.2021</c:v>
                </c:pt>
                <c:pt idx="173">
                  <c:v>03.06.2021</c:v>
                </c:pt>
                <c:pt idx="174">
                  <c:v>04.06.2021</c:v>
                </c:pt>
                <c:pt idx="175">
                  <c:v>07.06.2021</c:v>
                </c:pt>
                <c:pt idx="176">
                  <c:v>08.06.2021</c:v>
                </c:pt>
                <c:pt idx="177">
                  <c:v>09.06.2021</c:v>
                </c:pt>
                <c:pt idx="178">
                  <c:v>10.06.2021</c:v>
                </c:pt>
                <c:pt idx="179">
                  <c:v>11.06.2021</c:v>
                </c:pt>
                <c:pt idx="180">
                  <c:v>14.06.2021</c:v>
                </c:pt>
                <c:pt idx="181">
                  <c:v>15.06.2021</c:v>
                </c:pt>
                <c:pt idx="182">
                  <c:v>16.06.2021</c:v>
                </c:pt>
                <c:pt idx="183">
                  <c:v>17.06.2021</c:v>
                </c:pt>
                <c:pt idx="184">
                  <c:v>18.06.2021</c:v>
                </c:pt>
                <c:pt idx="185">
                  <c:v>21.06.2021</c:v>
                </c:pt>
                <c:pt idx="186">
                  <c:v>22.06.2021</c:v>
                </c:pt>
                <c:pt idx="187">
                  <c:v>23.06.2021</c:v>
                </c:pt>
                <c:pt idx="188">
                  <c:v>24.06.2021</c:v>
                </c:pt>
                <c:pt idx="189">
                  <c:v>25.06.2021</c:v>
                </c:pt>
                <c:pt idx="190">
                  <c:v>28.06.2021</c:v>
                </c:pt>
                <c:pt idx="191">
                  <c:v>29.06.2021</c:v>
                </c:pt>
                <c:pt idx="192">
                  <c:v>30.06.2021</c:v>
                </c:pt>
                <c:pt idx="193">
                  <c:v>01.07.2021</c:v>
                </c:pt>
                <c:pt idx="194">
                  <c:v>02.07.2021</c:v>
                </c:pt>
                <c:pt idx="195">
                  <c:v>05.07.2021</c:v>
                </c:pt>
                <c:pt idx="196">
                  <c:v>06.07.2021</c:v>
                </c:pt>
                <c:pt idx="197">
                  <c:v>07.07.2021</c:v>
                </c:pt>
                <c:pt idx="198">
                  <c:v>08.07.2021</c:v>
                </c:pt>
                <c:pt idx="199">
                  <c:v>09.07.2021</c:v>
                </c:pt>
                <c:pt idx="200">
                  <c:v>12.07.2021</c:v>
                </c:pt>
                <c:pt idx="201">
                  <c:v>13.07.2021</c:v>
                </c:pt>
                <c:pt idx="202">
                  <c:v>14.07.2021</c:v>
                </c:pt>
                <c:pt idx="203">
                  <c:v>15.07.2021</c:v>
                </c:pt>
                <c:pt idx="204">
                  <c:v>16.07.2021</c:v>
                </c:pt>
                <c:pt idx="205">
                  <c:v>19.07.2021</c:v>
                </c:pt>
                <c:pt idx="206">
                  <c:v>20.07.2021</c:v>
                </c:pt>
                <c:pt idx="207">
                  <c:v>21.07.2021</c:v>
                </c:pt>
                <c:pt idx="208">
                  <c:v>22.07.2021</c:v>
                </c:pt>
                <c:pt idx="209">
                  <c:v>23.07.2021</c:v>
                </c:pt>
                <c:pt idx="210">
                  <c:v>26.07.2021</c:v>
                </c:pt>
                <c:pt idx="211">
                  <c:v>27.07.2021</c:v>
                </c:pt>
                <c:pt idx="212">
                  <c:v>28.07.2021</c:v>
                </c:pt>
                <c:pt idx="213">
                  <c:v>29.07.2021</c:v>
                </c:pt>
                <c:pt idx="214">
                  <c:v>30.07.2021</c:v>
                </c:pt>
                <c:pt idx="215">
                  <c:v>02.08.2021</c:v>
                </c:pt>
                <c:pt idx="216">
                  <c:v>03.08.2021</c:v>
                </c:pt>
                <c:pt idx="217">
                  <c:v>04.08.2021</c:v>
                </c:pt>
                <c:pt idx="218">
                  <c:v>05.08.2021</c:v>
                </c:pt>
                <c:pt idx="219">
                  <c:v>06.08.2021</c:v>
                </c:pt>
                <c:pt idx="220">
                  <c:v>09.08.2021</c:v>
                </c:pt>
                <c:pt idx="221">
                  <c:v>10.08.2021</c:v>
                </c:pt>
                <c:pt idx="222">
                  <c:v>11.08.2021</c:v>
                </c:pt>
                <c:pt idx="223">
                  <c:v>12.08.2021</c:v>
                </c:pt>
                <c:pt idx="224">
                  <c:v>13.08.2021</c:v>
                </c:pt>
                <c:pt idx="225">
                  <c:v>16.08.2021</c:v>
                </c:pt>
                <c:pt idx="226">
                  <c:v>17.08.2021</c:v>
                </c:pt>
                <c:pt idx="227">
                  <c:v>18.08.2021</c:v>
                </c:pt>
                <c:pt idx="228">
                  <c:v>19.08.2021</c:v>
                </c:pt>
                <c:pt idx="229">
                  <c:v>20.08.2021</c:v>
                </c:pt>
                <c:pt idx="230">
                  <c:v>23.08.2021</c:v>
                </c:pt>
                <c:pt idx="231">
                  <c:v>24.08.2021</c:v>
                </c:pt>
                <c:pt idx="232">
                  <c:v>25.08.2021</c:v>
                </c:pt>
                <c:pt idx="233">
                  <c:v>26.08.2021</c:v>
                </c:pt>
                <c:pt idx="234">
                  <c:v>27.08.2021</c:v>
                </c:pt>
                <c:pt idx="235">
                  <c:v>30.08.2021</c:v>
                </c:pt>
                <c:pt idx="236">
                  <c:v>31.08.2021</c:v>
                </c:pt>
                <c:pt idx="237">
                  <c:v>01.09.2021</c:v>
                </c:pt>
                <c:pt idx="238">
                  <c:v>02.09.2021</c:v>
                </c:pt>
                <c:pt idx="239">
                  <c:v>03.09.2021</c:v>
                </c:pt>
                <c:pt idx="240">
                  <c:v>06.09.2021</c:v>
                </c:pt>
                <c:pt idx="241">
                  <c:v>07.09.2021</c:v>
                </c:pt>
                <c:pt idx="242">
                  <c:v>08.09.2021</c:v>
                </c:pt>
                <c:pt idx="243">
                  <c:v>09.09.2021</c:v>
                </c:pt>
                <c:pt idx="244">
                  <c:v>10.09.2021</c:v>
                </c:pt>
                <c:pt idx="245">
                  <c:v>13.09.2021</c:v>
                </c:pt>
                <c:pt idx="246">
                  <c:v>14.09.2021</c:v>
                </c:pt>
                <c:pt idx="247">
                  <c:v>15.09.2021</c:v>
                </c:pt>
                <c:pt idx="248">
                  <c:v>17.09.2021</c:v>
                </c:pt>
                <c:pt idx="249">
                  <c:v>20.09.2021</c:v>
                </c:pt>
                <c:pt idx="250">
                  <c:v>21.09.2021</c:v>
                </c:pt>
                <c:pt idx="251">
                  <c:v>22.09.2021</c:v>
                </c:pt>
                <c:pt idx="252">
                  <c:v>23.09.2021</c:v>
                </c:pt>
              </c:strCache>
            </c:strRef>
          </c:cat>
          <c:val>
            <c:numRef>
              <c:f>LIVERP!$H$5:$H$257</c:f>
              <c:numCache>
                <c:formatCode>General</c:formatCode>
                <c:ptCount val="253"/>
                <c:pt idx="0">
                  <c:v>56.75</c:v>
                </c:pt>
                <c:pt idx="1">
                  <c:v>58.539999999999992</c:v>
                </c:pt>
                <c:pt idx="2">
                  <c:v>62.367500000000007</c:v>
                </c:pt>
                <c:pt idx="3">
                  <c:v>63.772499999999994</c:v>
                </c:pt>
                <c:pt idx="4">
                  <c:v>64.500624999999999</c:v>
                </c:pt>
                <c:pt idx="5">
                  <c:v>64.032499999999999</c:v>
                </c:pt>
                <c:pt idx="6">
                  <c:v>61.052343749999991</c:v>
                </c:pt>
                <c:pt idx="7">
                  <c:v>60.00671874999999</c:v>
                </c:pt>
                <c:pt idx="8">
                  <c:v>60.098632812500014</c:v>
                </c:pt>
                <c:pt idx="9">
                  <c:v>59.719453125000001</c:v>
                </c:pt>
                <c:pt idx="10">
                  <c:v>59.322294921874999</c:v>
                </c:pt>
                <c:pt idx="11">
                  <c:v>61.667431640625011</c:v>
                </c:pt>
                <c:pt idx="12">
                  <c:v>62.254357910156251</c:v>
                </c:pt>
                <c:pt idx="13">
                  <c:v>63.495000000000005</c:v>
                </c:pt>
                <c:pt idx="14">
                  <c:v>63.593910522460931</c:v>
                </c:pt>
                <c:pt idx="15">
                  <c:v>64.59516052246093</c:v>
                </c:pt>
                <c:pt idx="16">
                  <c:v>64.794182891845708</c:v>
                </c:pt>
                <c:pt idx="17">
                  <c:v>63.730392761230469</c:v>
                </c:pt>
                <c:pt idx="18">
                  <c:v>63.526847038269025</c:v>
                </c:pt>
                <c:pt idx="19">
                  <c:v>64.296748847961425</c:v>
                </c:pt>
                <c:pt idx="20">
                  <c:v>62.240037088394175</c:v>
                </c:pt>
                <c:pt idx="21">
                  <c:v>59.350849876403814</c:v>
                </c:pt>
                <c:pt idx="22">
                  <c:v>61.465840604305271</c:v>
                </c:pt>
                <c:pt idx="23">
                  <c:v>61.270628135204305</c:v>
                </c:pt>
                <c:pt idx="24">
                  <c:v>60.17416798412799</c:v>
                </c:pt>
                <c:pt idx="25">
                  <c:v>58.001510950326917</c:v>
                </c:pt>
                <c:pt idx="26">
                  <c:v>56.505468954294926</c:v>
                </c:pt>
                <c:pt idx="27">
                  <c:v>56.06759121671319</c:v>
                </c:pt>
                <c:pt idx="28">
                  <c:v>55.693723978139452</c:v>
                </c:pt>
                <c:pt idx="29">
                  <c:v>54.789326173961157</c:v>
                </c:pt>
                <c:pt idx="30">
                  <c:v>57.50089517942628</c:v>
                </c:pt>
                <c:pt idx="31">
                  <c:v>58.326063635935995</c:v>
                </c:pt>
                <c:pt idx="32">
                  <c:v>62.000839841079411</c:v>
                </c:pt>
                <c:pt idx="33">
                  <c:v>63.021823932095415</c:v>
                </c:pt>
                <c:pt idx="34">
                  <c:v>63.226613971825557</c:v>
                </c:pt>
                <c:pt idx="35">
                  <c:v>63.193657988801718</c:v>
                </c:pt>
                <c:pt idx="36">
                  <c:v>64.46700449584533</c:v>
                </c:pt>
                <c:pt idx="37">
                  <c:v>65.193589998644882</c:v>
                </c:pt>
                <c:pt idx="38">
                  <c:v>66.784338874683556</c:v>
                </c:pt>
                <c:pt idx="39">
                  <c:v>65.655941375022309</c:v>
                </c:pt>
                <c:pt idx="40">
                  <c:v>65.097356656351451</c:v>
                </c:pt>
                <c:pt idx="41">
                  <c:v>65.473371312595845</c:v>
                </c:pt>
                <c:pt idx="42">
                  <c:v>66.646532148508001</c:v>
                </c:pt>
                <c:pt idx="43">
                  <c:v>65.628189320359041</c:v>
                </c:pt>
                <c:pt idx="44">
                  <c:v>65.854056283232055</c:v>
                </c:pt>
                <c:pt idx="45">
                  <c:v>67.784508953142307</c:v>
                </c:pt>
                <c:pt idx="46">
                  <c:v>68.093494882334284</c:v>
                </c:pt>
                <c:pt idx="47">
                  <c:v>68.334867644048686</c:v>
                </c:pt>
                <c:pt idx="48">
                  <c:v>70.226493923465142</c:v>
                </c:pt>
                <c:pt idx="49">
                  <c:v>73.107777012452942</c:v>
                </c:pt>
                <c:pt idx="50">
                  <c:v>75.726153531586675</c:v>
                </c:pt>
                <c:pt idx="51">
                  <c:v>76.429209278473436</c:v>
                </c:pt>
                <c:pt idx="52">
                  <c:v>73.61267089557677</c:v>
                </c:pt>
                <c:pt idx="53">
                  <c:v>71.605368575958423</c:v>
                </c:pt>
                <c:pt idx="54">
                  <c:v>71.134700852064213</c:v>
                </c:pt>
                <c:pt idx="55">
                  <c:v>70.19585870807461</c:v>
                </c:pt>
                <c:pt idx="56">
                  <c:v>70.594683495058547</c:v>
                </c:pt>
                <c:pt idx="57">
                  <c:v>71.038218818039908</c:v>
                </c:pt>
                <c:pt idx="58">
                  <c:v>71.779547944275265</c:v>
                </c:pt>
                <c:pt idx="59">
                  <c:v>72.382493239765282</c:v>
                </c:pt>
                <c:pt idx="60">
                  <c:v>69.980106253696491</c:v>
                </c:pt>
                <c:pt idx="61">
                  <c:v>69.286982943755163</c:v>
                </c:pt>
                <c:pt idx="62">
                  <c:v>68.506956380331047</c:v>
                </c:pt>
                <c:pt idx="63">
                  <c:v>69.392710644392224</c:v>
                </c:pt>
                <c:pt idx="64">
                  <c:v>70.033471549309468</c:v>
                </c:pt>
                <c:pt idx="65">
                  <c:v>70.562793888211388</c:v>
                </c:pt>
                <c:pt idx="66">
                  <c:v>71.311926000884057</c:v>
                </c:pt>
                <c:pt idx="67">
                  <c:v>70.81372752883118</c:v>
                </c:pt>
                <c:pt idx="68">
                  <c:v>69.98574602861018</c:v>
                </c:pt>
                <c:pt idx="69">
                  <c:v>69.634814146402391</c:v>
                </c:pt>
                <c:pt idx="70">
                  <c:v>69.590877639249854</c:v>
                </c:pt>
                <c:pt idx="71">
                  <c:v>70.197174102649257</c:v>
                </c:pt>
                <c:pt idx="72">
                  <c:v>70.716954692836808</c:v>
                </c:pt>
                <c:pt idx="73">
                  <c:v>70.767661167174495</c:v>
                </c:pt>
                <c:pt idx="74">
                  <c:v>70.690922493965303</c:v>
                </c:pt>
                <c:pt idx="75">
                  <c:v>67.659007202171637</c:v>
                </c:pt>
                <c:pt idx="76">
                  <c:v>66.521276578680329</c:v>
                </c:pt>
                <c:pt idx="77">
                  <c:v>67.611524778137436</c:v>
                </c:pt>
                <c:pt idx="78">
                  <c:v>69.086205633467358</c:v>
                </c:pt>
                <c:pt idx="79">
                  <c:v>68.378324438932964</c:v>
                </c:pt>
                <c:pt idx="80">
                  <c:v>67.391773030566156</c:v>
                </c:pt>
                <c:pt idx="81">
                  <c:v>68.057191920832892</c:v>
                </c:pt>
                <c:pt idx="82">
                  <c:v>68.071748663191343</c:v>
                </c:pt>
                <c:pt idx="83">
                  <c:v>66.762450682983143</c:v>
                </c:pt>
                <c:pt idx="84">
                  <c:v>65.157013517185305</c:v>
                </c:pt>
                <c:pt idx="85">
                  <c:v>64.976400846439532</c:v>
                </c:pt>
                <c:pt idx="86">
                  <c:v>66.039647467143197</c:v>
                </c:pt>
                <c:pt idx="87">
                  <c:v>65.83304725553333</c:v>
                </c:pt>
                <c:pt idx="88">
                  <c:v>65.348135388747494</c:v>
                </c:pt>
                <c:pt idx="89">
                  <c:v>64.707373574864164</c:v>
                </c:pt>
                <c:pt idx="90">
                  <c:v>65.757839727677279</c:v>
                </c:pt>
                <c:pt idx="91">
                  <c:v>65.295996333961241</c:v>
                </c:pt>
                <c:pt idx="92">
                  <c:v>65.109036402041909</c:v>
                </c:pt>
                <c:pt idx="93">
                  <c:v>65.790037318551583</c:v>
                </c:pt>
                <c:pt idx="94">
                  <c:v>68.042778218041136</c:v>
                </c:pt>
                <c:pt idx="95">
                  <c:v>69.067768888403236</c:v>
                </c:pt>
                <c:pt idx="96">
                  <c:v>67.919574333892939</c:v>
                </c:pt>
                <c:pt idx="97">
                  <c:v>66.082632111792151</c:v>
                </c:pt>
                <c:pt idx="98">
                  <c:v>65.670238528318919</c:v>
                </c:pt>
                <c:pt idx="99">
                  <c:v>65.904580500370855</c:v>
                </c:pt>
                <c:pt idx="100">
                  <c:v>66.519520868291139</c:v>
                </c:pt>
                <c:pt idx="101">
                  <c:v>66.525875743198441</c:v>
                </c:pt>
                <c:pt idx="102">
                  <c:v>66.290995526125613</c:v>
                </c:pt>
                <c:pt idx="103">
                  <c:v>64.077026590326014</c:v>
                </c:pt>
                <c:pt idx="104">
                  <c:v>64.224277708794631</c:v>
                </c:pt>
                <c:pt idx="105">
                  <c:v>63.497521061213121</c:v>
                </c:pt>
                <c:pt idx="106">
                  <c:v>61.506451634014454</c:v>
                </c:pt>
                <c:pt idx="107">
                  <c:v>62.469571368711172</c:v>
                </c:pt>
                <c:pt idx="108">
                  <c:v>63.015458460207554</c:v>
                </c:pt>
                <c:pt idx="109">
                  <c:v>64.213065618029759</c:v>
                </c:pt>
                <c:pt idx="110">
                  <c:v>64.24420100297786</c:v>
                </c:pt>
                <c:pt idx="111">
                  <c:v>64.308434598470427</c:v>
                </c:pt>
                <c:pt idx="112">
                  <c:v>63.539884347725973</c:v>
                </c:pt>
                <c:pt idx="113">
                  <c:v>63.06777569810837</c:v>
                </c:pt>
                <c:pt idx="114">
                  <c:v>64.055304611176879</c:v>
                </c:pt>
                <c:pt idx="115">
                  <c:v>64.51086068664975</c:v>
                </c:pt>
                <c:pt idx="116">
                  <c:v>66.109534533855538</c:v>
                </c:pt>
                <c:pt idx="117">
                  <c:v>66.261819362193123</c:v>
                </c:pt>
                <c:pt idx="118">
                  <c:v>67.564435728729222</c:v>
                </c:pt>
                <c:pt idx="119">
                  <c:v>68.76898088818092</c:v>
                </c:pt>
                <c:pt idx="120">
                  <c:v>68.715371955998648</c:v>
                </c:pt>
                <c:pt idx="121">
                  <c:v>67.743126733953417</c:v>
                </c:pt>
                <c:pt idx="122">
                  <c:v>68.224283744953766</c:v>
                </c:pt>
                <c:pt idx="123">
                  <c:v>68.756002061465409</c:v>
                </c:pt>
                <c:pt idx="124">
                  <c:v>68.90243112522694</c:v>
                </c:pt>
                <c:pt idx="125">
                  <c:v>69.065930609860615</c:v>
                </c:pt>
                <c:pt idx="126">
                  <c:v>71.455322828553889</c:v>
                </c:pt>
                <c:pt idx="127">
                  <c:v>74.01884017608873</c:v>
                </c:pt>
                <c:pt idx="128">
                  <c:v>72.882509468950261</c:v>
                </c:pt>
                <c:pt idx="129">
                  <c:v>72.270299424928055</c:v>
                </c:pt>
                <c:pt idx="130">
                  <c:v>73.037172057690526</c:v>
                </c:pt>
                <c:pt idx="131">
                  <c:v>74.877097201458483</c:v>
                </c:pt>
                <c:pt idx="132">
                  <c:v>75.117804187035858</c:v>
                </c:pt>
                <c:pt idx="133">
                  <c:v>75.421029886671221</c:v>
                </c:pt>
                <c:pt idx="134">
                  <c:v>75.464078839912275</c:v>
                </c:pt>
                <c:pt idx="135">
                  <c:v>74.483821368244463</c:v>
                </c:pt>
                <c:pt idx="136">
                  <c:v>78.570301658266374</c:v>
                </c:pt>
                <c:pt idx="137">
                  <c:v>78.951846316205277</c:v>
                </c:pt>
                <c:pt idx="138">
                  <c:v>78.9467709016387</c:v>
                </c:pt>
                <c:pt idx="139">
                  <c:v>78.658809322587359</c:v>
                </c:pt>
                <c:pt idx="140">
                  <c:v>79.097116597177688</c:v>
                </c:pt>
                <c:pt idx="141">
                  <c:v>79.367414266530872</c:v>
                </c:pt>
                <c:pt idx="142">
                  <c:v>78.995635117236446</c:v>
                </c:pt>
                <c:pt idx="143">
                  <c:v>78.983781550603723</c:v>
                </c:pt>
                <c:pt idx="144">
                  <c:v>80.189872771294617</c:v>
                </c:pt>
                <c:pt idx="145">
                  <c:v>80.033927383643686</c:v>
                </c:pt>
                <c:pt idx="146">
                  <c:v>80.711459190820023</c:v>
                </c:pt>
                <c:pt idx="147">
                  <c:v>83.932977344909091</c:v>
                </c:pt>
                <c:pt idx="148">
                  <c:v>85.73511254720411</c:v>
                </c:pt>
                <c:pt idx="149">
                  <c:v>86.954368210976838</c:v>
                </c:pt>
                <c:pt idx="150">
                  <c:v>86.573090074175795</c:v>
                </c:pt>
                <c:pt idx="151">
                  <c:v>84.504498021431601</c:v>
                </c:pt>
                <c:pt idx="152">
                  <c:v>81.846225502887648</c:v>
                </c:pt>
                <c:pt idx="153">
                  <c:v>82.982600997529744</c:v>
                </c:pt>
                <c:pt idx="154">
                  <c:v>83.111044621807821</c:v>
                </c:pt>
                <c:pt idx="155">
                  <c:v>83.690394372425374</c:v>
                </c:pt>
                <c:pt idx="156">
                  <c:v>83.725133216973433</c:v>
                </c:pt>
                <c:pt idx="157">
                  <c:v>81.942534623867076</c:v>
                </c:pt>
                <c:pt idx="158">
                  <c:v>81.178751319623728</c:v>
                </c:pt>
                <c:pt idx="159">
                  <c:v>80.865617663656948</c:v>
                </c:pt>
                <c:pt idx="160">
                  <c:v>80.658429833751029</c:v>
                </c:pt>
                <c:pt idx="161">
                  <c:v>83.347025417836761</c:v>
                </c:pt>
                <c:pt idx="162">
                  <c:v>84.774917959399033</c:v>
                </c:pt>
                <c:pt idx="163">
                  <c:v>87.275661604939827</c:v>
                </c:pt>
                <c:pt idx="164">
                  <c:v>88.779432115090074</c:v>
                </c:pt>
                <c:pt idx="165">
                  <c:v>85.888016713855137</c:v>
                </c:pt>
                <c:pt idx="166">
                  <c:v>84.303158685082593</c:v>
                </c:pt>
                <c:pt idx="167">
                  <c:v>83.511154506618823</c:v>
                </c:pt>
                <c:pt idx="168">
                  <c:v>82.527864835348169</c:v>
                </c:pt>
                <c:pt idx="169">
                  <c:v>82.920076208693445</c:v>
                </c:pt>
                <c:pt idx="170">
                  <c:v>83.913109999856403</c:v>
                </c:pt>
                <c:pt idx="171">
                  <c:v>83.598090947683062</c:v>
                </c:pt>
                <c:pt idx="172">
                  <c:v>85.704813447718948</c:v>
                </c:pt>
                <c:pt idx="173">
                  <c:v>86.5277907107982</c:v>
                </c:pt>
                <c:pt idx="174">
                  <c:v>87.594087348868456</c:v>
                </c:pt>
                <c:pt idx="175">
                  <c:v>90.389639671168922</c:v>
                </c:pt>
                <c:pt idx="176">
                  <c:v>91.216117833951785</c:v>
                </c:pt>
                <c:pt idx="177">
                  <c:v>89.308707916159563</c:v>
                </c:pt>
                <c:pt idx="178">
                  <c:v>90.17217845767162</c:v>
                </c:pt>
                <c:pt idx="179">
                  <c:v>91.217501478631732</c:v>
                </c:pt>
                <c:pt idx="180">
                  <c:v>89.836956864213846</c:v>
                </c:pt>
                <c:pt idx="181">
                  <c:v>90.095081494555913</c:v>
                </c:pt>
                <c:pt idx="182">
                  <c:v>89.458342278502442</c:v>
                </c:pt>
                <c:pt idx="183">
                  <c:v>89.899571904863478</c:v>
                </c:pt>
                <c:pt idx="184">
                  <c:v>88.609986335237878</c:v>
                </c:pt>
                <c:pt idx="185">
                  <c:v>88.747593359022005</c:v>
                </c:pt>
                <c:pt idx="186">
                  <c:v>89.37759677521251</c:v>
                </c:pt>
                <c:pt idx="187">
                  <c:v>88.935698435457041</c:v>
                </c:pt>
                <c:pt idx="188">
                  <c:v>90.816299241653894</c:v>
                </c:pt>
                <c:pt idx="189">
                  <c:v>91.90737463278964</c:v>
                </c:pt>
                <c:pt idx="190">
                  <c:v>90.128299822376135</c:v>
                </c:pt>
                <c:pt idx="191">
                  <c:v>88.788956164178728</c:v>
                </c:pt>
                <c:pt idx="192">
                  <c:v>88.406881208584707</c:v>
                </c:pt>
                <c:pt idx="193">
                  <c:v>89.877142167540029</c:v>
                </c:pt>
                <c:pt idx="194">
                  <c:v>90.162921865393869</c:v>
                </c:pt>
                <c:pt idx="195">
                  <c:v>89.528636323508863</c:v>
                </c:pt>
                <c:pt idx="196">
                  <c:v>88.042905857160378</c:v>
                </c:pt>
                <c:pt idx="197">
                  <c:v>89.403246776283183</c:v>
                </c:pt>
                <c:pt idx="198">
                  <c:v>88.525020311993075</c:v>
                </c:pt>
                <c:pt idx="199">
                  <c:v>89.496708617922266</c:v>
                </c:pt>
                <c:pt idx="200">
                  <c:v>89.517953539924022</c:v>
                </c:pt>
                <c:pt idx="201">
                  <c:v>86.898776385443455</c:v>
                </c:pt>
                <c:pt idx="202">
                  <c:v>92.054288000462435</c:v>
                </c:pt>
                <c:pt idx="203">
                  <c:v>90.682093904101578</c:v>
                </c:pt>
                <c:pt idx="204">
                  <c:v>90.848521903985969</c:v>
                </c:pt>
                <c:pt idx="205">
                  <c:v>87.82799842796058</c:v>
                </c:pt>
                <c:pt idx="206">
                  <c:v>86.138367951964085</c:v>
                </c:pt>
                <c:pt idx="207">
                  <c:v>87.426368344973923</c:v>
                </c:pt>
                <c:pt idx="208">
                  <c:v>88.949276356982921</c:v>
                </c:pt>
                <c:pt idx="209">
                  <c:v>92.317684270739448</c:v>
                </c:pt>
                <c:pt idx="210">
                  <c:v>93.052865181493715</c:v>
                </c:pt>
                <c:pt idx="211">
                  <c:v>92.77844411380886</c:v>
                </c:pt>
                <c:pt idx="212">
                  <c:v>93.49522781843541</c:v>
                </c:pt>
                <c:pt idx="213">
                  <c:v>94.60311678998319</c:v>
                </c:pt>
                <c:pt idx="214">
                  <c:v>94.851809835374326</c:v>
                </c:pt>
                <c:pt idx="215">
                  <c:v>93.94603063787855</c:v>
                </c:pt>
                <c:pt idx="216">
                  <c:v>97.033078179034987</c:v>
                </c:pt>
                <c:pt idx="217">
                  <c:v>95.954070519565335</c:v>
                </c:pt>
                <c:pt idx="218">
                  <c:v>94.455800974806579</c:v>
                </c:pt>
                <c:pt idx="219">
                  <c:v>92.859783344915257</c:v>
                </c:pt>
                <c:pt idx="220">
                  <c:v>90.290833101213607</c:v>
                </c:pt>
                <c:pt idx="221">
                  <c:v>92.075887264984786</c:v>
                </c:pt>
                <c:pt idx="222">
                  <c:v>92.133178989681369</c:v>
                </c:pt>
                <c:pt idx="223">
                  <c:v>90.446707173435215</c:v>
                </c:pt>
                <c:pt idx="224">
                  <c:v>92.113412426014847</c:v>
                </c:pt>
                <c:pt idx="225">
                  <c:v>92.011735632656027</c:v>
                </c:pt>
                <c:pt idx="226">
                  <c:v>90.238382526152307</c:v>
                </c:pt>
                <c:pt idx="227">
                  <c:v>90.472948617988322</c:v>
                </c:pt>
                <c:pt idx="228">
                  <c:v>88.358352986450257</c:v>
                </c:pt>
                <c:pt idx="229">
                  <c:v>87.302615831953176</c:v>
                </c:pt>
                <c:pt idx="230">
                  <c:v>88.60552758534061</c:v>
                </c:pt>
                <c:pt idx="231">
                  <c:v>89.527373627352304</c:v>
                </c:pt>
                <c:pt idx="232">
                  <c:v>87.840991731017155</c:v>
                </c:pt>
                <c:pt idx="233">
                  <c:v>87.93664832417906</c:v>
                </c:pt>
                <c:pt idx="234">
                  <c:v>89.05390039142479</c:v>
                </c:pt>
                <c:pt idx="235">
                  <c:v>90.544738310380026</c:v>
                </c:pt>
                <c:pt idx="236">
                  <c:v>89.471263212523809</c:v>
                </c:pt>
                <c:pt idx="237">
                  <c:v>88.377578634928796</c:v>
                </c:pt>
                <c:pt idx="238">
                  <c:v>89.082262831797848</c:v>
                </c:pt>
                <c:pt idx="239">
                  <c:v>88.057868173065629</c:v>
                </c:pt>
                <c:pt idx="240">
                  <c:v>87.652302465116165</c:v>
                </c:pt>
                <c:pt idx="241">
                  <c:v>86.955335421849753</c:v>
                </c:pt>
                <c:pt idx="242">
                  <c:v>86.114759805570742</c:v>
                </c:pt>
                <c:pt idx="243">
                  <c:v>85.973425950108322</c:v>
                </c:pt>
                <c:pt idx="244">
                  <c:v>86.524735998715613</c:v>
                </c:pt>
                <c:pt idx="245">
                  <c:v>85.866379511188541</c:v>
                </c:pt>
                <c:pt idx="246">
                  <c:v>86.485195511509616</c:v>
                </c:pt>
                <c:pt idx="247">
                  <c:v>86.173600633712482</c:v>
                </c:pt>
                <c:pt idx="248">
                  <c:v>87.292301755835069</c:v>
                </c:pt>
                <c:pt idx="249">
                  <c:v>86.063901597406954</c:v>
                </c:pt>
                <c:pt idx="250">
                  <c:v>84.890826158448206</c:v>
                </c:pt>
                <c:pt idx="251">
                  <c:v>86.00985075909648</c:v>
                </c:pt>
                <c:pt idx="252">
                  <c:v>87.214644219484413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4-4D52-9CCE-D54F60AFF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922015"/>
        <c:axId val="1580928255"/>
      </c:lineChart>
      <c:catAx>
        <c:axId val="15809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0928255"/>
        <c:crosses val="autoZero"/>
        <c:auto val="1"/>
        <c:lblAlgn val="ctr"/>
        <c:lblOffset val="100"/>
        <c:noMultiLvlLbl val="0"/>
      </c:catAx>
      <c:valAx>
        <c:axId val="1580928255"/>
        <c:scaling>
          <c:orientation val="minMax"/>
          <c:min val="5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8092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BANREGIO!$C$4</c:f>
              <c:strCache>
                <c:ptCount val="1"/>
                <c:pt idx="0">
                  <c:v>Cierre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BANREGIO!$B$5:$B$257</c:f>
              <c:strCache>
                <c:ptCount val="253"/>
                <c:pt idx="0">
                  <c:v>23.09.2020</c:v>
                </c:pt>
                <c:pt idx="1">
                  <c:v>24.09.2020</c:v>
                </c:pt>
                <c:pt idx="2">
                  <c:v>25.09.2020</c:v>
                </c:pt>
                <c:pt idx="3">
                  <c:v>28.09.2020</c:v>
                </c:pt>
                <c:pt idx="4">
                  <c:v>29.09.2020</c:v>
                </c:pt>
                <c:pt idx="5">
                  <c:v>30.09.2020</c:v>
                </c:pt>
                <c:pt idx="6">
                  <c:v>01.10.2020</c:v>
                </c:pt>
                <c:pt idx="7">
                  <c:v>02.10.2020</c:v>
                </c:pt>
                <c:pt idx="8">
                  <c:v>05.10.2020</c:v>
                </c:pt>
                <c:pt idx="9">
                  <c:v>06.10.2020</c:v>
                </c:pt>
                <c:pt idx="10">
                  <c:v>07.10.2020</c:v>
                </c:pt>
                <c:pt idx="11">
                  <c:v>08.10.2020</c:v>
                </c:pt>
                <c:pt idx="12">
                  <c:v>09.10.2020</c:v>
                </c:pt>
                <c:pt idx="13">
                  <c:v>12.10.2020</c:v>
                </c:pt>
                <c:pt idx="14">
                  <c:v>13.10.2020</c:v>
                </c:pt>
                <c:pt idx="15">
                  <c:v>14.10.2020</c:v>
                </c:pt>
                <c:pt idx="16">
                  <c:v>15.10.2020</c:v>
                </c:pt>
                <c:pt idx="17">
                  <c:v>16.10.2020</c:v>
                </c:pt>
                <c:pt idx="18">
                  <c:v>19.10.2020</c:v>
                </c:pt>
                <c:pt idx="19">
                  <c:v>20.10.2020</c:v>
                </c:pt>
                <c:pt idx="20">
                  <c:v>21.10.2020</c:v>
                </c:pt>
                <c:pt idx="21">
                  <c:v>22.10.2020</c:v>
                </c:pt>
                <c:pt idx="22">
                  <c:v>23.10.2020</c:v>
                </c:pt>
                <c:pt idx="23">
                  <c:v>26.10.2020</c:v>
                </c:pt>
                <c:pt idx="24">
                  <c:v>27.10.2020</c:v>
                </c:pt>
                <c:pt idx="25">
                  <c:v>28.10.2020</c:v>
                </c:pt>
                <c:pt idx="26">
                  <c:v>29.10.2020</c:v>
                </c:pt>
                <c:pt idx="27">
                  <c:v>30.10.2020</c:v>
                </c:pt>
                <c:pt idx="28">
                  <c:v>03.11.2020</c:v>
                </c:pt>
                <c:pt idx="29">
                  <c:v>04.11.2020</c:v>
                </c:pt>
                <c:pt idx="30">
                  <c:v>05.11.2020</c:v>
                </c:pt>
                <c:pt idx="31">
                  <c:v>06.11.2020</c:v>
                </c:pt>
                <c:pt idx="32">
                  <c:v>09.11.2020</c:v>
                </c:pt>
                <c:pt idx="33">
                  <c:v>10.11.2020</c:v>
                </c:pt>
                <c:pt idx="34">
                  <c:v>11.11.2020</c:v>
                </c:pt>
                <c:pt idx="35">
                  <c:v>12.11.2020</c:v>
                </c:pt>
                <c:pt idx="36">
                  <c:v>13.11.2020</c:v>
                </c:pt>
                <c:pt idx="37">
                  <c:v>17.11.2020</c:v>
                </c:pt>
                <c:pt idx="38">
                  <c:v>18.11.2020</c:v>
                </c:pt>
                <c:pt idx="39">
                  <c:v>19.11.2020</c:v>
                </c:pt>
                <c:pt idx="40">
                  <c:v>20.11.2020</c:v>
                </c:pt>
                <c:pt idx="41">
                  <c:v>23.11.2020</c:v>
                </c:pt>
                <c:pt idx="42">
                  <c:v>24.11.2020</c:v>
                </c:pt>
                <c:pt idx="43">
                  <c:v>25.11.2020</c:v>
                </c:pt>
                <c:pt idx="44">
                  <c:v>26.11.2020</c:v>
                </c:pt>
                <c:pt idx="45">
                  <c:v>27.11.2020</c:v>
                </c:pt>
                <c:pt idx="46">
                  <c:v>30.11.2020</c:v>
                </c:pt>
                <c:pt idx="47">
                  <c:v>01.12.2020</c:v>
                </c:pt>
                <c:pt idx="48">
                  <c:v>02.12.2020</c:v>
                </c:pt>
                <c:pt idx="49">
                  <c:v>03.12.2020</c:v>
                </c:pt>
                <c:pt idx="50">
                  <c:v>04.12.2020</c:v>
                </c:pt>
                <c:pt idx="51">
                  <c:v>07.12.2020</c:v>
                </c:pt>
                <c:pt idx="52">
                  <c:v>08.12.2020</c:v>
                </c:pt>
                <c:pt idx="53">
                  <c:v>09.12.2020</c:v>
                </c:pt>
                <c:pt idx="54">
                  <c:v>10.12.2020</c:v>
                </c:pt>
                <c:pt idx="55">
                  <c:v>11.12.2020</c:v>
                </c:pt>
                <c:pt idx="56">
                  <c:v>14.12.2020</c:v>
                </c:pt>
                <c:pt idx="57">
                  <c:v>15.12.2020</c:v>
                </c:pt>
                <c:pt idx="58">
                  <c:v>16.12.2020</c:v>
                </c:pt>
                <c:pt idx="59">
                  <c:v>17.12.2020</c:v>
                </c:pt>
                <c:pt idx="60">
                  <c:v>18.12.2020</c:v>
                </c:pt>
                <c:pt idx="61">
                  <c:v>21.12.2020</c:v>
                </c:pt>
                <c:pt idx="62">
                  <c:v>22.12.2020</c:v>
                </c:pt>
                <c:pt idx="63">
                  <c:v>23.12.2020</c:v>
                </c:pt>
                <c:pt idx="64">
                  <c:v>24.12.2020</c:v>
                </c:pt>
                <c:pt idx="65">
                  <c:v>28.12.2020</c:v>
                </c:pt>
                <c:pt idx="66">
                  <c:v>29.12.2020</c:v>
                </c:pt>
                <c:pt idx="67">
                  <c:v>30.12.2020</c:v>
                </c:pt>
                <c:pt idx="68">
                  <c:v>31.12.2020</c:v>
                </c:pt>
                <c:pt idx="69">
                  <c:v>04.01.2021</c:v>
                </c:pt>
                <c:pt idx="70">
                  <c:v>05.01.2021</c:v>
                </c:pt>
                <c:pt idx="71">
                  <c:v>06.01.2021</c:v>
                </c:pt>
                <c:pt idx="72">
                  <c:v>07.01.2021</c:v>
                </c:pt>
                <c:pt idx="73">
                  <c:v>08.01.2021</c:v>
                </c:pt>
                <c:pt idx="74">
                  <c:v>11.01.2021</c:v>
                </c:pt>
                <c:pt idx="75">
                  <c:v>12.01.2021</c:v>
                </c:pt>
                <c:pt idx="76">
                  <c:v>13.01.2021</c:v>
                </c:pt>
                <c:pt idx="77">
                  <c:v>14.01.2021</c:v>
                </c:pt>
                <c:pt idx="78">
                  <c:v>15.01.2021</c:v>
                </c:pt>
                <c:pt idx="79">
                  <c:v>18.01.2021</c:v>
                </c:pt>
                <c:pt idx="80">
                  <c:v>19.01.2021</c:v>
                </c:pt>
                <c:pt idx="81">
                  <c:v>20.01.2021</c:v>
                </c:pt>
                <c:pt idx="82">
                  <c:v>21.01.2021</c:v>
                </c:pt>
                <c:pt idx="83">
                  <c:v>22.01.2021</c:v>
                </c:pt>
                <c:pt idx="84">
                  <c:v>25.01.2021</c:v>
                </c:pt>
                <c:pt idx="85">
                  <c:v>26.01.2021</c:v>
                </c:pt>
                <c:pt idx="86">
                  <c:v>27.01.2021</c:v>
                </c:pt>
                <c:pt idx="87">
                  <c:v>28.01.2021</c:v>
                </c:pt>
                <c:pt idx="88">
                  <c:v>29.01.2021</c:v>
                </c:pt>
                <c:pt idx="89">
                  <c:v>02.02.2021</c:v>
                </c:pt>
                <c:pt idx="90">
                  <c:v>03.02.2021</c:v>
                </c:pt>
                <c:pt idx="91">
                  <c:v>04.02.2021</c:v>
                </c:pt>
                <c:pt idx="92">
                  <c:v>05.02.2021</c:v>
                </c:pt>
                <c:pt idx="93">
                  <c:v>08.02.2021</c:v>
                </c:pt>
                <c:pt idx="94">
                  <c:v>09.02.2021</c:v>
                </c:pt>
                <c:pt idx="95">
                  <c:v>10.02.2021</c:v>
                </c:pt>
                <c:pt idx="96">
                  <c:v>11.02.2021</c:v>
                </c:pt>
                <c:pt idx="97">
                  <c:v>12.02.2021</c:v>
                </c:pt>
                <c:pt idx="98">
                  <c:v>15.02.2021</c:v>
                </c:pt>
                <c:pt idx="99">
                  <c:v>16.02.2021</c:v>
                </c:pt>
                <c:pt idx="100">
                  <c:v>17.02.2021</c:v>
                </c:pt>
                <c:pt idx="101">
                  <c:v>18.02.2021</c:v>
                </c:pt>
                <c:pt idx="102">
                  <c:v>19.02.2021</c:v>
                </c:pt>
                <c:pt idx="103">
                  <c:v>22.02.2021</c:v>
                </c:pt>
                <c:pt idx="104">
                  <c:v>23.02.2021</c:v>
                </c:pt>
                <c:pt idx="105">
                  <c:v>24.02.2021</c:v>
                </c:pt>
                <c:pt idx="106">
                  <c:v>25.02.2021</c:v>
                </c:pt>
                <c:pt idx="107">
                  <c:v>26.02.2021</c:v>
                </c:pt>
                <c:pt idx="108">
                  <c:v>01.03.2021</c:v>
                </c:pt>
                <c:pt idx="109">
                  <c:v>02.03.2021</c:v>
                </c:pt>
                <c:pt idx="110">
                  <c:v>03.03.2021</c:v>
                </c:pt>
                <c:pt idx="111">
                  <c:v>04.03.2021</c:v>
                </c:pt>
                <c:pt idx="112">
                  <c:v>05.03.2021</c:v>
                </c:pt>
                <c:pt idx="113">
                  <c:v>08.03.2021</c:v>
                </c:pt>
                <c:pt idx="114">
                  <c:v>09.03.2021</c:v>
                </c:pt>
                <c:pt idx="115">
                  <c:v>10.03.2021</c:v>
                </c:pt>
                <c:pt idx="116">
                  <c:v>11.03.2021</c:v>
                </c:pt>
                <c:pt idx="117">
                  <c:v>12.03.2021</c:v>
                </c:pt>
                <c:pt idx="118">
                  <c:v>16.03.2021</c:v>
                </c:pt>
                <c:pt idx="119">
                  <c:v>17.03.2021</c:v>
                </c:pt>
                <c:pt idx="120">
                  <c:v>18.03.2021</c:v>
                </c:pt>
                <c:pt idx="121">
                  <c:v>19.03.2021</c:v>
                </c:pt>
                <c:pt idx="122">
                  <c:v>22.03.2021</c:v>
                </c:pt>
                <c:pt idx="123">
                  <c:v>23.03.2021</c:v>
                </c:pt>
                <c:pt idx="124">
                  <c:v>24.03.2021</c:v>
                </c:pt>
                <c:pt idx="125">
                  <c:v>25.03.2021</c:v>
                </c:pt>
                <c:pt idx="126">
                  <c:v>26.03.2021</c:v>
                </c:pt>
                <c:pt idx="127">
                  <c:v>29.03.2021</c:v>
                </c:pt>
                <c:pt idx="128">
                  <c:v>30.03.2021</c:v>
                </c:pt>
                <c:pt idx="129">
                  <c:v>31.03.2021</c:v>
                </c:pt>
                <c:pt idx="130">
                  <c:v>05.04.2021</c:v>
                </c:pt>
                <c:pt idx="131">
                  <c:v>06.04.2021</c:v>
                </c:pt>
                <c:pt idx="132">
                  <c:v>07.04.2021</c:v>
                </c:pt>
                <c:pt idx="133">
                  <c:v>08.04.2021</c:v>
                </c:pt>
                <c:pt idx="134">
                  <c:v>09.04.2021</c:v>
                </c:pt>
                <c:pt idx="135">
                  <c:v>12.04.2021</c:v>
                </c:pt>
                <c:pt idx="136">
                  <c:v>13.04.2021</c:v>
                </c:pt>
                <c:pt idx="137">
                  <c:v>14.04.2021</c:v>
                </c:pt>
                <c:pt idx="138">
                  <c:v>15.04.2021</c:v>
                </c:pt>
                <c:pt idx="139">
                  <c:v>16.04.2021</c:v>
                </c:pt>
                <c:pt idx="140">
                  <c:v>19.04.2021</c:v>
                </c:pt>
                <c:pt idx="141">
                  <c:v>20.04.2021</c:v>
                </c:pt>
                <c:pt idx="142">
                  <c:v>21.04.2021</c:v>
                </c:pt>
                <c:pt idx="143">
                  <c:v>22.04.2021</c:v>
                </c:pt>
                <c:pt idx="144">
                  <c:v>23.04.2021</c:v>
                </c:pt>
                <c:pt idx="145">
                  <c:v>26.04.2021</c:v>
                </c:pt>
                <c:pt idx="146">
                  <c:v>27.04.2021</c:v>
                </c:pt>
                <c:pt idx="147">
                  <c:v>28.04.2021</c:v>
                </c:pt>
                <c:pt idx="148">
                  <c:v>29.04.2021</c:v>
                </c:pt>
                <c:pt idx="149">
                  <c:v>30.04.2021</c:v>
                </c:pt>
                <c:pt idx="150">
                  <c:v>03.05.2021</c:v>
                </c:pt>
                <c:pt idx="151">
                  <c:v>04.05.2021</c:v>
                </c:pt>
                <c:pt idx="152">
                  <c:v>05.05.2021</c:v>
                </c:pt>
                <c:pt idx="153">
                  <c:v>06.05.2021</c:v>
                </c:pt>
                <c:pt idx="154">
                  <c:v>07.05.2021</c:v>
                </c:pt>
                <c:pt idx="155">
                  <c:v>10.05.2021</c:v>
                </c:pt>
                <c:pt idx="156">
                  <c:v>11.05.2021</c:v>
                </c:pt>
                <c:pt idx="157">
                  <c:v>12.05.2021</c:v>
                </c:pt>
                <c:pt idx="158">
                  <c:v>13.05.2021</c:v>
                </c:pt>
                <c:pt idx="159">
                  <c:v>14.05.2021</c:v>
                </c:pt>
                <c:pt idx="160">
                  <c:v>17.05.2021</c:v>
                </c:pt>
                <c:pt idx="161">
                  <c:v>18.05.2021</c:v>
                </c:pt>
                <c:pt idx="162">
                  <c:v>19.05.2021</c:v>
                </c:pt>
                <c:pt idx="163">
                  <c:v>20.05.2021</c:v>
                </c:pt>
                <c:pt idx="164">
                  <c:v>21.05.2021</c:v>
                </c:pt>
                <c:pt idx="165">
                  <c:v>24.05.2021</c:v>
                </c:pt>
                <c:pt idx="166">
                  <c:v>25.05.2021</c:v>
                </c:pt>
                <c:pt idx="167">
                  <c:v>26.05.2021</c:v>
                </c:pt>
                <c:pt idx="168">
                  <c:v>27.05.2021</c:v>
                </c:pt>
                <c:pt idx="169">
                  <c:v>28.05.2021</c:v>
                </c:pt>
                <c:pt idx="170">
                  <c:v>31.05.2021</c:v>
                </c:pt>
                <c:pt idx="171">
                  <c:v>01.06.2021</c:v>
                </c:pt>
                <c:pt idx="172">
                  <c:v>02.06.2021</c:v>
                </c:pt>
                <c:pt idx="173">
                  <c:v>03.06.2021</c:v>
                </c:pt>
                <c:pt idx="174">
                  <c:v>04.06.2021</c:v>
                </c:pt>
                <c:pt idx="175">
                  <c:v>07.06.2021</c:v>
                </c:pt>
                <c:pt idx="176">
                  <c:v>08.06.2021</c:v>
                </c:pt>
                <c:pt idx="177">
                  <c:v>09.06.2021</c:v>
                </c:pt>
                <c:pt idx="178">
                  <c:v>10.06.2021</c:v>
                </c:pt>
                <c:pt idx="179">
                  <c:v>11.06.2021</c:v>
                </c:pt>
                <c:pt idx="180">
                  <c:v>14.06.2021</c:v>
                </c:pt>
                <c:pt idx="181">
                  <c:v>15.06.2021</c:v>
                </c:pt>
                <c:pt idx="182">
                  <c:v>16.06.2021</c:v>
                </c:pt>
                <c:pt idx="183">
                  <c:v>17.06.2021</c:v>
                </c:pt>
                <c:pt idx="184">
                  <c:v>18.06.2021</c:v>
                </c:pt>
                <c:pt idx="185">
                  <c:v>21.06.2021</c:v>
                </c:pt>
                <c:pt idx="186">
                  <c:v>22.06.2021</c:v>
                </c:pt>
                <c:pt idx="187">
                  <c:v>23.06.2021</c:v>
                </c:pt>
                <c:pt idx="188">
                  <c:v>24.06.2021</c:v>
                </c:pt>
                <c:pt idx="189">
                  <c:v>25.06.2021</c:v>
                </c:pt>
                <c:pt idx="190">
                  <c:v>28.06.2021</c:v>
                </c:pt>
                <c:pt idx="191">
                  <c:v>29.06.2021</c:v>
                </c:pt>
                <c:pt idx="192">
                  <c:v>30.06.2021</c:v>
                </c:pt>
                <c:pt idx="193">
                  <c:v>01.07.2021</c:v>
                </c:pt>
                <c:pt idx="194">
                  <c:v>02.07.2021</c:v>
                </c:pt>
                <c:pt idx="195">
                  <c:v>05.07.2021</c:v>
                </c:pt>
                <c:pt idx="196">
                  <c:v>06.07.2021</c:v>
                </c:pt>
                <c:pt idx="197">
                  <c:v>07.07.2021</c:v>
                </c:pt>
                <c:pt idx="198">
                  <c:v>08.07.2021</c:v>
                </c:pt>
                <c:pt idx="199">
                  <c:v>09.07.2021</c:v>
                </c:pt>
                <c:pt idx="200">
                  <c:v>12.07.2021</c:v>
                </c:pt>
                <c:pt idx="201">
                  <c:v>13.07.2021</c:v>
                </c:pt>
                <c:pt idx="202">
                  <c:v>14.07.2021</c:v>
                </c:pt>
                <c:pt idx="203">
                  <c:v>15.07.2021</c:v>
                </c:pt>
                <c:pt idx="204">
                  <c:v>16.07.2021</c:v>
                </c:pt>
                <c:pt idx="205">
                  <c:v>19.07.2021</c:v>
                </c:pt>
                <c:pt idx="206">
                  <c:v>20.07.2021</c:v>
                </c:pt>
                <c:pt idx="207">
                  <c:v>21.07.2021</c:v>
                </c:pt>
                <c:pt idx="208">
                  <c:v>22.07.2021</c:v>
                </c:pt>
                <c:pt idx="209">
                  <c:v>23.07.2021</c:v>
                </c:pt>
                <c:pt idx="210">
                  <c:v>26.07.2021</c:v>
                </c:pt>
                <c:pt idx="211">
                  <c:v>27.07.2021</c:v>
                </c:pt>
                <c:pt idx="212">
                  <c:v>28.07.2021</c:v>
                </c:pt>
                <c:pt idx="213">
                  <c:v>29.07.2021</c:v>
                </c:pt>
                <c:pt idx="214">
                  <c:v>30.07.2021</c:v>
                </c:pt>
                <c:pt idx="215">
                  <c:v>02.08.2021</c:v>
                </c:pt>
                <c:pt idx="216">
                  <c:v>03.08.2021</c:v>
                </c:pt>
                <c:pt idx="217">
                  <c:v>04.08.2021</c:v>
                </c:pt>
                <c:pt idx="218">
                  <c:v>05.08.2021</c:v>
                </c:pt>
                <c:pt idx="219">
                  <c:v>06.08.2021</c:v>
                </c:pt>
                <c:pt idx="220">
                  <c:v>09.08.2021</c:v>
                </c:pt>
                <c:pt idx="221">
                  <c:v>10.08.2021</c:v>
                </c:pt>
                <c:pt idx="222">
                  <c:v>11.08.2021</c:v>
                </c:pt>
                <c:pt idx="223">
                  <c:v>12.08.2021</c:v>
                </c:pt>
                <c:pt idx="224">
                  <c:v>13.08.2021</c:v>
                </c:pt>
                <c:pt idx="225">
                  <c:v>16.08.2021</c:v>
                </c:pt>
                <c:pt idx="226">
                  <c:v>17.08.2021</c:v>
                </c:pt>
                <c:pt idx="227">
                  <c:v>18.08.2021</c:v>
                </c:pt>
                <c:pt idx="228">
                  <c:v>19.08.2021</c:v>
                </c:pt>
                <c:pt idx="229">
                  <c:v>20.08.2021</c:v>
                </c:pt>
                <c:pt idx="230">
                  <c:v>23.08.2021</c:v>
                </c:pt>
                <c:pt idx="231">
                  <c:v>24.08.2021</c:v>
                </c:pt>
                <c:pt idx="232">
                  <c:v>25.08.2021</c:v>
                </c:pt>
                <c:pt idx="233">
                  <c:v>26.08.2021</c:v>
                </c:pt>
                <c:pt idx="234">
                  <c:v>27.08.2021</c:v>
                </c:pt>
                <c:pt idx="235">
                  <c:v>30.08.2021</c:v>
                </c:pt>
                <c:pt idx="236">
                  <c:v>31.08.2021</c:v>
                </c:pt>
                <c:pt idx="237">
                  <c:v>01.09.2021</c:v>
                </c:pt>
                <c:pt idx="238">
                  <c:v>02.09.2021</c:v>
                </c:pt>
                <c:pt idx="239">
                  <c:v>03.09.2021</c:v>
                </c:pt>
                <c:pt idx="240">
                  <c:v>06.09.2021</c:v>
                </c:pt>
                <c:pt idx="241">
                  <c:v>07.09.2021</c:v>
                </c:pt>
                <c:pt idx="242">
                  <c:v>08.09.2021</c:v>
                </c:pt>
                <c:pt idx="243">
                  <c:v>09.09.2021</c:v>
                </c:pt>
                <c:pt idx="244">
                  <c:v>10.09.2021</c:v>
                </c:pt>
                <c:pt idx="245">
                  <c:v>13.09.2021</c:v>
                </c:pt>
                <c:pt idx="246">
                  <c:v>14.09.2021</c:v>
                </c:pt>
                <c:pt idx="247">
                  <c:v>15.09.2021</c:v>
                </c:pt>
                <c:pt idx="248">
                  <c:v>17.09.2021</c:v>
                </c:pt>
                <c:pt idx="249">
                  <c:v>20.09.2021</c:v>
                </c:pt>
                <c:pt idx="250">
                  <c:v>21.09.2021</c:v>
                </c:pt>
                <c:pt idx="251">
                  <c:v>22.09.2021</c:v>
                </c:pt>
                <c:pt idx="252">
                  <c:v>23.09.2021</c:v>
                </c:pt>
              </c:strCache>
            </c:strRef>
          </c:cat>
          <c:val>
            <c:numRef>
              <c:f>BANREGIO!$C$5:$C$257</c:f>
              <c:numCache>
                <c:formatCode>0.00</c:formatCode>
                <c:ptCount val="253"/>
                <c:pt idx="0">
                  <c:v>49.59</c:v>
                </c:pt>
                <c:pt idx="1">
                  <c:v>50.7</c:v>
                </c:pt>
                <c:pt idx="2">
                  <c:v>50.65</c:v>
                </c:pt>
                <c:pt idx="3">
                  <c:v>50.63</c:v>
                </c:pt>
                <c:pt idx="4">
                  <c:v>50.65</c:v>
                </c:pt>
                <c:pt idx="5">
                  <c:v>52.49</c:v>
                </c:pt>
                <c:pt idx="6">
                  <c:v>51.76</c:v>
                </c:pt>
                <c:pt idx="7">
                  <c:v>52</c:v>
                </c:pt>
                <c:pt idx="8">
                  <c:v>53.11</c:v>
                </c:pt>
                <c:pt idx="9">
                  <c:v>53.75</c:v>
                </c:pt>
                <c:pt idx="10">
                  <c:v>55.21</c:v>
                </c:pt>
                <c:pt idx="11">
                  <c:v>57.08</c:v>
                </c:pt>
                <c:pt idx="12">
                  <c:v>58.79</c:v>
                </c:pt>
                <c:pt idx="13">
                  <c:v>61.17</c:v>
                </c:pt>
                <c:pt idx="14">
                  <c:v>60.67</c:v>
                </c:pt>
                <c:pt idx="15">
                  <c:v>58.73</c:v>
                </c:pt>
                <c:pt idx="16">
                  <c:v>58.97</c:v>
                </c:pt>
                <c:pt idx="17">
                  <c:v>58.85</c:v>
                </c:pt>
                <c:pt idx="18">
                  <c:v>59.57</c:v>
                </c:pt>
                <c:pt idx="19">
                  <c:v>61.39</c:v>
                </c:pt>
                <c:pt idx="20">
                  <c:v>62.76</c:v>
                </c:pt>
                <c:pt idx="21">
                  <c:v>63.81</c:v>
                </c:pt>
                <c:pt idx="22">
                  <c:v>62.37</c:v>
                </c:pt>
                <c:pt idx="23">
                  <c:v>62.13</c:v>
                </c:pt>
                <c:pt idx="24">
                  <c:v>59.83</c:v>
                </c:pt>
                <c:pt idx="25">
                  <c:v>58.36</c:v>
                </c:pt>
                <c:pt idx="26">
                  <c:v>58.01</c:v>
                </c:pt>
                <c:pt idx="27">
                  <c:v>57.32</c:v>
                </c:pt>
                <c:pt idx="28">
                  <c:v>57.83</c:v>
                </c:pt>
                <c:pt idx="29">
                  <c:v>59.79</c:v>
                </c:pt>
                <c:pt idx="30">
                  <c:v>61.45</c:v>
                </c:pt>
                <c:pt idx="31">
                  <c:v>61.01</c:v>
                </c:pt>
                <c:pt idx="32">
                  <c:v>64.03</c:v>
                </c:pt>
                <c:pt idx="33">
                  <c:v>64.680000000000007</c:v>
                </c:pt>
                <c:pt idx="34">
                  <c:v>67.81</c:v>
                </c:pt>
                <c:pt idx="35">
                  <c:v>66.099999999999994</c:v>
                </c:pt>
                <c:pt idx="36">
                  <c:v>66.760000000000005</c:v>
                </c:pt>
                <c:pt idx="37">
                  <c:v>72.61</c:v>
                </c:pt>
                <c:pt idx="38">
                  <c:v>76.27</c:v>
                </c:pt>
                <c:pt idx="39">
                  <c:v>77.53</c:v>
                </c:pt>
                <c:pt idx="40">
                  <c:v>76.87</c:v>
                </c:pt>
                <c:pt idx="41">
                  <c:v>80.8</c:v>
                </c:pt>
                <c:pt idx="42">
                  <c:v>83.75</c:v>
                </c:pt>
                <c:pt idx="43">
                  <c:v>83.39</c:v>
                </c:pt>
                <c:pt idx="44">
                  <c:v>84.69</c:v>
                </c:pt>
                <c:pt idx="45">
                  <c:v>85.58</c:v>
                </c:pt>
                <c:pt idx="46">
                  <c:v>86.28</c:v>
                </c:pt>
                <c:pt idx="47">
                  <c:v>87.94</c:v>
                </c:pt>
                <c:pt idx="48">
                  <c:v>88.22</c:v>
                </c:pt>
                <c:pt idx="49">
                  <c:v>88.42</c:v>
                </c:pt>
                <c:pt idx="50">
                  <c:v>89.01</c:v>
                </c:pt>
                <c:pt idx="51">
                  <c:v>89.51</c:v>
                </c:pt>
                <c:pt idx="52">
                  <c:v>91.34</c:v>
                </c:pt>
                <c:pt idx="53">
                  <c:v>89.75</c:v>
                </c:pt>
                <c:pt idx="54">
                  <c:v>91.19</c:v>
                </c:pt>
                <c:pt idx="55">
                  <c:v>93.23</c:v>
                </c:pt>
                <c:pt idx="56">
                  <c:v>91.56</c:v>
                </c:pt>
                <c:pt idx="57">
                  <c:v>91.15</c:v>
                </c:pt>
                <c:pt idx="58">
                  <c:v>93.04</c:v>
                </c:pt>
                <c:pt idx="59">
                  <c:v>98.56</c:v>
                </c:pt>
                <c:pt idx="60">
                  <c:v>97.09</c:v>
                </c:pt>
                <c:pt idx="61">
                  <c:v>92.46</c:v>
                </c:pt>
                <c:pt idx="62">
                  <c:v>92.06</c:v>
                </c:pt>
                <c:pt idx="63">
                  <c:v>92.36</c:v>
                </c:pt>
                <c:pt idx="64">
                  <c:v>92.44</c:v>
                </c:pt>
                <c:pt idx="65">
                  <c:v>91.2</c:v>
                </c:pt>
                <c:pt idx="66">
                  <c:v>92.69</c:v>
                </c:pt>
                <c:pt idx="67">
                  <c:v>92.51</c:v>
                </c:pt>
                <c:pt idx="68">
                  <c:v>92.1</c:v>
                </c:pt>
                <c:pt idx="69">
                  <c:v>91.34</c:v>
                </c:pt>
                <c:pt idx="70">
                  <c:v>90.92</c:v>
                </c:pt>
                <c:pt idx="71">
                  <c:v>90.9</c:v>
                </c:pt>
                <c:pt idx="72">
                  <c:v>92.82</c:v>
                </c:pt>
                <c:pt idx="73">
                  <c:v>93.51</c:v>
                </c:pt>
                <c:pt idx="74">
                  <c:v>91.73</c:v>
                </c:pt>
                <c:pt idx="75">
                  <c:v>88.55</c:v>
                </c:pt>
                <c:pt idx="76">
                  <c:v>87.31</c:v>
                </c:pt>
                <c:pt idx="77">
                  <c:v>87.98</c:v>
                </c:pt>
                <c:pt idx="78">
                  <c:v>87.91</c:v>
                </c:pt>
                <c:pt idx="79">
                  <c:v>87.48</c:v>
                </c:pt>
                <c:pt idx="80">
                  <c:v>86.84</c:v>
                </c:pt>
                <c:pt idx="81">
                  <c:v>86.5</c:v>
                </c:pt>
                <c:pt idx="82">
                  <c:v>84.44</c:v>
                </c:pt>
                <c:pt idx="83">
                  <c:v>83.95</c:v>
                </c:pt>
                <c:pt idx="84">
                  <c:v>83.76</c:v>
                </c:pt>
                <c:pt idx="85">
                  <c:v>83.22</c:v>
                </c:pt>
                <c:pt idx="86">
                  <c:v>86.03</c:v>
                </c:pt>
                <c:pt idx="87">
                  <c:v>85.33</c:v>
                </c:pt>
                <c:pt idx="88">
                  <c:v>83.86</c:v>
                </c:pt>
                <c:pt idx="89">
                  <c:v>84.72</c:v>
                </c:pt>
                <c:pt idx="90">
                  <c:v>85.27</c:v>
                </c:pt>
                <c:pt idx="91">
                  <c:v>85.61</c:v>
                </c:pt>
                <c:pt idx="92">
                  <c:v>88.45</c:v>
                </c:pt>
                <c:pt idx="93">
                  <c:v>88.32</c:v>
                </c:pt>
                <c:pt idx="94">
                  <c:v>87.98</c:v>
                </c:pt>
                <c:pt idx="95">
                  <c:v>88.04</c:v>
                </c:pt>
                <c:pt idx="96">
                  <c:v>85.9</c:v>
                </c:pt>
                <c:pt idx="97">
                  <c:v>88.01</c:v>
                </c:pt>
                <c:pt idx="98">
                  <c:v>91.52</c:v>
                </c:pt>
                <c:pt idx="99">
                  <c:v>88.57</c:v>
                </c:pt>
                <c:pt idx="100">
                  <c:v>91.21</c:v>
                </c:pt>
                <c:pt idx="101">
                  <c:v>90.73</c:v>
                </c:pt>
                <c:pt idx="102">
                  <c:v>91.43</c:v>
                </c:pt>
                <c:pt idx="103">
                  <c:v>92.07</c:v>
                </c:pt>
                <c:pt idx="104">
                  <c:v>93.23</c:v>
                </c:pt>
                <c:pt idx="105">
                  <c:v>94.95</c:v>
                </c:pt>
                <c:pt idx="106">
                  <c:v>93.54</c:v>
                </c:pt>
                <c:pt idx="107">
                  <c:v>94.74</c:v>
                </c:pt>
                <c:pt idx="108">
                  <c:v>94.78</c:v>
                </c:pt>
                <c:pt idx="109">
                  <c:v>95.82</c:v>
                </c:pt>
                <c:pt idx="110">
                  <c:v>96.64</c:v>
                </c:pt>
                <c:pt idx="111">
                  <c:v>96.58</c:v>
                </c:pt>
                <c:pt idx="112">
                  <c:v>97.46</c:v>
                </c:pt>
                <c:pt idx="113">
                  <c:v>98.46</c:v>
                </c:pt>
                <c:pt idx="114">
                  <c:v>96</c:v>
                </c:pt>
                <c:pt idx="115">
                  <c:v>96.02</c:v>
                </c:pt>
                <c:pt idx="116">
                  <c:v>94.91</c:v>
                </c:pt>
                <c:pt idx="117">
                  <c:v>91.74</c:v>
                </c:pt>
                <c:pt idx="118">
                  <c:v>96.51</c:v>
                </c:pt>
                <c:pt idx="119">
                  <c:v>98.49</c:v>
                </c:pt>
                <c:pt idx="120">
                  <c:v>97.16</c:v>
                </c:pt>
                <c:pt idx="121">
                  <c:v>102.15</c:v>
                </c:pt>
                <c:pt idx="122">
                  <c:v>99.5</c:v>
                </c:pt>
                <c:pt idx="123">
                  <c:v>99.17</c:v>
                </c:pt>
                <c:pt idx="124">
                  <c:v>96.47</c:v>
                </c:pt>
                <c:pt idx="125">
                  <c:v>94.09</c:v>
                </c:pt>
                <c:pt idx="126">
                  <c:v>94.04</c:v>
                </c:pt>
                <c:pt idx="127">
                  <c:v>99.11</c:v>
                </c:pt>
                <c:pt idx="128">
                  <c:v>97.09</c:v>
                </c:pt>
                <c:pt idx="129">
                  <c:v>95.92</c:v>
                </c:pt>
                <c:pt idx="130">
                  <c:v>95.99</c:v>
                </c:pt>
                <c:pt idx="131">
                  <c:v>95.84</c:v>
                </c:pt>
                <c:pt idx="132">
                  <c:v>96.86</c:v>
                </c:pt>
                <c:pt idx="133">
                  <c:v>96.37</c:v>
                </c:pt>
                <c:pt idx="134">
                  <c:v>99.92</c:v>
                </c:pt>
                <c:pt idx="135">
                  <c:v>96.97</c:v>
                </c:pt>
                <c:pt idx="136">
                  <c:v>96.69</c:v>
                </c:pt>
                <c:pt idx="137">
                  <c:v>99.05</c:v>
                </c:pt>
                <c:pt idx="138">
                  <c:v>101.4</c:v>
                </c:pt>
                <c:pt idx="139">
                  <c:v>101.96</c:v>
                </c:pt>
                <c:pt idx="140">
                  <c:v>99.53</c:v>
                </c:pt>
                <c:pt idx="141">
                  <c:v>102</c:v>
                </c:pt>
                <c:pt idx="142">
                  <c:v>101.01</c:v>
                </c:pt>
                <c:pt idx="143">
                  <c:v>101.58</c:v>
                </c:pt>
                <c:pt idx="144">
                  <c:v>102.59</c:v>
                </c:pt>
                <c:pt idx="145">
                  <c:v>101.07</c:v>
                </c:pt>
                <c:pt idx="146">
                  <c:v>103.07</c:v>
                </c:pt>
                <c:pt idx="147">
                  <c:v>101.99</c:v>
                </c:pt>
                <c:pt idx="148">
                  <c:v>106.59</c:v>
                </c:pt>
                <c:pt idx="149">
                  <c:v>102.91</c:v>
                </c:pt>
                <c:pt idx="150">
                  <c:v>102.64</c:v>
                </c:pt>
                <c:pt idx="151">
                  <c:v>98.92</c:v>
                </c:pt>
                <c:pt idx="152">
                  <c:v>98.33</c:v>
                </c:pt>
                <c:pt idx="153">
                  <c:v>99.59</c:v>
                </c:pt>
                <c:pt idx="154">
                  <c:v>98.83</c:v>
                </c:pt>
                <c:pt idx="155">
                  <c:v>99.84</c:v>
                </c:pt>
                <c:pt idx="156">
                  <c:v>99.83</c:v>
                </c:pt>
                <c:pt idx="157">
                  <c:v>99.48</c:v>
                </c:pt>
                <c:pt idx="158">
                  <c:v>100.9</c:v>
                </c:pt>
                <c:pt idx="159">
                  <c:v>101.31</c:v>
                </c:pt>
                <c:pt idx="160">
                  <c:v>104.38</c:v>
                </c:pt>
                <c:pt idx="161">
                  <c:v>104.89</c:v>
                </c:pt>
                <c:pt idx="162">
                  <c:v>104.95</c:v>
                </c:pt>
                <c:pt idx="163">
                  <c:v>105.26</c:v>
                </c:pt>
                <c:pt idx="164">
                  <c:v>106.75</c:v>
                </c:pt>
                <c:pt idx="165">
                  <c:v>106.26</c:v>
                </c:pt>
                <c:pt idx="166">
                  <c:v>104.57</c:v>
                </c:pt>
                <c:pt idx="167">
                  <c:v>103.76</c:v>
                </c:pt>
                <c:pt idx="168">
                  <c:v>104.15</c:v>
                </c:pt>
                <c:pt idx="169">
                  <c:v>106.98</c:v>
                </c:pt>
                <c:pt idx="170">
                  <c:v>107.48</c:v>
                </c:pt>
                <c:pt idx="171">
                  <c:v>107.64</c:v>
                </c:pt>
                <c:pt idx="172">
                  <c:v>106.51</c:v>
                </c:pt>
                <c:pt idx="173">
                  <c:v>104.35</c:v>
                </c:pt>
                <c:pt idx="174">
                  <c:v>102.07</c:v>
                </c:pt>
                <c:pt idx="175">
                  <c:v>107.78</c:v>
                </c:pt>
                <c:pt idx="176">
                  <c:v>107.68</c:v>
                </c:pt>
                <c:pt idx="177">
                  <c:v>107.24</c:v>
                </c:pt>
                <c:pt idx="178">
                  <c:v>106.88</c:v>
                </c:pt>
                <c:pt idx="179">
                  <c:v>108.3</c:v>
                </c:pt>
                <c:pt idx="180">
                  <c:v>108.15</c:v>
                </c:pt>
                <c:pt idx="181">
                  <c:v>108.72</c:v>
                </c:pt>
                <c:pt idx="182">
                  <c:v>112.2</c:v>
                </c:pt>
                <c:pt idx="183">
                  <c:v>112.85</c:v>
                </c:pt>
                <c:pt idx="184">
                  <c:v>113.87</c:v>
                </c:pt>
                <c:pt idx="185">
                  <c:v>111.02</c:v>
                </c:pt>
                <c:pt idx="186">
                  <c:v>113.76</c:v>
                </c:pt>
                <c:pt idx="187">
                  <c:v>116.04</c:v>
                </c:pt>
                <c:pt idx="188">
                  <c:v>116.02</c:v>
                </c:pt>
                <c:pt idx="189">
                  <c:v>119.38</c:v>
                </c:pt>
                <c:pt idx="190">
                  <c:v>117.08</c:v>
                </c:pt>
                <c:pt idx="191">
                  <c:v>117.44</c:v>
                </c:pt>
                <c:pt idx="192">
                  <c:v>117.23</c:v>
                </c:pt>
                <c:pt idx="193">
                  <c:v>112.72</c:v>
                </c:pt>
                <c:pt idx="194">
                  <c:v>116.96</c:v>
                </c:pt>
                <c:pt idx="195">
                  <c:v>114.93</c:v>
                </c:pt>
                <c:pt idx="196">
                  <c:v>112.7</c:v>
                </c:pt>
                <c:pt idx="197">
                  <c:v>113.36</c:v>
                </c:pt>
                <c:pt idx="198">
                  <c:v>114.3</c:v>
                </c:pt>
                <c:pt idx="199">
                  <c:v>114.2</c:v>
                </c:pt>
                <c:pt idx="200">
                  <c:v>112.94</c:v>
                </c:pt>
                <c:pt idx="201">
                  <c:v>112.23</c:v>
                </c:pt>
                <c:pt idx="202">
                  <c:v>112.69</c:v>
                </c:pt>
                <c:pt idx="203">
                  <c:v>111.31</c:v>
                </c:pt>
                <c:pt idx="204">
                  <c:v>111.13</c:v>
                </c:pt>
                <c:pt idx="205">
                  <c:v>109.82</c:v>
                </c:pt>
                <c:pt idx="206">
                  <c:v>112.53</c:v>
                </c:pt>
                <c:pt idx="207">
                  <c:v>113.94</c:v>
                </c:pt>
                <c:pt idx="208">
                  <c:v>115.73</c:v>
                </c:pt>
                <c:pt idx="209">
                  <c:v>114.95</c:v>
                </c:pt>
                <c:pt idx="210">
                  <c:v>117.62</c:v>
                </c:pt>
                <c:pt idx="211">
                  <c:v>118.41</c:v>
                </c:pt>
                <c:pt idx="212">
                  <c:v>119.7</c:v>
                </c:pt>
                <c:pt idx="213">
                  <c:v>119.39</c:v>
                </c:pt>
                <c:pt idx="214">
                  <c:v>122.71</c:v>
                </c:pt>
                <c:pt idx="215">
                  <c:v>121.38</c:v>
                </c:pt>
                <c:pt idx="216">
                  <c:v>120.02</c:v>
                </c:pt>
                <c:pt idx="217">
                  <c:v>118.71</c:v>
                </c:pt>
                <c:pt idx="218">
                  <c:v>117.91</c:v>
                </c:pt>
                <c:pt idx="219">
                  <c:v>118.95</c:v>
                </c:pt>
                <c:pt idx="220">
                  <c:v>120.54</c:v>
                </c:pt>
                <c:pt idx="221">
                  <c:v>121.01</c:v>
                </c:pt>
                <c:pt idx="222">
                  <c:v>120.95</c:v>
                </c:pt>
                <c:pt idx="223">
                  <c:v>118.12</c:v>
                </c:pt>
                <c:pt idx="224">
                  <c:v>118.73</c:v>
                </c:pt>
                <c:pt idx="225">
                  <c:v>119.49</c:v>
                </c:pt>
                <c:pt idx="226">
                  <c:v>120.93</c:v>
                </c:pt>
                <c:pt idx="227">
                  <c:v>122.67</c:v>
                </c:pt>
                <c:pt idx="228">
                  <c:v>123.64</c:v>
                </c:pt>
                <c:pt idx="229">
                  <c:v>122.01</c:v>
                </c:pt>
                <c:pt idx="230">
                  <c:v>122.59</c:v>
                </c:pt>
                <c:pt idx="231">
                  <c:v>120.93</c:v>
                </c:pt>
                <c:pt idx="232">
                  <c:v>122</c:v>
                </c:pt>
                <c:pt idx="233">
                  <c:v>120.29</c:v>
                </c:pt>
                <c:pt idx="234">
                  <c:v>120.29</c:v>
                </c:pt>
                <c:pt idx="235">
                  <c:v>121.75</c:v>
                </c:pt>
                <c:pt idx="236">
                  <c:v>123.48</c:v>
                </c:pt>
                <c:pt idx="237">
                  <c:v>122.08</c:v>
                </c:pt>
                <c:pt idx="238">
                  <c:v>121.12</c:v>
                </c:pt>
                <c:pt idx="239">
                  <c:v>119.87</c:v>
                </c:pt>
                <c:pt idx="240">
                  <c:v>119.5</c:v>
                </c:pt>
                <c:pt idx="241">
                  <c:v>120.03</c:v>
                </c:pt>
                <c:pt idx="242">
                  <c:v>119.06</c:v>
                </c:pt>
                <c:pt idx="243">
                  <c:v>117.34</c:v>
                </c:pt>
                <c:pt idx="244">
                  <c:v>118.07</c:v>
                </c:pt>
                <c:pt idx="245">
                  <c:v>119.55</c:v>
                </c:pt>
                <c:pt idx="246">
                  <c:v>118.29</c:v>
                </c:pt>
                <c:pt idx="247">
                  <c:v>118.38</c:v>
                </c:pt>
                <c:pt idx="248">
                  <c:v>115.27</c:v>
                </c:pt>
                <c:pt idx="249">
                  <c:v>112.8</c:v>
                </c:pt>
                <c:pt idx="250">
                  <c:v>112.79</c:v>
                </c:pt>
                <c:pt idx="251">
                  <c:v>115.16</c:v>
                </c:pt>
                <c:pt idx="252">
                  <c:v>114.79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A-436D-8666-4FCADD5A74C3}"/>
            </c:ext>
          </c:extLst>
        </c:ser>
        <c:ser>
          <c:idx val="1"/>
          <c:order val="1"/>
          <c:tx>
            <c:strRef>
              <c:f>BANREGIO!$H$4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BANREGIO!$B$5:$B$257</c:f>
              <c:strCache>
                <c:ptCount val="253"/>
                <c:pt idx="0">
                  <c:v>23.09.2020</c:v>
                </c:pt>
                <c:pt idx="1">
                  <c:v>24.09.2020</c:v>
                </c:pt>
                <c:pt idx="2">
                  <c:v>25.09.2020</c:v>
                </c:pt>
                <c:pt idx="3">
                  <c:v>28.09.2020</c:v>
                </c:pt>
                <c:pt idx="4">
                  <c:v>29.09.2020</c:v>
                </c:pt>
                <c:pt idx="5">
                  <c:v>30.09.2020</c:v>
                </c:pt>
                <c:pt idx="6">
                  <c:v>01.10.2020</c:v>
                </c:pt>
                <c:pt idx="7">
                  <c:v>02.10.2020</c:v>
                </c:pt>
                <c:pt idx="8">
                  <c:v>05.10.2020</c:v>
                </c:pt>
                <c:pt idx="9">
                  <c:v>06.10.2020</c:v>
                </c:pt>
                <c:pt idx="10">
                  <c:v>07.10.2020</c:v>
                </c:pt>
                <c:pt idx="11">
                  <c:v>08.10.2020</c:v>
                </c:pt>
                <c:pt idx="12">
                  <c:v>09.10.2020</c:v>
                </c:pt>
                <c:pt idx="13">
                  <c:v>12.10.2020</c:v>
                </c:pt>
                <c:pt idx="14">
                  <c:v>13.10.2020</c:v>
                </c:pt>
                <c:pt idx="15">
                  <c:v>14.10.2020</c:v>
                </c:pt>
                <c:pt idx="16">
                  <c:v>15.10.2020</c:v>
                </c:pt>
                <c:pt idx="17">
                  <c:v>16.10.2020</c:v>
                </c:pt>
                <c:pt idx="18">
                  <c:v>19.10.2020</c:v>
                </c:pt>
                <c:pt idx="19">
                  <c:v>20.10.2020</c:v>
                </c:pt>
                <c:pt idx="20">
                  <c:v>21.10.2020</c:v>
                </c:pt>
                <c:pt idx="21">
                  <c:v>22.10.2020</c:v>
                </c:pt>
                <c:pt idx="22">
                  <c:v>23.10.2020</c:v>
                </c:pt>
                <c:pt idx="23">
                  <c:v>26.10.2020</c:v>
                </c:pt>
                <c:pt idx="24">
                  <c:v>27.10.2020</c:v>
                </c:pt>
                <c:pt idx="25">
                  <c:v>28.10.2020</c:v>
                </c:pt>
                <c:pt idx="26">
                  <c:v>29.10.2020</c:v>
                </c:pt>
                <c:pt idx="27">
                  <c:v>30.10.2020</c:v>
                </c:pt>
                <c:pt idx="28">
                  <c:v>03.11.2020</c:v>
                </c:pt>
                <c:pt idx="29">
                  <c:v>04.11.2020</c:v>
                </c:pt>
                <c:pt idx="30">
                  <c:v>05.11.2020</c:v>
                </c:pt>
                <c:pt idx="31">
                  <c:v>06.11.2020</c:v>
                </c:pt>
                <c:pt idx="32">
                  <c:v>09.11.2020</c:v>
                </c:pt>
                <c:pt idx="33">
                  <c:v>10.11.2020</c:v>
                </c:pt>
                <c:pt idx="34">
                  <c:v>11.11.2020</c:v>
                </c:pt>
                <c:pt idx="35">
                  <c:v>12.11.2020</c:v>
                </c:pt>
                <c:pt idx="36">
                  <c:v>13.11.2020</c:v>
                </c:pt>
                <c:pt idx="37">
                  <c:v>17.11.2020</c:v>
                </c:pt>
                <c:pt idx="38">
                  <c:v>18.11.2020</c:v>
                </c:pt>
                <c:pt idx="39">
                  <c:v>19.11.2020</c:v>
                </c:pt>
                <c:pt idx="40">
                  <c:v>20.11.2020</c:v>
                </c:pt>
                <c:pt idx="41">
                  <c:v>23.11.2020</c:v>
                </c:pt>
                <c:pt idx="42">
                  <c:v>24.11.2020</c:v>
                </c:pt>
                <c:pt idx="43">
                  <c:v>25.11.2020</c:v>
                </c:pt>
                <c:pt idx="44">
                  <c:v>26.11.2020</c:v>
                </c:pt>
                <c:pt idx="45">
                  <c:v>27.11.2020</c:v>
                </c:pt>
                <c:pt idx="46">
                  <c:v>30.11.2020</c:v>
                </c:pt>
                <c:pt idx="47">
                  <c:v>01.12.2020</c:v>
                </c:pt>
                <c:pt idx="48">
                  <c:v>02.12.2020</c:v>
                </c:pt>
                <c:pt idx="49">
                  <c:v>03.12.2020</c:v>
                </c:pt>
                <c:pt idx="50">
                  <c:v>04.12.2020</c:v>
                </c:pt>
                <c:pt idx="51">
                  <c:v>07.12.2020</c:v>
                </c:pt>
                <c:pt idx="52">
                  <c:v>08.12.2020</c:v>
                </c:pt>
                <c:pt idx="53">
                  <c:v>09.12.2020</c:v>
                </c:pt>
                <c:pt idx="54">
                  <c:v>10.12.2020</c:v>
                </c:pt>
                <c:pt idx="55">
                  <c:v>11.12.2020</c:v>
                </c:pt>
                <c:pt idx="56">
                  <c:v>14.12.2020</c:v>
                </c:pt>
                <c:pt idx="57">
                  <c:v>15.12.2020</c:v>
                </c:pt>
                <c:pt idx="58">
                  <c:v>16.12.2020</c:v>
                </c:pt>
                <c:pt idx="59">
                  <c:v>17.12.2020</c:v>
                </c:pt>
                <c:pt idx="60">
                  <c:v>18.12.2020</c:v>
                </c:pt>
                <c:pt idx="61">
                  <c:v>21.12.2020</c:v>
                </c:pt>
                <c:pt idx="62">
                  <c:v>22.12.2020</c:v>
                </c:pt>
                <c:pt idx="63">
                  <c:v>23.12.2020</c:v>
                </c:pt>
                <c:pt idx="64">
                  <c:v>24.12.2020</c:v>
                </c:pt>
                <c:pt idx="65">
                  <c:v>28.12.2020</c:v>
                </c:pt>
                <c:pt idx="66">
                  <c:v>29.12.2020</c:v>
                </c:pt>
                <c:pt idx="67">
                  <c:v>30.12.2020</c:v>
                </c:pt>
                <c:pt idx="68">
                  <c:v>31.12.2020</c:v>
                </c:pt>
                <c:pt idx="69">
                  <c:v>04.01.2021</c:v>
                </c:pt>
                <c:pt idx="70">
                  <c:v>05.01.2021</c:v>
                </c:pt>
                <c:pt idx="71">
                  <c:v>06.01.2021</c:v>
                </c:pt>
                <c:pt idx="72">
                  <c:v>07.01.2021</c:v>
                </c:pt>
                <c:pt idx="73">
                  <c:v>08.01.2021</c:v>
                </c:pt>
                <c:pt idx="74">
                  <c:v>11.01.2021</c:v>
                </c:pt>
                <c:pt idx="75">
                  <c:v>12.01.2021</c:v>
                </c:pt>
                <c:pt idx="76">
                  <c:v>13.01.2021</c:v>
                </c:pt>
                <c:pt idx="77">
                  <c:v>14.01.2021</c:v>
                </c:pt>
                <c:pt idx="78">
                  <c:v>15.01.2021</c:v>
                </c:pt>
                <c:pt idx="79">
                  <c:v>18.01.2021</c:v>
                </c:pt>
                <c:pt idx="80">
                  <c:v>19.01.2021</c:v>
                </c:pt>
                <c:pt idx="81">
                  <c:v>20.01.2021</c:v>
                </c:pt>
                <c:pt idx="82">
                  <c:v>21.01.2021</c:v>
                </c:pt>
                <c:pt idx="83">
                  <c:v>22.01.2021</c:v>
                </c:pt>
                <c:pt idx="84">
                  <c:v>25.01.2021</c:v>
                </c:pt>
                <c:pt idx="85">
                  <c:v>26.01.2021</c:v>
                </c:pt>
                <c:pt idx="86">
                  <c:v>27.01.2021</c:v>
                </c:pt>
                <c:pt idx="87">
                  <c:v>28.01.2021</c:v>
                </c:pt>
                <c:pt idx="88">
                  <c:v>29.01.2021</c:v>
                </c:pt>
                <c:pt idx="89">
                  <c:v>02.02.2021</c:v>
                </c:pt>
                <c:pt idx="90">
                  <c:v>03.02.2021</c:v>
                </c:pt>
                <c:pt idx="91">
                  <c:v>04.02.2021</c:v>
                </c:pt>
                <c:pt idx="92">
                  <c:v>05.02.2021</c:v>
                </c:pt>
                <c:pt idx="93">
                  <c:v>08.02.2021</c:v>
                </c:pt>
                <c:pt idx="94">
                  <c:v>09.02.2021</c:v>
                </c:pt>
                <c:pt idx="95">
                  <c:v>10.02.2021</c:v>
                </c:pt>
                <c:pt idx="96">
                  <c:v>11.02.2021</c:v>
                </c:pt>
                <c:pt idx="97">
                  <c:v>12.02.2021</c:v>
                </c:pt>
                <c:pt idx="98">
                  <c:v>15.02.2021</c:v>
                </c:pt>
                <c:pt idx="99">
                  <c:v>16.02.2021</c:v>
                </c:pt>
                <c:pt idx="100">
                  <c:v>17.02.2021</c:v>
                </c:pt>
                <c:pt idx="101">
                  <c:v>18.02.2021</c:v>
                </c:pt>
                <c:pt idx="102">
                  <c:v>19.02.2021</c:v>
                </c:pt>
                <c:pt idx="103">
                  <c:v>22.02.2021</c:v>
                </c:pt>
                <c:pt idx="104">
                  <c:v>23.02.2021</c:v>
                </c:pt>
                <c:pt idx="105">
                  <c:v>24.02.2021</c:v>
                </c:pt>
                <c:pt idx="106">
                  <c:v>25.02.2021</c:v>
                </c:pt>
                <c:pt idx="107">
                  <c:v>26.02.2021</c:v>
                </c:pt>
                <c:pt idx="108">
                  <c:v>01.03.2021</c:v>
                </c:pt>
                <c:pt idx="109">
                  <c:v>02.03.2021</c:v>
                </c:pt>
                <c:pt idx="110">
                  <c:v>03.03.2021</c:v>
                </c:pt>
                <c:pt idx="111">
                  <c:v>04.03.2021</c:v>
                </c:pt>
                <c:pt idx="112">
                  <c:v>05.03.2021</c:v>
                </c:pt>
                <c:pt idx="113">
                  <c:v>08.03.2021</c:v>
                </c:pt>
                <c:pt idx="114">
                  <c:v>09.03.2021</c:v>
                </c:pt>
                <c:pt idx="115">
                  <c:v>10.03.2021</c:v>
                </c:pt>
                <c:pt idx="116">
                  <c:v>11.03.2021</c:v>
                </c:pt>
                <c:pt idx="117">
                  <c:v>12.03.2021</c:v>
                </c:pt>
                <c:pt idx="118">
                  <c:v>16.03.2021</c:v>
                </c:pt>
                <c:pt idx="119">
                  <c:v>17.03.2021</c:v>
                </c:pt>
                <c:pt idx="120">
                  <c:v>18.03.2021</c:v>
                </c:pt>
                <c:pt idx="121">
                  <c:v>19.03.2021</c:v>
                </c:pt>
                <c:pt idx="122">
                  <c:v>22.03.2021</c:v>
                </c:pt>
                <c:pt idx="123">
                  <c:v>23.03.2021</c:v>
                </c:pt>
                <c:pt idx="124">
                  <c:v>24.03.2021</c:v>
                </c:pt>
                <c:pt idx="125">
                  <c:v>25.03.2021</c:v>
                </c:pt>
                <c:pt idx="126">
                  <c:v>26.03.2021</c:v>
                </c:pt>
                <c:pt idx="127">
                  <c:v>29.03.2021</c:v>
                </c:pt>
                <c:pt idx="128">
                  <c:v>30.03.2021</c:v>
                </c:pt>
                <c:pt idx="129">
                  <c:v>31.03.2021</c:v>
                </c:pt>
                <c:pt idx="130">
                  <c:v>05.04.2021</c:v>
                </c:pt>
                <c:pt idx="131">
                  <c:v>06.04.2021</c:v>
                </c:pt>
                <c:pt idx="132">
                  <c:v>07.04.2021</c:v>
                </c:pt>
                <c:pt idx="133">
                  <c:v>08.04.2021</c:v>
                </c:pt>
                <c:pt idx="134">
                  <c:v>09.04.2021</c:v>
                </c:pt>
                <c:pt idx="135">
                  <c:v>12.04.2021</c:v>
                </c:pt>
                <c:pt idx="136">
                  <c:v>13.04.2021</c:v>
                </c:pt>
                <c:pt idx="137">
                  <c:v>14.04.2021</c:v>
                </c:pt>
                <c:pt idx="138">
                  <c:v>15.04.2021</c:v>
                </c:pt>
                <c:pt idx="139">
                  <c:v>16.04.2021</c:v>
                </c:pt>
                <c:pt idx="140">
                  <c:v>19.04.2021</c:v>
                </c:pt>
                <c:pt idx="141">
                  <c:v>20.04.2021</c:v>
                </c:pt>
                <c:pt idx="142">
                  <c:v>21.04.2021</c:v>
                </c:pt>
                <c:pt idx="143">
                  <c:v>22.04.2021</c:v>
                </c:pt>
                <c:pt idx="144">
                  <c:v>23.04.2021</c:v>
                </c:pt>
                <c:pt idx="145">
                  <c:v>26.04.2021</c:v>
                </c:pt>
                <c:pt idx="146">
                  <c:v>27.04.2021</c:v>
                </c:pt>
                <c:pt idx="147">
                  <c:v>28.04.2021</c:v>
                </c:pt>
                <c:pt idx="148">
                  <c:v>29.04.2021</c:v>
                </c:pt>
                <c:pt idx="149">
                  <c:v>30.04.2021</c:v>
                </c:pt>
                <c:pt idx="150">
                  <c:v>03.05.2021</c:v>
                </c:pt>
                <c:pt idx="151">
                  <c:v>04.05.2021</c:v>
                </c:pt>
                <c:pt idx="152">
                  <c:v>05.05.2021</c:v>
                </c:pt>
                <c:pt idx="153">
                  <c:v>06.05.2021</c:v>
                </c:pt>
                <c:pt idx="154">
                  <c:v>07.05.2021</c:v>
                </c:pt>
                <c:pt idx="155">
                  <c:v>10.05.2021</c:v>
                </c:pt>
                <c:pt idx="156">
                  <c:v>11.05.2021</c:v>
                </c:pt>
                <c:pt idx="157">
                  <c:v>12.05.2021</c:v>
                </c:pt>
                <c:pt idx="158">
                  <c:v>13.05.2021</c:v>
                </c:pt>
                <c:pt idx="159">
                  <c:v>14.05.2021</c:v>
                </c:pt>
                <c:pt idx="160">
                  <c:v>17.05.2021</c:v>
                </c:pt>
                <c:pt idx="161">
                  <c:v>18.05.2021</c:v>
                </c:pt>
                <c:pt idx="162">
                  <c:v>19.05.2021</c:v>
                </c:pt>
                <c:pt idx="163">
                  <c:v>20.05.2021</c:v>
                </c:pt>
                <c:pt idx="164">
                  <c:v>21.05.2021</c:v>
                </c:pt>
                <c:pt idx="165">
                  <c:v>24.05.2021</c:v>
                </c:pt>
                <c:pt idx="166">
                  <c:v>25.05.2021</c:v>
                </c:pt>
                <c:pt idx="167">
                  <c:v>26.05.2021</c:v>
                </c:pt>
                <c:pt idx="168">
                  <c:v>27.05.2021</c:v>
                </c:pt>
                <c:pt idx="169">
                  <c:v>28.05.2021</c:v>
                </c:pt>
                <c:pt idx="170">
                  <c:v>31.05.2021</c:v>
                </c:pt>
                <c:pt idx="171">
                  <c:v>01.06.2021</c:v>
                </c:pt>
                <c:pt idx="172">
                  <c:v>02.06.2021</c:v>
                </c:pt>
                <c:pt idx="173">
                  <c:v>03.06.2021</c:v>
                </c:pt>
                <c:pt idx="174">
                  <c:v>04.06.2021</c:v>
                </c:pt>
                <c:pt idx="175">
                  <c:v>07.06.2021</c:v>
                </c:pt>
                <c:pt idx="176">
                  <c:v>08.06.2021</c:v>
                </c:pt>
                <c:pt idx="177">
                  <c:v>09.06.2021</c:v>
                </c:pt>
                <c:pt idx="178">
                  <c:v>10.06.2021</c:v>
                </c:pt>
                <c:pt idx="179">
                  <c:v>11.06.2021</c:v>
                </c:pt>
                <c:pt idx="180">
                  <c:v>14.06.2021</c:v>
                </c:pt>
                <c:pt idx="181">
                  <c:v>15.06.2021</c:v>
                </c:pt>
                <c:pt idx="182">
                  <c:v>16.06.2021</c:v>
                </c:pt>
                <c:pt idx="183">
                  <c:v>17.06.2021</c:v>
                </c:pt>
                <c:pt idx="184">
                  <c:v>18.06.2021</c:v>
                </c:pt>
                <c:pt idx="185">
                  <c:v>21.06.2021</c:v>
                </c:pt>
                <c:pt idx="186">
                  <c:v>22.06.2021</c:v>
                </c:pt>
                <c:pt idx="187">
                  <c:v>23.06.2021</c:v>
                </c:pt>
                <c:pt idx="188">
                  <c:v>24.06.2021</c:v>
                </c:pt>
                <c:pt idx="189">
                  <c:v>25.06.2021</c:v>
                </c:pt>
                <c:pt idx="190">
                  <c:v>28.06.2021</c:v>
                </c:pt>
                <c:pt idx="191">
                  <c:v>29.06.2021</c:v>
                </c:pt>
                <c:pt idx="192">
                  <c:v>30.06.2021</c:v>
                </c:pt>
                <c:pt idx="193">
                  <c:v>01.07.2021</c:v>
                </c:pt>
                <c:pt idx="194">
                  <c:v>02.07.2021</c:v>
                </c:pt>
                <c:pt idx="195">
                  <c:v>05.07.2021</c:v>
                </c:pt>
                <c:pt idx="196">
                  <c:v>06.07.2021</c:v>
                </c:pt>
                <c:pt idx="197">
                  <c:v>07.07.2021</c:v>
                </c:pt>
                <c:pt idx="198">
                  <c:v>08.07.2021</c:v>
                </c:pt>
                <c:pt idx="199">
                  <c:v>09.07.2021</c:v>
                </c:pt>
                <c:pt idx="200">
                  <c:v>12.07.2021</c:v>
                </c:pt>
                <c:pt idx="201">
                  <c:v>13.07.2021</c:v>
                </c:pt>
                <c:pt idx="202">
                  <c:v>14.07.2021</c:v>
                </c:pt>
                <c:pt idx="203">
                  <c:v>15.07.2021</c:v>
                </c:pt>
                <c:pt idx="204">
                  <c:v>16.07.2021</c:v>
                </c:pt>
                <c:pt idx="205">
                  <c:v>19.07.2021</c:v>
                </c:pt>
                <c:pt idx="206">
                  <c:v>20.07.2021</c:v>
                </c:pt>
                <c:pt idx="207">
                  <c:v>21.07.2021</c:v>
                </c:pt>
                <c:pt idx="208">
                  <c:v>22.07.2021</c:v>
                </c:pt>
                <c:pt idx="209">
                  <c:v>23.07.2021</c:v>
                </c:pt>
                <c:pt idx="210">
                  <c:v>26.07.2021</c:v>
                </c:pt>
                <c:pt idx="211">
                  <c:v>27.07.2021</c:v>
                </c:pt>
                <c:pt idx="212">
                  <c:v>28.07.2021</c:v>
                </c:pt>
                <c:pt idx="213">
                  <c:v>29.07.2021</c:v>
                </c:pt>
                <c:pt idx="214">
                  <c:v>30.07.2021</c:v>
                </c:pt>
                <c:pt idx="215">
                  <c:v>02.08.2021</c:v>
                </c:pt>
                <c:pt idx="216">
                  <c:v>03.08.2021</c:v>
                </c:pt>
                <c:pt idx="217">
                  <c:v>04.08.2021</c:v>
                </c:pt>
                <c:pt idx="218">
                  <c:v>05.08.2021</c:v>
                </c:pt>
                <c:pt idx="219">
                  <c:v>06.08.2021</c:v>
                </c:pt>
                <c:pt idx="220">
                  <c:v>09.08.2021</c:v>
                </c:pt>
                <c:pt idx="221">
                  <c:v>10.08.2021</c:v>
                </c:pt>
                <c:pt idx="222">
                  <c:v>11.08.2021</c:v>
                </c:pt>
                <c:pt idx="223">
                  <c:v>12.08.2021</c:v>
                </c:pt>
                <c:pt idx="224">
                  <c:v>13.08.2021</c:v>
                </c:pt>
                <c:pt idx="225">
                  <c:v>16.08.2021</c:v>
                </c:pt>
                <c:pt idx="226">
                  <c:v>17.08.2021</c:v>
                </c:pt>
                <c:pt idx="227">
                  <c:v>18.08.2021</c:v>
                </c:pt>
                <c:pt idx="228">
                  <c:v>19.08.2021</c:v>
                </c:pt>
                <c:pt idx="229">
                  <c:v>20.08.2021</c:v>
                </c:pt>
                <c:pt idx="230">
                  <c:v>23.08.2021</c:v>
                </c:pt>
                <c:pt idx="231">
                  <c:v>24.08.2021</c:v>
                </c:pt>
                <c:pt idx="232">
                  <c:v>25.08.2021</c:v>
                </c:pt>
                <c:pt idx="233">
                  <c:v>26.08.2021</c:v>
                </c:pt>
                <c:pt idx="234">
                  <c:v>27.08.2021</c:v>
                </c:pt>
                <c:pt idx="235">
                  <c:v>30.08.2021</c:v>
                </c:pt>
                <c:pt idx="236">
                  <c:v>31.08.2021</c:v>
                </c:pt>
                <c:pt idx="237">
                  <c:v>01.09.2021</c:v>
                </c:pt>
                <c:pt idx="238">
                  <c:v>02.09.2021</c:v>
                </c:pt>
                <c:pt idx="239">
                  <c:v>03.09.2021</c:v>
                </c:pt>
                <c:pt idx="240">
                  <c:v>06.09.2021</c:v>
                </c:pt>
                <c:pt idx="241">
                  <c:v>07.09.2021</c:v>
                </c:pt>
                <c:pt idx="242">
                  <c:v>08.09.2021</c:v>
                </c:pt>
                <c:pt idx="243">
                  <c:v>09.09.2021</c:v>
                </c:pt>
                <c:pt idx="244">
                  <c:v>10.09.2021</c:v>
                </c:pt>
                <c:pt idx="245">
                  <c:v>13.09.2021</c:v>
                </c:pt>
                <c:pt idx="246">
                  <c:v>14.09.2021</c:v>
                </c:pt>
                <c:pt idx="247">
                  <c:v>15.09.2021</c:v>
                </c:pt>
                <c:pt idx="248">
                  <c:v>17.09.2021</c:v>
                </c:pt>
                <c:pt idx="249">
                  <c:v>20.09.2021</c:v>
                </c:pt>
                <c:pt idx="250">
                  <c:v>21.09.2021</c:v>
                </c:pt>
                <c:pt idx="251">
                  <c:v>22.09.2021</c:v>
                </c:pt>
                <c:pt idx="252">
                  <c:v>23.09.2021</c:v>
                </c:pt>
              </c:strCache>
            </c:strRef>
          </c:cat>
          <c:val>
            <c:numRef>
              <c:f>BANREGIO!$H$5:$H$257</c:f>
              <c:numCache>
                <c:formatCode>General</c:formatCode>
                <c:ptCount val="253"/>
                <c:pt idx="0">
                  <c:v>49.59</c:v>
                </c:pt>
                <c:pt idx="1">
                  <c:v>50.699999999999996</c:v>
                </c:pt>
                <c:pt idx="2">
                  <c:v>50.927499999999988</c:v>
                </c:pt>
                <c:pt idx="3">
                  <c:v>50.894999999999996</c:v>
                </c:pt>
                <c:pt idx="4">
                  <c:v>50.840624999999989</c:v>
                </c:pt>
                <c:pt idx="5">
                  <c:v>52.619375000000005</c:v>
                </c:pt>
                <c:pt idx="6">
                  <c:v>52.301718750000006</c:v>
                </c:pt>
                <c:pt idx="7">
                  <c:v>52.326875000000008</c:v>
                </c:pt>
                <c:pt idx="8">
                  <c:v>53.361445312499995</c:v>
                </c:pt>
                <c:pt idx="9">
                  <c:v>54.197226562499999</c:v>
                </c:pt>
                <c:pt idx="10">
                  <c:v>55.754365234375008</c:v>
                </c:pt>
                <c:pt idx="11">
                  <c:v>57.877558593749995</c:v>
                </c:pt>
                <c:pt idx="12">
                  <c:v>59.918967285156242</c:v>
                </c:pt>
                <c:pt idx="13">
                  <c:v>62.527077636718758</c:v>
                </c:pt>
                <c:pt idx="14">
                  <c:v>62.339835815429701</c:v>
                </c:pt>
                <c:pt idx="15">
                  <c:v>59.935566406250004</c:v>
                </c:pt>
                <c:pt idx="16">
                  <c:v>59.273107452392573</c:v>
                </c:pt>
                <c:pt idx="17">
                  <c:v>58.911715850830078</c:v>
                </c:pt>
                <c:pt idx="18">
                  <c:v>59.525938987731934</c:v>
                </c:pt>
                <c:pt idx="19">
                  <c:v>61.510510025024423</c:v>
                </c:pt>
                <c:pt idx="20">
                  <c:v>63.346525278091434</c:v>
                </c:pt>
                <c:pt idx="21">
                  <c:v>64.708897771835325</c:v>
                </c:pt>
                <c:pt idx="22">
                  <c:v>63.384766452312476</c:v>
                </c:pt>
                <c:pt idx="23">
                  <c:v>62.560042009353637</c:v>
                </c:pt>
                <c:pt idx="24">
                  <c:v>59.94635039627552</c:v>
                </c:pt>
                <c:pt idx="25">
                  <c:v>57.793839893937111</c:v>
                </c:pt>
                <c:pt idx="26">
                  <c:v>57.04725229486823</c:v>
                </c:pt>
                <c:pt idx="27">
                  <c:v>56.411292321383954</c:v>
                </c:pt>
                <c:pt idx="28">
                  <c:v>56.989479247666893</c:v>
                </c:pt>
                <c:pt idx="29">
                  <c:v>59.304156167320912</c:v>
                </c:pt>
                <c:pt idx="30">
                  <c:v>61.664286355404194</c:v>
                </c:pt>
                <c:pt idx="31">
                  <c:v>61.760747313573958</c:v>
                </c:pt>
                <c:pt idx="32">
                  <c:v>64.617175724722898</c:v>
                </c:pt>
                <c:pt idx="33">
                  <c:v>65.834488896329432</c:v>
                </c:pt>
                <c:pt idx="34">
                  <c:v>68.980194965148684</c:v>
                </c:pt>
                <c:pt idx="35">
                  <c:v>67.764072741066329</c:v>
                </c:pt>
                <c:pt idx="36">
                  <c:v>67.704023999779153</c:v>
                </c:pt>
                <c:pt idx="37">
                  <c:v>73.303005814512574</c:v>
                </c:pt>
                <c:pt idx="38">
                  <c:v>78.189499814567768</c:v>
                </c:pt>
                <c:pt idx="39">
                  <c:v>80.191248360939639</c:v>
                </c:pt>
                <c:pt idx="40">
                  <c:v>79.366373407297687</c:v>
                </c:pt>
                <c:pt idx="41">
                  <c:v>82.466061317062781</c:v>
                </c:pt>
                <c:pt idx="42">
                  <c:v>85.774467965238358</c:v>
                </c:pt>
                <c:pt idx="43">
                  <c:v>85.735452635972678</c:v>
                </c:pt>
                <c:pt idx="44">
                  <c:v>86.439335644663061</c:v>
                </c:pt>
                <c:pt idx="45">
                  <c:v>87.067972485669884</c:v>
                </c:pt>
                <c:pt idx="46">
                  <c:v>87.553138574504146</c:v>
                </c:pt>
                <c:pt idx="47">
                  <c:v>89.016145453086665</c:v>
                </c:pt>
                <c:pt idx="48">
                  <c:v>89.392860809460615</c:v>
                </c:pt>
                <c:pt idx="49">
                  <c:v>89.393824446188972</c:v>
                </c:pt>
                <c:pt idx="50">
                  <c:v>89.740609243823826</c:v>
                </c:pt>
                <c:pt idx="51">
                  <c:v>90.144653132276574</c:v>
                </c:pt>
                <c:pt idx="52">
                  <c:v>91.917000821320627</c:v>
                </c:pt>
                <c:pt idx="53">
                  <c:v>90.62583753825146</c:v>
                </c:pt>
                <c:pt idx="54">
                  <c:v>91.524087332921312</c:v>
                </c:pt>
                <c:pt idx="55">
                  <c:v>93.705127948358438</c:v>
                </c:pt>
                <c:pt idx="56">
                  <c:v>92.46160611512812</c:v>
                </c:pt>
                <c:pt idx="57">
                  <c:v>91.515324128038529</c:v>
                </c:pt>
                <c:pt idx="58">
                  <c:v>93.077422599256479</c:v>
                </c:pt>
                <c:pt idx="59">
                  <c:v>98.978591567246866</c:v>
                </c:pt>
                <c:pt idx="60">
                  <c:v>98.879235917432737</c:v>
                </c:pt>
                <c:pt idx="61">
                  <c:v>93.777088025621026</c:v>
                </c:pt>
                <c:pt idx="62">
                  <c:v>91.772279046262838</c:v>
                </c:pt>
                <c:pt idx="63">
                  <c:v>91.643007039857594</c:v>
                </c:pt>
                <c:pt idx="64">
                  <c:v>91.869937278291872</c:v>
                </c:pt>
                <c:pt idx="65">
                  <c:v>90.829185518327449</c:v>
                </c:pt>
                <c:pt idx="66">
                  <c:v>92.151701198754495</c:v>
                </c:pt>
                <c:pt idx="67">
                  <c:v>92.436904819172668</c:v>
                </c:pt>
                <c:pt idx="68">
                  <c:v>92.116479519484017</c:v>
                </c:pt>
                <c:pt idx="69">
                  <c:v>91.272253314690872</c:v>
                </c:pt>
                <c:pt idx="70">
                  <c:v>90.65813343481986</c:v>
                </c:pt>
                <c:pt idx="71">
                  <c:v>90.550070106147146</c:v>
                </c:pt>
                <c:pt idx="72">
                  <c:v>92.530536747442142</c:v>
                </c:pt>
                <c:pt idx="73">
                  <c:v>93.788019220905397</c:v>
                </c:pt>
                <c:pt idx="74">
                  <c:v>92.25288503404488</c:v>
                </c:pt>
                <c:pt idx="75">
                  <c:v>88.558380228818521</c:v>
                </c:pt>
                <c:pt idx="76">
                  <c:v>86.392658970307295</c:v>
                </c:pt>
                <c:pt idx="77">
                  <c:v>86.750563913102667</c:v>
                </c:pt>
                <c:pt idx="78">
                  <c:v>87.077399170525823</c:v>
                </c:pt>
                <c:pt idx="79">
                  <c:v>86.937258192250169</c:v>
                </c:pt>
                <c:pt idx="80">
                  <c:v>86.3979083996187</c:v>
                </c:pt>
                <c:pt idx="81">
                  <c:v>86.033593851556162</c:v>
                </c:pt>
                <c:pt idx="82">
                  <c:v>83.999116751651499</c:v>
                </c:pt>
                <c:pt idx="83">
                  <c:v>83.11071828876247</c:v>
                </c:pt>
                <c:pt idx="84">
                  <c:v>82.908439100849606</c:v>
                </c:pt>
                <c:pt idx="85">
                  <c:v>82.530759528658962</c:v>
                </c:pt>
                <c:pt idx="86">
                  <c:v>85.418649753446559</c:v>
                </c:pt>
                <c:pt idx="87">
                  <c:v>85.593459871281809</c:v>
                </c:pt>
                <c:pt idx="88">
                  <c:v>84.101297432920177</c:v>
                </c:pt>
                <c:pt idx="89">
                  <c:v>84.527932465099724</c:v>
                </c:pt>
                <c:pt idx="90">
                  <c:v>85.232608106869691</c:v>
                </c:pt>
                <c:pt idx="91">
                  <c:v>85.758124990594752</c:v>
                </c:pt>
                <c:pt idx="92">
                  <c:v>88.692472963877321</c:v>
                </c:pt>
                <c:pt idx="93">
                  <c:v>89.235441716228635</c:v>
                </c:pt>
                <c:pt idx="94">
                  <c:v>88.802323475259314</c:v>
                </c:pt>
                <c:pt idx="95">
                  <c:v>88.548463046202144</c:v>
                </c:pt>
                <c:pt idx="96">
                  <c:v>86.21788217738731</c:v>
                </c:pt>
                <c:pt idx="97">
                  <c:v>87.665766415836771</c:v>
                </c:pt>
                <c:pt idx="98">
                  <c:v>91.623795871489961</c:v>
                </c:pt>
                <c:pt idx="99">
                  <c:v>89.637354267530753</c:v>
                </c:pt>
                <c:pt idx="100">
                  <c:v>91.513905299658234</c:v>
                </c:pt>
                <c:pt idx="101">
                  <c:v>91.427066732775586</c:v>
                </c:pt>
                <c:pt idx="102">
                  <c:v>91.931090407861021</c:v>
                </c:pt>
                <c:pt idx="103">
                  <c:v>92.571823724667126</c:v>
                </c:pt>
                <c:pt idx="104">
                  <c:v>93.766551122701884</c:v>
                </c:pt>
                <c:pt idx="105">
                  <c:v>95.651095191535063</c:v>
                </c:pt>
                <c:pt idx="106">
                  <c:v>94.5369574108596</c:v>
                </c:pt>
                <c:pt idx="107">
                  <c:v>95.209183612975806</c:v>
                </c:pt>
                <c:pt idx="108">
                  <c:v>95.299944260260929</c:v>
                </c:pt>
                <c:pt idx="109">
                  <c:v>96.23264835701697</c:v>
                </c:pt>
                <c:pt idx="110">
                  <c:v>97.182662291951743</c:v>
                </c:pt>
                <c:pt idx="111">
                  <c:v>97.224500202697499</c:v>
                </c:pt>
                <c:pt idx="112">
                  <c:v>97.953834629709576</c:v>
                </c:pt>
                <c:pt idx="113">
                  <c:v>99.012709579035203</c:v>
                </c:pt>
                <c:pt idx="114">
                  <c:v>96.679250921607817</c:v>
                </c:pt>
                <c:pt idx="115">
                  <c:v>95.946073526848991</c:v>
                </c:pt>
                <c:pt idx="116">
                  <c:v>94.671260796447029</c:v>
                </c:pt>
                <c:pt idx="117">
                  <c:v>91.24224241473479</c:v>
                </c:pt>
                <c:pt idx="118">
                  <c:v>95.279427215623031</c:v>
                </c:pt>
                <c:pt idx="119">
                  <c:v>98.576366611939363</c:v>
                </c:pt>
                <c:pt idx="120">
                  <c:v>98.049009808033574</c:v>
                </c:pt>
                <c:pt idx="121">
                  <c:v>102.68491815504876</c:v>
                </c:pt>
                <c:pt idx="122">
                  <c:v>101.06016570304035</c:v>
                </c:pt>
                <c:pt idx="123">
                  <c:v>99.93393616427818</c:v>
                </c:pt>
                <c:pt idx="124">
                  <c:v>96.761394738518064</c:v>
                </c:pt>
                <c:pt idx="125">
                  <c:v>93.515410697448516</c:v>
                </c:pt>
                <c:pt idx="126">
                  <c:v>92.797562012819043</c:v>
                </c:pt>
                <c:pt idx="127">
                  <c:v>97.998709338456877</c:v>
                </c:pt>
                <c:pt idx="128">
                  <c:v>97.556818835252145</c:v>
                </c:pt>
                <c:pt idx="129">
                  <c:v>96.159641500637917</c:v>
                </c:pt>
                <c:pt idx="130">
                  <c:v>95.820436791824847</c:v>
                </c:pt>
                <c:pt idx="131">
                  <c:v>95.628026416665392</c:v>
                </c:pt>
                <c:pt idx="132">
                  <c:v>96.652917218709206</c:v>
                </c:pt>
                <c:pt idx="133">
                  <c:v>96.470910614542845</c:v>
                </c:pt>
                <c:pt idx="134">
                  <c:v>99.950181309865542</c:v>
                </c:pt>
                <c:pt idx="135">
                  <c:v>97.862453656229832</c:v>
                </c:pt>
                <c:pt idx="136">
                  <c:v>96.837408328763445</c:v>
                </c:pt>
                <c:pt idx="137">
                  <c:v>98.904294914705986</c:v>
                </c:pt>
                <c:pt idx="138">
                  <c:v>101.80744283251512</c:v>
                </c:pt>
                <c:pt idx="139">
                  <c:v>102.99136910383862</c:v>
                </c:pt>
                <c:pt idx="140">
                  <c:v>100.59950839570983</c:v>
                </c:pt>
                <c:pt idx="141">
                  <c:v>102.20416611975017</c:v>
                </c:pt>
                <c:pt idx="142">
                  <c:v>101.56428902082274</c:v>
                </c:pt>
                <c:pt idx="143">
                  <c:v>101.83574749088521</c:v>
                </c:pt>
                <c:pt idx="144">
                  <c:v>102.84967523567951</c:v>
                </c:pt>
                <c:pt idx="145">
                  <c:v>101.5182383629582</c:v>
                </c:pt>
                <c:pt idx="146">
                  <c:v>103.07331955403833</c:v>
                </c:pt>
                <c:pt idx="147">
                  <c:v>102.38125996329879</c:v>
                </c:pt>
                <c:pt idx="148">
                  <c:v>106.7104300747892</c:v>
                </c:pt>
                <c:pt idx="149">
                  <c:v>104.08261508396451</c:v>
                </c:pt>
                <c:pt idx="150">
                  <c:v>102.86250756526722</c:v>
                </c:pt>
                <c:pt idx="151">
                  <c:v>98.781853794276103</c:v>
                </c:pt>
                <c:pt idx="152">
                  <c:v>97.206226902959301</c:v>
                </c:pt>
                <c:pt idx="153">
                  <c:v>98.353263454390287</c:v>
                </c:pt>
                <c:pt idx="154">
                  <c:v>98.189206728650475</c:v>
                </c:pt>
                <c:pt idx="155">
                  <c:v>99.318390865052891</c:v>
                </c:pt>
                <c:pt idx="156">
                  <c:v>99.721089182890296</c:v>
                </c:pt>
                <c:pt idx="157">
                  <c:v>99.498991466627075</c:v>
                </c:pt>
                <c:pt idx="158">
                  <c:v>100.85871917090449</c:v>
                </c:pt>
                <c:pt idx="159">
                  <c:v>101.61897130424774</c:v>
                </c:pt>
                <c:pt idx="160">
                  <c:v>104.8017915115216</c:v>
                </c:pt>
                <c:pt idx="161">
                  <c:v>106.00204868545967</c:v>
                </c:pt>
                <c:pt idx="162">
                  <c:v>106.08410080757926</c:v>
                </c:pt>
                <c:pt idx="163">
                  <c:v>106.13108863621434</c:v>
                </c:pt>
                <c:pt idx="164">
                  <c:v>107.41506343431955</c:v>
                </c:pt>
                <c:pt idx="165">
                  <c:v>107.07979127526595</c:v>
                </c:pt>
                <c:pt idx="166">
                  <c:v>105.10102541668604</c:v>
                </c:pt>
                <c:pt idx="167">
                  <c:v>103.66357759786959</c:v>
                </c:pt>
                <c:pt idx="168">
                  <c:v>103.71832124369807</c:v>
                </c:pt>
                <c:pt idx="169">
                  <c:v>106.66992684423067</c:v>
                </c:pt>
                <c:pt idx="170">
                  <c:v>107.98534653330614</c:v>
                </c:pt>
                <c:pt idx="171">
                  <c:v>108.34786482224851</c:v>
                </c:pt>
                <c:pt idx="172">
                  <c:v>107.13152818892198</c:v>
                </c:pt>
                <c:pt idx="173">
                  <c:v>104.51206198335983</c:v>
                </c:pt>
                <c:pt idx="174">
                  <c:v>101.53667993612933</c:v>
                </c:pt>
                <c:pt idx="175">
                  <c:v>106.63616444028938</c:v>
                </c:pt>
                <c:pt idx="176">
                  <c:v>108.09699445625706</c:v>
                </c:pt>
                <c:pt idx="177">
                  <c:v>107.91795334618469</c:v>
                </c:pt>
                <c:pt idx="178">
                  <c:v>107.34370473212044</c:v>
                </c:pt>
                <c:pt idx="179">
                  <c:v>108.50421639557428</c:v>
                </c:pt>
                <c:pt idx="180">
                  <c:v>108.59329021254416</c:v>
                </c:pt>
                <c:pt idx="181">
                  <c:v>109.07473611365057</c:v>
                </c:pt>
                <c:pt idx="182">
                  <c:v>112.58641356051456</c:v>
                </c:pt>
                <c:pt idx="183">
                  <c:v>114.0177295321019</c:v>
                </c:pt>
                <c:pt idx="184">
                  <c:v>115.10362614197327</c:v>
                </c:pt>
                <c:pt idx="185">
                  <c:v>112.2166937589478</c:v>
                </c:pt>
                <c:pt idx="186">
                  <c:v>113.9357872234545</c:v>
                </c:pt>
                <c:pt idx="187">
                  <c:v>116.60161378371751</c:v>
                </c:pt>
                <c:pt idx="188">
                  <c:v>117.10766697785391</c:v>
                </c:pt>
                <c:pt idx="189">
                  <c:v>120.32226353192452</c:v>
                </c:pt>
                <c:pt idx="190">
                  <c:v>118.59034678746103</c:v>
                </c:pt>
                <c:pt idx="191">
                  <c:v>118.13978090447989</c:v>
                </c:pt>
                <c:pt idx="192">
                  <c:v>117.64219420761466</c:v>
                </c:pt>
                <c:pt idx="193">
                  <c:v>112.90474898149468</c:v>
                </c:pt>
                <c:pt idx="194">
                  <c:v>115.91420042959101</c:v>
                </c:pt>
                <c:pt idx="195">
                  <c:v>114.89801318421735</c:v>
                </c:pt>
                <c:pt idx="196">
                  <c:v>112.42196307681959</c:v>
                </c:pt>
                <c:pt idx="197">
                  <c:v>112.53245978076524</c:v>
                </c:pt>
                <c:pt idx="198">
                  <c:v>113.70696901156032</c:v>
                </c:pt>
                <c:pt idx="199">
                  <c:v>114.04885406636902</c:v>
                </c:pt>
                <c:pt idx="200">
                  <c:v>112.91211181347894</c:v>
                </c:pt>
                <c:pt idx="201">
                  <c:v>111.92489829688668</c:v>
                </c:pt>
                <c:pt idx="202">
                  <c:v>112.21437034351695</c:v>
                </c:pt>
                <c:pt idx="203">
                  <c:v>111.02564576929527</c:v>
                </c:pt>
                <c:pt idx="204">
                  <c:v>110.61955318341602</c:v>
                </c:pt>
                <c:pt idx="205">
                  <c:v>109.33564174109219</c:v>
                </c:pt>
                <c:pt idx="206">
                  <c:v>111.8457534452382</c:v>
                </c:pt>
                <c:pt idx="207">
                  <c:v>114.05434300996512</c:v>
                </c:pt>
                <c:pt idx="208">
                  <c:v>116.36790464865561</c:v>
                </c:pt>
                <c:pt idx="209">
                  <c:v>116.0068188961643</c:v>
                </c:pt>
                <c:pt idx="210">
                  <c:v>118.32234273400042</c:v>
                </c:pt>
                <c:pt idx="211">
                  <c:v>119.51563800995932</c:v>
                </c:pt>
                <c:pt idx="212">
                  <c:v>120.82755232645921</c:v>
                </c:pt>
                <c:pt idx="213">
                  <c:v>120.56364282396937</c:v>
                </c:pt>
                <c:pt idx="214">
                  <c:v>123.52425474235457</c:v>
                </c:pt>
                <c:pt idx="215">
                  <c:v>122.73084403636223</c:v>
                </c:pt>
                <c:pt idx="216">
                  <c:v>120.83478035077358</c:v>
                </c:pt>
                <c:pt idx="217">
                  <c:v>118.84706934168304</c:v>
                </c:pt>
                <c:pt idx="218">
                  <c:v>117.51587425398962</c:v>
                </c:pt>
                <c:pt idx="219">
                  <c:v>118.32160691856889</c:v>
                </c:pt>
                <c:pt idx="220">
                  <c:v>120.2701383550715</c:v>
                </c:pt>
                <c:pt idx="221">
                  <c:v>121.29473662542927</c:v>
                </c:pt>
                <c:pt idx="222">
                  <c:v>121.41970203666142</c:v>
                </c:pt>
                <c:pt idx="223">
                  <c:v>118.50351788030409</c:v>
                </c:pt>
                <c:pt idx="224">
                  <c:v>118.28859237113872</c:v>
                </c:pt>
                <c:pt idx="225">
                  <c:v>119.10521290106269</c:v>
                </c:pt>
                <c:pt idx="226">
                  <c:v>120.84556480827801</c:v>
                </c:pt>
                <c:pt idx="227">
                  <c:v>123.04176158301235</c:v>
                </c:pt>
                <c:pt idx="228">
                  <c:v>124.46787038094286</c:v>
                </c:pt>
                <c:pt idx="229">
                  <c:v>122.98742998518978</c:v>
                </c:pt>
                <c:pt idx="230">
                  <c:v>122.95296238995405</c:v>
                </c:pt>
                <c:pt idx="231">
                  <c:v>121.19360489365661</c:v>
                </c:pt>
                <c:pt idx="232">
                  <c:v>121.75786429616808</c:v>
                </c:pt>
                <c:pt idx="233">
                  <c:v>120.24946307275395</c:v>
                </c:pt>
                <c:pt idx="234">
                  <c:v>119.88249699871194</c:v>
                </c:pt>
                <c:pt idx="235">
                  <c:v>121.35263123052346</c:v>
                </c:pt>
                <c:pt idx="236">
                  <c:v>123.54950698084548</c:v>
                </c:pt>
                <c:pt idx="237">
                  <c:v>122.68134917321458</c:v>
                </c:pt>
                <c:pt idx="238">
                  <c:v>121.35397242800323</c:v>
                </c:pt>
                <c:pt idx="239">
                  <c:v>119.71363513469957</c:v>
                </c:pt>
                <c:pt idx="240">
                  <c:v>118.97264202769875</c:v>
                </c:pt>
                <c:pt idx="241">
                  <c:v>119.44923324402387</c:v>
                </c:pt>
                <c:pt idx="242">
                  <c:v>118.7435727370992</c:v>
                </c:pt>
                <c:pt idx="243">
                  <c:v>116.92626442609324</c:v>
                </c:pt>
                <c:pt idx="244">
                  <c:v>117.30537124181843</c:v>
                </c:pt>
                <c:pt idx="245">
                  <c:v>119.07130513529511</c:v>
                </c:pt>
                <c:pt idx="246">
                  <c:v>118.37246232484051</c:v>
                </c:pt>
                <c:pt idx="247">
                  <c:v>118.26713604101673</c:v>
                </c:pt>
                <c:pt idx="248">
                  <c:v>115.15902045980658</c:v>
                </c:pt>
                <c:pt idx="249">
                  <c:v>111.93973644955241</c:v>
                </c:pt>
                <c:pt idx="250">
                  <c:v>111.33998133460079</c:v>
                </c:pt>
                <c:pt idx="251">
                  <c:v>113.92254722221269</c:v>
                </c:pt>
                <c:pt idx="252">
                  <c:v>114.50755188856249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436D-8666-4FCADD5A7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503391"/>
        <c:axId val="363359279"/>
      </c:lineChart>
      <c:catAx>
        <c:axId val="33750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3359279"/>
        <c:crosses val="autoZero"/>
        <c:auto val="1"/>
        <c:lblAlgn val="ctr"/>
        <c:lblOffset val="100"/>
        <c:noMultiLvlLbl val="0"/>
      </c:catAx>
      <c:valAx>
        <c:axId val="363359279"/>
        <c:scaling>
          <c:orientation val="minMax"/>
          <c:max val="125"/>
          <c:min val="5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75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624142275428546E-2"/>
          <c:y val="8.4856339694933218E-3"/>
          <c:w val="0.94359410974757507"/>
          <c:h val="0.86542250440491442"/>
        </c:manualLayout>
      </c:layout>
      <c:lineChart>
        <c:grouping val="standard"/>
        <c:varyColors val="0"/>
        <c:ser>
          <c:idx val="0"/>
          <c:order val="0"/>
          <c:tx>
            <c:strRef>
              <c:f>CEMEXCPO!$C$4</c:f>
              <c:strCache>
                <c:ptCount val="1"/>
                <c:pt idx="0">
                  <c:v>Cierre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CEMEXCPO!$B$5:$B$257</c:f>
              <c:strCache>
                <c:ptCount val="253"/>
                <c:pt idx="0">
                  <c:v>23.09.2020</c:v>
                </c:pt>
                <c:pt idx="1">
                  <c:v>24.09.2020</c:v>
                </c:pt>
                <c:pt idx="2">
                  <c:v>25.09.2020</c:v>
                </c:pt>
                <c:pt idx="3">
                  <c:v>28.09.2020</c:v>
                </c:pt>
                <c:pt idx="4">
                  <c:v>29.09.2020</c:v>
                </c:pt>
                <c:pt idx="5">
                  <c:v>30.09.2020</c:v>
                </c:pt>
                <c:pt idx="6">
                  <c:v>01.10.2020</c:v>
                </c:pt>
                <c:pt idx="7">
                  <c:v>02.10.2020</c:v>
                </c:pt>
                <c:pt idx="8">
                  <c:v>05.10.2020</c:v>
                </c:pt>
                <c:pt idx="9">
                  <c:v>06.10.2020</c:v>
                </c:pt>
                <c:pt idx="10">
                  <c:v>07.10.2020</c:v>
                </c:pt>
                <c:pt idx="11">
                  <c:v>08.10.2020</c:v>
                </c:pt>
                <c:pt idx="12">
                  <c:v>09.10.2020</c:v>
                </c:pt>
                <c:pt idx="13">
                  <c:v>12.10.2020</c:v>
                </c:pt>
                <c:pt idx="14">
                  <c:v>13.10.2020</c:v>
                </c:pt>
                <c:pt idx="15">
                  <c:v>14.10.2020</c:v>
                </c:pt>
                <c:pt idx="16">
                  <c:v>15.10.2020</c:v>
                </c:pt>
                <c:pt idx="17">
                  <c:v>16.10.2020</c:v>
                </c:pt>
                <c:pt idx="18">
                  <c:v>19.10.2020</c:v>
                </c:pt>
                <c:pt idx="19">
                  <c:v>20.10.2020</c:v>
                </c:pt>
                <c:pt idx="20">
                  <c:v>21.10.2020</c:v>
                </c:pt>
                <c:pt idx="21">
                  <c:v>22.10.2020</c:v>
                </c:pt>
                <c:pt idx="22">
                  <c:v>23.10.2020</c:v>
                </c:pt>
                <c:pt idx="23">
                  <c:v>26.10.2020</c:v>
                </c:pt>
                <c:pt idx="24">
                  <c:v>27.10.2020</c:v>
                </c:pt>
                <c:pt idx="25">
                  <c:v>28.10.2020</c:v>
                </c:pt>
                <c:pt idx="26">
                  <c:v>29.10.2020</c:v>
                </c:pt>
                <c:pt idx="27">
                  <c:v>30.10.2020</c:v>
                </c:pt>
                <c:pt idx="28">
                  <c:v>03.11.2020</c:v>
                </c:pt>
                <c:pt idx="29">
                  <c:v>04.11.2020</c:v>
                </c:pt>
                <c:pt idx="30">
                  <c:v>05.11.2020</c:v>
                </c:pt>
                <c:pt idx="31">
                  <c:v>06.11.2020</c:v>
                </c:pt>
                <c:pt idx="32">
                  <c:v>09.11.2020</c:v>
                </c:pt>
                <c:pt idx="33">
                  <c:v>10.11.2020</c:v>
                </c:pt>
                <c:pt idx="34">
                  <c:v>11.11.2020</c:v>
                </c:pt>
                <c:pt idx="35">
                  <c:v>12.11.2020</c:v>
                </c:pt>
                <c:pt idx="36">
                  <c:v>13.11.2020</c:v>
                </c:pt>
                <c:pt idx="37">
                  <c:v>17.11.2020</c:v>
                </c:pt>
                <c:pt idx="38">
                  <c:v>18.11.2020</c:v>
                </c:pt>
                <c:pt idx="39">
                  <c:v>19.11.2020</c:v>
                </c:pt>
                <c:pt idx="40">
                  <c:v>20.11.2020</c:v>
                </c:pt>
                <c:pt idx="41">
                  <c:v>23.11.2020</c:v>
                </c:pt>
                <c:pt idx="42">
                  <c:v>24.11.2020</c:v>
                </c:pt>
                <c:pt idx="43">
                  <c:v>25.11.2020</c:v>
                </c:pt>
                <c:pt idx="44">
                  <c:v>26.11.2020</c:v>
                </c:pt>
                <c:pt idx="45">
                  <c:v>27.11.2020</c:v>
                </c:pt>
                <c:pt idx="46">
                  <c:v>30.11.2020</c:v>
                </c:pt>
                <c:pt idx="47">
                  <c:v>01.12.2020</c:v>
                </c:pt>
                <c:pt idx="48">
                  <c:v>02.12.2020</c:v>
                </c:pt>
                <c:pt idx="49">
                  <c:v>03.12.2020</c:v>
                </c:pt>
                <c:pt idx="50">
                  <c:v>04.12.2020</c:v>
                </c:pt>
                <c:pt idx="51">
                  <c:v>07.12.2020</c:v>
                </c:pt>
                <c:pt idx="52">
                  <c:v>08.12.2020</c:v>
                </c:pt>
                <c:pt idx="53">
                  <c:v>09.12.2020</c:v>
                </c:pt>
                <c:pt idx="54">
                  <c:v>10.12.2020</c:v>
                </c:pt>
                <c:pt idx="55">
                  <c:v>11.12.2020</c:v>
                </c:pt>
                <c:pt idx="56">
                  <c:v>14.12.2020</c:v>
                </c:pt>
                <c:pt idx="57">
                  <c:v>15.12.2020</c:v>
                </c:pt>
                <c:pt idx="58">
                  <c:v>16.12.2020</c:v>
                </c:pt>
                <c:pt idx="59">
                  <c:v>17.12.2020</c:v>
                </c:pt>
                <c:pt idx="60">
                  <c:v>18.12.2020</c:v>
                </c:pt>
                <c:pt idx="61">
                  <c:v>21.12.2020</c:v>
                </c:pt>
                <c:pt idx="62">
                  <c:v>22.12.2020</c:v>
                </c:pt>
                <c:pt idx="63">
                  <c:v>23.12.2020</c:v>
                </c:pt>
                <c:pt idx="64">
                  <c:v>24.12.2020</c:v>
                </c:pt>
                <c:pt idx="65">
                  <c:v>28.12.2020</c:v>
                </c:pt>
                <c:pt idx="66">
                  <c:v>29.12.2020</c:v>
                </c:pt>
                <c:pt idx="67">
                  <c:v>30.12.2020</c:v>
                </c:pt>
                <c:pt idx="68">
                  <c:v>31.12.2020</c:v>
                </c:pt>
                <c:pt idx="69">
                  <c:v>04.01.2021</c:v>
                </c:pt>
                <c:pt idx="70">
                  <c:v>05.01.2021</c:v>
                </c:pt>
                <c:pt idx="71">
                  <c:v>06.01.2021</c:v>
                </c:pt>
                <c:pt idx="72">
                  <c:v>07.01.2021</c:v>
                </c:pt>
                <c:pt idx="73">
                  <c:v>08.01.2021</c:v>
                </c:pt>
                <c:pt idx="74">
                  <c:v>11.01.2021</c:v>
                </c:pt>
                <c:pt idx="75">
                  <c:v>12.01.2021</c:v>
                </c:pt>
                <c:pt idx="76">
                  <c:v>13.01.2021</c:v>
                </c:pt>
                <c:pt idx="77">
                  <c:v>14.01.2021</c:v>
                </c:pt>
                <c:pt idx="78">
                  <c:v>15.01.2021</c:v>
                </c:pt>
                <c:pt idx="79">
                  <c:v>18.01.2021</c:v>
                </c:pt>
                <c:pt idx="80">
                  <c:v>19.01.2021</c:v>
                </c:pt>
                <c:pt idx="81">
                  <c:v>20.01.2021</c:v>
                </c:pt>
                <c:pt idx="82">
                  <c:v>21.01.2021</c:v>
                </c:pt>
                <c:pt idx="83">
                  <c:v>22.01.2021</c:v>
                </c:pt>
                <c:pt idx="84">
                  <c:v>25.01.2021</c:v>
                </c:pt>
                <c:pt idx="85">
                  <c:v>26.01.2021</c:v>
                </c:pt>
                <c:pt idx="86">
                  <c:v>27.01.2021</c:v>
                </c:pt>
                <c:pt idx="87">
                  <c:v>28.01.2021</c:v>
                </c:pt>
                <c:pt idx="88">
                  <c:v>29.01.2021</c:v>
                </c:pt>
                <c:pt idx="89">
                  <c:v>02.02.2021</c:v>
                </c:pt>
                <c:pt idx="90">
                  <c:v>03.02.2021</c:v>
                </c:pt>
                <c:pt idx="91">
                  <c:v>04.02.2021</c:v>
                </c:pt>
                <c:pt idx="92">
                  <c:v>05.02.2021</c:v>
                </c:pt>
                <c:pt idx="93">
                  <c:v>08.02.2021</c:v>
                </c:pt>
                <c:pt idx="94">
                  <c:v>09.02.2021</c:v>
                </c:pt>
                <c:pt idx="95">
                  <c:v>10.02.2021</c:v>
                </c:pt>
                <c:pt idx="96">
                  <c:v>11.02.2021</c:v>
                </c:pt>
                <c:pt idx="97">
                  <c:v>12.02.2021</c:v>
                </c:pt>
                <c:pt idx="98">
                  <c:v>15.02.2021</c:v>
                </c:pt>
                <c:pt idx="99">
                  <c:v>16.02.2021</c:v>
                </c:pt>
                <c:pt idx="100">
                  <c:v>17.02.2021</c:v>
                </c:pt>
                <c:pt idx="101">
                  <c:v>18.02.2021</c:v>
                </c:pt>
                <c:pt idx="102">
                  <c:v>19.02.2021</c:v>
                </c:pt>
                <c:pt idx="103">
                  <c:v>22.02.2021</c:v>
                </c:pt>
                <c:pt idx="104">
                  <c:v>23.02.2021</c:v>
                </c:pt>
                <c:pt idx="105">
                  <c:v>24.02.2021</c:v>
                </c:pt>
                <c:pt idx="106">
                  <c:v>25.02.2021</c:v>
                </c:pt>
                <c:pt idx="107">
                  <c:v>26.02.2021</c:v>
                </c:pt>
                <c:pt idx="108">
                  <c:v>01.03.2021</c:v>
                </c:pt>
                <c:pt idx="109">
                  <c:v>02.03.2021</c:v>
                </c:pt>
                <c:pt idx="110">
                  <c:v>03.03.2021</c:v>
                </c:pt>
                <c:pt idx="111">
                  <c:v>04.03.2021</c:v>
                </c:pt>
                <c:pt idx="112">
                  <c:v>05.03.2021</c:v>
                </c:pt>
                <c:pt idx="113">
                  <c:v>08.03.2021</c:v>
                </c:pt>
                <c:pt idx="114">
                  <c:v>09.03.2021</c:v>
                </c:pt>
                <c:pt idx="115">
                  <c:v>10.03.2021</c:v>
                </c:pt>
                <c:pt idx="116">
                  <c:v>11.03.2021</c:v>
                </c:pt>
                <c:pt idx="117">
                  <c:v>12.03.2021</c:v>
                </c:pt>
                <c:pt idx="118">
                  <c:v>16.03.2021</c:v>
                </c:pt>
                <c:pt idx="119">
                  <c:v>17.03.2021</c:v>
                </c:pt>
                <c:pt idx="120">
                  <c:v>18.03.2021</c:v>
                </c:pt>
                <c:pt idx="121">
                  <c:v>19.03.2021</c:v>
                </c:pt>
                <c:pt idx="122">
                  <c:v>22.03.2021</c:v>
                </c:pt>
                <c:pt idx="123">
                  <c:v>23.03.2021</c:v>
                </c:pt>
                <c:pt idx="124">
                  <c:v>24.03.2021</c:v>
                </c:pt>
                <c:pt idx="125">
                  <c:v>25.03.2021</c:v>
                </c:pt>
                <c:pt idx="126">
                  <c:v>26.03.2021</c:v>
                </c:pt>
                <c:pt idx="127">
                  <c:v>29.03.2021</c:v>
                </c:pt>
                <c:pt idx="128">
                  <c:v>30.03.2021</c:v>
                </c:pt>
                <c:pt idx="129">
                  <c:v>31.03.2021</c:v>
                </c:pt>
                <c:pt idx="130">
                  <c:v>05.04.2021</c:v>
                </c:pt>
                <c:pt idx="131">
                  <c:v>06.04.2021</c:v>
                </c:pt>
                <c:pt idx="132">
                  <c:v>07.04.2021</c:v>
                </c:pt>
                <c:pt idx="133">
                  <c:v>08.04.2021</c:v>
                </c:pt>
                <c:pt idx="134">
                  <c:v>09.04.2021</c:v>
                </c:pt>
                <c:pt idx="135">
                  <c:v>12.04.2021</c:v>
                </c:pt>
                <c:pt idx="136">
                  <c:v>13.04.2021</c:v>
                </c:pt>
                <c:pt idx="137">
                  <c:v>14.04.2021</c:v>
                </c:pt>
                <c:pt idx="138">
                  <c:v>15.04.2021</c:v>
                </c:pt>
                <c:pt idx="139">
                  <c:v>16.04.2021</c:v>
                </c:pt>
                <c:pt idx="140">
                  <c:v>19.04.2021</c:v>
                </c:pt>
                <c:pt idx="141">
                  <c:v>20.04.2021</c:v>
                </c:pt>
                <c:pt idx="142">
                  <c:v>21.04.2021</c:v>
                </c:pt>
                <c:pt idx="143">
                  <c:v>22.04.2021</c:v>
                </c:pt>
                <c:pt idx="144">
                  <c:v>23.04.2021</c:v>
                </c:pt>
                <c:pt idx="145">
                  <c:v>26.04.2021</c:v>
                </c:pt>
                <c:pt idx="146">
                  <c:v>27.04.2021</c:v>
                </c:pt>
                <c:pt idx="147">
                  <c:v>28.04.2021</c:v>
                </c:pt>
                <c:pt idx="148">
                  <c:v>29.04.2021</c:v>
                </c:pt>
                <c:pt idx="149">
                  <c:v>30.04.2021</c:v>
                </c:pt>
                <c:pt idx="150">
                  <c:v>03.05.2021</c:v>
                </c:pt>
                <c:pt idx="151">
                  <c:v>04.05.2021</c:v>
                </c:pt>
                <c:pt idx="152">
                  <c:v>05.05.2021</c:v>
                </c:pt>
                <c:pt idx="153">
                  <c:v>06.05.2021</c:v>
                </c:pt>
                <c:pt idx="154">
                  <c:v>07.05.2021</c:v>
                </c:pt>
                <c:pt idx="155">
                  <c:v>10.05.2021</c:v>
                </c:pt>
                <c:pt idx="156">
                  <c:v>11.05.2021</c:v>
                </c:pt>
                <c:pt idx="157">
                  <c:v>12.05.2021</c:v>
                </c:pt>
                <c:pt idx="158">
                  <c:v>13.05.2021</c:v>
                </c:pt>
                <c:pt idx="159">
                  <c:v>14.05.2021</c:v>
                </c:pt>
                <c:pt idx="160">
                  <c:v>17.05.2021</c:v>
                </c:pt>
                <c:pt idx="161">
                  <c:v>18.05.2021</c:v>
                </c:pt>
                <c:pt idx="162">
                  <c:v>19.05.2021</c:v>
                </c:pt>
                <c:pt idx="163">
                  <c:v>20.05.2021</c:v>
                </c:pt>
                <c:pt idx="164">
                  <c:v>21.05.2021</c:v>
                </c:pt>
                <c:pt idx="165">
                  <c:v>24.05.2021</c:v>
                </c:pt>
                <c:pt idx="166">
                  <c:v>25.05.2021</c:v>
                </c:pt>
                <c:pt idx="167">
                  <c:v>26.05.2021</c:v>
                </c:pt>
                <c:pt idx="168">
                  <c:v>27.05.2021</c:v>
                </c:pt>
                <c:pt idx="169">
                  <c:v>28.05.2021</c:v>
                </c:pt>
                <c:pt idx="170">
                  <c:v>31.05.2021</c:v>
                </c:pt>
                <c:pt idx="171">
                  <c:v>01.06.2021</c:v>
                </c:pt>
                <c:pt idx="172">
                  <c:v>02.06.2021</c:v>
                </c:pt>
                <c:pt idx="173">
                  <c:v>03.06.2021</c:v>
                </c:pt>
                <c:pt idx="174">
                  <c:v>04.06.2021</c:v>
                </c:pt>
                <c:pt idx="175">
                  <c:v>07.06.2021</c:v>
                </c:pt>
                <c:pt idx="176">
                  <c:v>08.06.2021</c:v>
                </c:pt>
                <c:pt idx="177">
                  <c:v>09.06.2021</c:v>
                </c:pt>
                <c:pt idx="178">
                  <c:v>10.06.2021</c:v>
                </c:pt>
                <c:pt idx="179">
                  <c:v>11.06.2021</c:v>
                </c:pt>
                <c:pt idx="180">
                  <c:v>14.06.2021</c:v>
                </c:pt>
                <c:pt idx="181">
                  <c:v>15.06.2021</c:v>
                </c:pt>
                <c:pt idx="182">
                  <c:v>16.06.2021</c:v>
                </c:pt>
                <c:pt idx="183">
                  <c:v>17.06.2021</c:v>
                </c:pt>
                <c:pt idx="184">
                  <c:v>18.06.2021</c:v>
                </c:pt>
                <c:pt idx="185">
                  <c:v>21.06.2021</c:v>
                </c:pt>
                <c:pt idx="186">
                  <c:v>22.06.2021</c:v>
                </c:pt>
                <c:pt idx="187">
                  <c:v>23.06.2021</c:v>
                </c:pt>
                <c:pt idx="188">
                  <c:v>24.06.2021</c:v>
                </c:pt>
                <c:pt idx="189">
                  <c:v>25.06.2021</c:v>
                </c:pt>
                <c:pt idx="190">
                  <c:v>28.06.2021</c:v>
                </c:pt>
                <c:pt idx="191">
                  <c:v>29.06.2021</c:v>
                </c:pt>
                <c:pt idx="192">
                  <c:v>30.06.2021</c:v>
                </c:pt>
                <c:pt idx="193">
                  <c:v>01.07.2021</c:v>
                </c:pt>
                <c:pt idx="194">
                  <c:v>02.07.2021</c:v>
                </c:pt>
                <c:pt idx="195">
                  <c:v>05.07.2021</c:v>
                </c:pt>
                <c:pt idx="196">
                  <c:v>06.07.2021</c:v>
                </c:pt>
                <c:pt idx="197">
                  <c:v>07.07.2021</c:v>
                </c:pt>
                <c:pt idx="198">
                  <c:v>08.07.2021</c:v>
                </c:pt>
                <c:pt idx="199">
                  <c:v>09.07.2021</c:v>
                </c:pt>
                <c:pt idx="200">
                  <c:v>12.07.2021</c:v>
                </c:pt>
                <c:pt idx="201">
                  <c:v>13.07.2021</c:v>
                </c:pt>
                <c:pt idx="202">
                  <c:v>14.07.2021</c:v>
                </c:pt>
                <c:pt idx="203">
                  <c:v>15.07.2021</c:v>
                </c:pt>
                <c:pt idx="204">
                  <c:v>16.07.2021</c:v>
                </c:pt>
                <c:pt idx="205">
                  <c:v>19.07.2021</c:v>
                </c:pt>
                <c:pt idx="206">
                  <c:v>20.07.2021</c:v>
                </c:pt>
                <c:pt idx="207">
                  <c:v>21.07.2021</c:v>
                </c:pt>
                <c:pt idx="208">
                  <c:v>22.07.2021</c:v>
                </c:pt>
                <c:pt idx="209">
                  <c:v>23.07.2021</c:v>
                </c:pt>
                <c:pt idx="210">
                  <c:v>26.07.2021</c:v>
                </c:pt>
                <c:pt idx="211">
                  <c:v>27.07.2021</c:v>
                </c:pt>
                <c:pt idx="212">
                  <c:v>28.07.2021</c:v>
                </c:pt>
                <c:pt idx="213">
                  <c:v>29.07.2021</c:v>
                </c:pt>
                <c:pt idx="214">
                  <c:v>30.07.2021</c:v>
                </c:pt>
                <c:pt idx="215">
                  <c:v>02.08.2021</c:v>
                </c:pt>
                <c:pt idx="216">
                  <c:v>03.08.2021</c:v>
                </c:pt>
                <c:pt idx="217">
                  <c:v>04.08.2021</c:v>
                </c:pt>
                <c:pt idx="218">
                  <c:v>05.08.2021</c:v>
                </c:pt>
                <c:pt idx="219">
                  <c:v>06.08.2021</c:v>
                </c:pt>
                <c:pt idx="220">
                  <c:v>09.08.2021</c:v>
                </c:pt>
                <c:pt idx="221">
                  <c:v>10.08.2021</c:v>
                </c:pt>
                <c:pt idx="222">
                  <c:v>11.08.2021</c:v>
                </c:pt>
                <c:pt idx="223">
                  <c:v>12.08.2021</c:v>
                </c:pt>
                <c:pt idx="224">
                  <c:v>13.08.2021</c:v>
                </c:pt>
                <c:pt idx="225">
                  <c:v>16.08.2021</c:v>
                </c:pt>
                <c:pt idx="226">
                  <c:v>17.08.2021</c:v>
                </c:pt>
                <c:pt idx="227">
                  <c:v>18.08.2021</c:v>
                </c:pt>
                <c:pt idx="228">
                  <c:v>19.08.2021</c:v>
                </c:pt>
                <c:pt idx="229">
                  <c:v>20.08.2021</c:v>
                </c:pt>
                <c:pt idx="230">
                  <c:v>23.08.2021</c:v>
                </c:pt>
                <c:pt idx="231">
                  <c:v>24.08.2021</c:v>
                </c:pt>
                <c:pt idx="232">
                  <c:v>25.08.2021</c:v>
                </c:pt>
                <c:pt idx="233">
                  <c:v>26.08.2021</c:v>
                </c:pt>
                <c:pt idx="234">
                  <c:v>27.08.2021</c:v>
                </c:pt>
                <c:pt idx="235">
                  <c:v>30.08.2021</c:v>
                </c:pt>
                <c:pt idx="236">
                  <c:v>31.08.2021</c:v>
                </c:pt>
                <c:pt idx="237">
                  <c:v>01.09.2021</c:v>
                </c:pt>
                <c:pt idx="238">
                  <c:v>02.09.2021</c:v>
                </c:pt>
                <c:pt idx="239">
                  <c:v>03.09.2021</c:v>
                </c:pt>
                <c:pt idx="240">
                  <c:v>06.09.2021</c:v>
                </c:pt>
                <c:pt idx="241">
                  <c:v>07.09.2021</c:v>
                </c:pt>
                <c:pt idx="242">
                  <c:v>08.09.2021</c:v>
                </c:pt>
                <c:pt idx="243">
                  <c:v>09.09.2021</c:v>
                </c:pt>
                <c:pt idx="244">
                  <c:v>10.09.2021</c:v>
                </c:pt>
                <c:pt idx="245">
                  <c:v>13.09.2021</c:v>
                </c:pt>
                <c:pt idx="246">
                  <c:v>14.09.2021</c:v>
                </c:pt>
                <c:pt idx="247">
                  <c:v>15.09.2021</c:v>
                </c:pt>
                <c:pt idx="248">
                  <c:v>17.09.2021</c:v>
                </c:pt>
                <c:pt idx="249">
                  <c:v>20.09.2021</c:v>
                </c:pt>
                <c:pt idx="250">
                  <c:v>21.09.2021</c:v>
                </c:pt>
                <c:pt idx="251">
                  <c:v>22.09.2021</c:v>
                </c:pt>
                <c:pt idx="252">
                  <c:v>23.09.2021</c:v>
                </c:pt>
              </c:strCache>
            </c:strRef>
          </c:cat>
          <c:val>
            <c:numRef>
              <c:f>CEMEXCPO!$C$5:$C$257</c:f>
              <c:numCache>
                <c:formatCode>0.000</c:formatCode>
                <c:ptCount val="253"/>
                <c:pt idx="0">
                  <c:v>7.98</c:v>
                </c:pt>
                <c:pt idx="1">
                  <c:v>7.88</c:v>
                </c:pt>
                <c:pt idx="2">
                  <c:v>7.99</c:v>
                </c:pt>
                <c:pt idx="3">
                  <c:v>8.3000000000000007</c:v>
                </c:pt>
                <c:pt idx="4">
                  <c:v>8.14</c:v>
                </c:pt>
                <c:pt idx="5">
                  <c:v>8.3800000000000008</c:v>
                </c:pt>
                <c:pt idx="6">
                  <c:v>8.15</c:v>
                </c:pt>
                <c:pt idx="7">
                  <c:v>8.18</c:v>
                </c:pt>
                <c:pt idx="8">
                  <c:v>8.44</c:v>
                </c:pt>
                <c:pt idx="9">
                  <c:v>8.34</c:v>
                </c:pt>
                <c:pt idx="10">
                  <c:v>8.39</c:v>
                </c:pt>
                <c:pt idx="11">
                  <c:v>8.7100000000000009</c:v>
                </c:pt>
                <c:pt idx="12">
                  <c:v>8.59</c:v>
                </c:pt>
                <c:pt idx="13">
                  <c:v>8.3800000000000008</c:v>
                </c:pt>
                <c:pt idx="14">
                  <c:v>8.26</c:v>
                </c:pt>
                <c:pt idx="15">
                  <c:v>8.4700000000000006</c:v>
                </c:pt>
                <c:pt idx="16">
                  <c:v>8.77</c:v>
                </c:pt>
                <c:pt idx="17">
                  <c:v>8.69</c:v>
                </c:pt>
                <c:pt idx="18">
                  <c:v>8.56</c:v>
                </c:pt>
                <c:pt idx="19">
                  <c:v>8.82</c:v>
                </c:pt>
                <c:pt idx="20">
                  <c:v>8.89</c:v>
                </c:pt>
                <c:pt idx="21">
                  <c:v>8.84</c:v>
                </c:pt>
                <c:pt idx="22">
                  <c:v>8.66</c:v>
                </c:pt>
                <c:pt idx="23">
                  <c:v>8.48</c:v>
                </c:pt>
                <c:pt idx="24">
                  <c:v>8.27</c:v>
                </c:pt>
                <c:pt idx="25">
                  <c:v>8.3699999999999992</c:v>
                </c:pt>
                <c:pt idx="26">
                  <c:v>8.44</c:v>
                </c:pt>
                <c:pt idx="27">
                  <c:v>8.76</c:v>
                </c:pt>
                <c:pt idx="28">
                  <c:v>9</c:v>
                </c:pt>
                <c:pt idx="29">
                  <c:v>8.44</c:v>
                </c:pt>
                <c:pt idx="30">
                  <c:v>8.59</c:v>
                </c:pt>
                <c:pt idx="31">
                  <c:v>8.34</c:v>
                </c:pt>
                <c:pt idx="32">
                  <c:v>8.7100000000000009</c:v>
                </c:pt>
                <c:pt idx="33">
                  <c:v>9.2100000000000009</c:v>
                </c:pt>
                <c:pt idx="34">
                  <c:v>9.1999999999999993</c:v>
                </c:pt>
                <c:pt idx="35">
                  <c:v>9.0399999999999991</c:v>
                </c:pt>
                <c:pt idx="36">
                  <c:v>9.07</c:v>
                </c:pt>
                <c:pt idx="37">
                  <c:v>9.32</c:v>
                </c:pt>
                <c:pt idx="38">
                  <c:v>9.74</c:v>
                </c:pt>
                <c:pt idx="39">
                  <c:v>9.4499999999999993</c:v>
                </c:pt>
                <c:pt idx="40">
                  <c:v>9.23</c:v>
                </c:pt>
                <c:pt idx="41">
                  <c:v>9.2799999999999994</c:v>
                </c:pt>
                <c:pt idx="42">
                  <c:v>9.7899999999999991</c:v>
                </c:pt>
                <c:pt idx="43">
                  <c:v>9.42</c:v>
                </c:pt>
                <c:pt idx="44">
                  <c:v>9.2899999999999991</c:v>
                </c:pt>
                <c:pt idx="45">
                  <c:v>9.31</c:v>
                </c:pt>
                <c:pt idx="46">
                  <c:v>9.1999999999999993</c:v>
                </c:pt>
                <c:pt idx="47">
                  <c:v>10.02</c:v>
                </c:pt>
                <c:pt idx="48">
                  <c:v>9.9700000000000006</c:v>
                </c:pt>
                <c:pt idx="49">
                  <c:v>10.58</c:v>
                </c:pt>
                <c:pt idx="50">
                  <c:v>10.99</c:v>
                </c:pt>
                <c:pt idx="51">
                  <c:v>11.16</c:v>
                </c:pt>
                <c:pt idx="52">
                  <c:v>10.96</c:v>
                </c:pt>
                <c:pt idx="53">
                  <c:v>10.59</c:v>
                </c:pt>
                <c:pt idx="54">
                  <c:v>10.99</c:v>
                </c:pt>
                <c:pt idx="55">
                  <c:v>10.76</c:v>
                </c:pt>
                <c:pt idx="56">
                  <c:v>10.58</c:v>
                </c:pt>
                <c:pt idx="57">
                  <c:v>10.52</c:v>
                </c:pt>
                <c:pt idx="58">
                  <c:v>10.52</c:v>
                </c:pt>
                <c:pt idx="59">
                  <c:v>10.72</c:v>
                </c:pt>
                <c:pt idx="60">
                  <c:v>10.3</c:v>
                </c:pt>
                <c:pt idx="61">
                  <c:v>10.23</c:v>
                </c:pt>
                <c:pt idx="62">
                  <c:v>10.15</c:v>
                </c:pt>
                <c:pt idx="63">
                  <c:v>10.37</c:v>
                </c:pt>
                <c:pt idx="64">
                  <c:v>10.25</c:v>
                </c:pt>
                <c:pt idx="65">
                  <c:v>10.32</c:v>
                </c:pt>
                <c:pt idx="66">
                  <c:v>10.26</c:v>
                </c:pt>
                <c:pt idx="67">
                  <c:v>10.37</c:v>
                </c:pt>
                <c:pt idx="68">
                  <c:v>10.27</c:v>
                </c:pt>
                <c:pt idx="69">
                  <c:v>10.39</c:v>
                </c:pt>
                <c:pt idx="70">
                  <c:v>10.66</c:v>
                </c:pt>
                <c:pt idx="71">
                  <c:v>11.55</c:v>
                </c:pt>
                <c:pt idx="72">
                  <c:v>11.65</c:v>
                </c:pt>
                <c:pt idx="73">
                  <c:v>11.57</c:v>
                </c:pt>
                <c:pt idx="74">
                  <c:v>11.36</c:v>
                </c:pt>
                <c:pt idx="75">
                  <c:v>11.54</c:v>
                </c:pt>
                <c:pt idx="76">
                  <c:v>11.41</c:v>
                </c:pt>
                <c:pt idx="77">
                  <c:v>12.17</c:v>
                </c:pt>
                <c:pt idx="78">
                  <c:v>12.66</c:v>
                </c:pt>
                <c:pt idx="79">
                  <c:v>12.67</c:v>
                </c:pt>
                <c:pt idx="80">
                  <c:v>13.07</c:v>
                </c:pt>
                <c:pt idx="81">
                  <c:v>13.04</c:v>
                </c:pt>
                <c:pt idx="82">
                  <c:v>12.71</c:v>
                </c:pt>
                <c:pt idx="83">
                  <c:v>12.34</c:v>
                </c:pt>
                <c:pt idx="84">
                  <c:v>12.43</c:v>
                </c:pt>
                <c:pt idx="85">
                  <c:v>12.38</c:v>
                </c:pt>
                <c:pt idx="86">
                  <c:v>11.84</c:v>
                </c:pt>
                <c:pt idx="87">
                  <c:v>12.17</c:v>
                </c:pt>
                <c:pt idx="88">
                  <c:v>11.76</c:v>
                </c:pt>
                <c:pt idx="89">
                  <c:v>12.52</c:v>
                </c:pt>
                <c:pt idx="90">
                  <c:v>12.89</c:v>
                </c:pt>
                <c:pt idx="91">
                  <c:v>13.01</c:v>
                </c:pt>
                <c:pt idx="92">
                  <c:v>12.91</c:v>
                </c:pt>
                <c:pt idx="93">
                  <c:v>12.87</c:v>
                </c:pt>
                <c:pt idx="94">
                  <c:v>12.8</c:v>
                </c:pt>
                <c:pt idx="95">
                  <c:v>12.74</c:v>
                </c:pt>
                <c:pt idx="96">
                  <c:v>13.27</c:v>
                </c:pt>
                <c:pt idx="97">
                  <c:v>13.27</c:v>
                </c:pt>
                <c:pt idx="98">
                  <c:v>13.1</c:v>
                </c:pt>
                <c:pt idx="99">
                  <c:v>13.1</c:v>
                </c:pt>
                <c:pt idx="100">
                  <c:v>12.93</c:v>
                </c:pt>
                <c:pt idx="101">
                  <c:v>12.41</c:v>
                </c:pt>
                <c:pt idx="102">
                  <c:v>12.93</c:v>
                </c:pt>
                <c:pt idx="103">
                  <c:v>13.09</c:v>
                </c:pt>
                <c:pt idx="104">
                  <c:v>13.29</c:v>
                </c:pt>
                <c:pt idx="105">
                  <c:v>14.01</c:v>
                </c:pt>
                <c:pt idx="106">
                  <c:v>13.66</c:v>
                </c:pt>
                <c:pt idx="107">
                  <c:v>13.94</c:v>
                </c:pt>
                <c:pt idx="108">
                  <c:v>14.07</c:v>
                </c:pt>
                <c:pt idx="109">
                  <c:v>14.37</c:v>
                </c:pt>
                <c:pt idx="110">
                  <c:v>15.18</c:v>
                </c:pt>
                <c:pt idx="111">
                  <c:v>14.34</c:v>
                </c:pt>
                <c:pt idx="112">
                  <c:v>14.63</c:v>
                </c:pt>
                <c:pt idx="113">
                  <c:v>14.91</c:v>
                </c:pt>
                <c:pt idx="114">
                  <c:v>14.91</c:v>
                </c:pt>
                <c:pt idx="115">
                  <c:v>14.61</c:v>
                </c:pt>
                <c:pt idx="116">
                  <c:v>15.2</c:v>
                </c:pt>
                <c:pt idx="117">
                  <c:v>15.1</c:v>
                </c:pt>
                <c:pt idx="118">
                  <c:v>14.68</c:v>
                </c:pt>
                <c:pt idx="119">
                  <c:v>14.56</c:v>
                </c:pt>
                <c:pt idx="120">
                  <c:v>14.18</c:v>
                </c:pt>
                <c:pt idx="121">
                  <c:v>13.89</c:v>
                </c:pt>
                <c:pt idx="122">
                  <c:v>13.82</c:v>
                </c:pt>
                <c:pt idx="123">
                  <c:v>13.26</c:v>
                </c:pt>
                <c:pt idx="124">
                  <c:v>13.44</c:v>
                </c:pt>
                <c:pt idx="125">
                  <c:v>13.57</c:v>
                </c:pt>
                <c:pt idx="126">
                  <c:v>13.83</c:v>
                </c:pt>
                <c:pt idx="127">
                  <c:v>13.93</c:v>
                </c:pt>
                <c:pt idx="128">
                  <c:v>14.9</c:v>
                </c:pt>
                <c:pt idx="129">
                  <c:v>14.42</c:v>
                </c:pt>
                <c:pt idx="130">
                  <c:v>14.66</c:v>
                </c:pt>
                <c:pt idx="131">
                  <c:v>14.17</c:v>
                </c:pt>
                <c:pt idx="132">
                  <c:v>14.44</c:v>
                </c:pt>
                <c:pt idx="133">
                  <c:v>14.38</c:v>
                </c:pt>
                <c:pt idx="134">
                  <c:v>14.42</c:v>
                </c:pt>
                <c:pt idx="135">
                  <c:v>14.2</c:v>
                </c:pt>
                <c:pt idx="136">
                  <c:v>13.96</c:v>
                </c:pt>
                <c:pt idx="137">
                  <c:v>14.69</c:v>
                </c:pt>
                <c:pt idx="138">
                  <c:v>14.97</c:v>
                </c:pt>
                <c:pt idx="139">
                  <c:v>15.04</c:v>
                </c:pt>
                <c:pt idx="140">
                  <c:v>14.56</c:v>
                </c:pt>
                <c:pt idx="141">
                  <c:v>14.71</c:v>
                </c:pt>
                <c:pt idx="142">
                  <c:v>14.85</c:v>
                </c:pt>
                <c:pt idx="143">
                  <c:v>14.7</c:v>
                </c:pt>
                <c:pt idx="144">
                  <c:v>15.07</c:v>
                </c:pt>
                <c:pt idx="145">
                  <c:v>15.2</c:v>
                </c:pt>
                <c:pt idx="146">
                  <c:v>15.4</c:v>
                </c:pt>
                <c:pt idx="147">
                  <c:v>15.25</c:v>
                </c:pt>
                <c:pt idx="148">
                  <c:v>16.14</c:v>
                </c:pt>
                <c:pt idx="149">
                  <c:v>16.09</c:v>
                </c:pt>
                <c:pt idx="150">
                  <c:v>16.420000000000002</c:v>
                </c:pt>
                <c:pt idx="151">
                  <c:v>16.600000000000001</c:v>
                </c:pt>
                <c:pt idx="152">
                  <c:v>16.86</c:v>
                </c:pt>
                <c:pt idx="153">
                  <c:v>17.239999999999998</c:v>
                </c:pt>
                <c:pt idx="154">
                  <c:v>17.13</c:v>
                </c:pt>
                <c:pt idx="155">
                  <c:v>16.88</c:v>
                </c:pt>
                <c:pt idx="156">
                  <c:v>17.100000000000001</c:v>
                </c:pt>
                <c:pt idx="157">
                  <c:v>15.93</c:v>
                </c:pt>
                <c:pt idx="158">
                  <c:v>16.14</c:v>
                </c:pt>
                <c:pt idx="159">
                  <c:v>16.62</c:v>
                </c:pt>
                <c:pt idx="160">
                  <c:v>16.87</c:v>
                </c:pt>
                <c:pt idx="161">
                  <c:v>16.61</c:v>
                </c:pt>
                <c:pt idx="162">
                  <c:v>16.27</c:v>
                </c:pt>
                <c:pt idx="163">
                  <c:v>16.63</c:v>
                </c:pt>
                <c:pt idx="164">
                  <c:v>16.54</c:v>
                </c:pt>
                <c:pt idx="165">
                  <c:v>16.59</c:v>
                </c:pt>
                <c:pt idx="166">
                  <c:v>15.9</c:v>
                </c:pt>
                <c:pt idx="167">
                  <c:v>15.97</c:v>
                </c:pt>
                <c:pt idx="168">
                  <c:v>16.21</c:v>
                </c:pt>
                <c:pt idx="169">
                  <c:v>16.47</c:v>
                </c:pt>
                <c:pt idx="170">
                  <c:v>16.809999999999999</c:v>
                </c:pt>
                <c:pt idx="171">
                  <c:v>17.64</c:v>
                </c:pt>
                <c:pt idx="172">
                  <c:v>16.73</c:v>
                </c:pt>
                <c:pt idx="173">
                  <c:v>16.559999999999999</c:v>
                </c:pt>
                <c:pt idx="174">
                  <c:v>16.37</c:v>
                </c:pt>
                <c:pt idx="175">
                  <c:v>16.850000000000001</c:v>
                </c:pt>
                <c:pt idx="176">
                  <c:v>16.88</c:v>
                </c:pt>
                <c:pt idx="177">
                  <c:v>16.63</c:v>
                </c:pt>
                <c:pt idx="178">
                  <c:v>16.420000000000002</c:v>
                </c:pt>
                <c:pt idx="179">
                  <c:v>16.62</c:v>
                </c:pt>
                <c:pt idx="180">
                  <c:v>16.100000000000001</c:v>
                </c:pt>
                <c:pt idx="181">
                  <c:v>16.149999999999999</c:v>
                </c:pt>
                <c:pt idx="182">
                  <c:v>16.21</c:v>
                </c:pt>
                <c:pt idx="183">
                  <c:v>15.65</c:v>
                </c:pt>
                <c:pt idx="184">
                  <c:v>15.54</c:v>
                </c:pt>
                <c:pt idx="185">
                  <c:v>15.93</c:v>
                </c:pt>
                <c:pt idx="186">
                  <c:v>15.94</c:v>
                </c:pt>
                <c:pt idx="187">
                  <c:v>16.14</c:v>
                </c:pt>
                <c:pt idx="188">
                  <c:v>17.18</c:v>
                </c:pt>
                <c:pt idx="189">
                  <c:v>17.260000000000002</c:v>
                </c:pt>
                <c:pt idx="190">
                  <c:v>17.02</c:v>
                </c:pt>
                <c:pt idx="191">
                  <c:v>16.739999999999998</c:v>
                </c:pt>
                <c:pt idx="192">
                  <c:v>16.82</c:v>
                </c:pt>
                <c:pt idx="193">
                  <c:v>16.75</c:v>
                </c:pt>
                <c:pt idx="194">
                  <c:v>16.47</c:v>
                </c:pt>
                <c:pt idx="195">
                  <c:v>16.48</c:v>
                </c:pt>
                <c:pt idx="196">
                  <c:v>16.34</c:v>
                </c:pt>
                <c:pt idx="197">
                  <c:v>16.579999999999998</c:v>
                </c:pt>
                <c:pt idx="198">
                  <c:v>16.28</c:v>
                </c:pt>
                <c:pt idx="199">
                  <c:v>16.71</c:v>
                </c:pt>
                <c:pt idx="200">
                  <c:v>16.579999999999998</c:v>
                </c:pt>
                <c:pt idx="201">
                  <c:v>15.93</c:v>
                </c:pt>
                <c:pt idx="202">
                  <c:v>15.66</c:v>
                </c:pt>
                <c:pt idx="203">
                  <c:v>15.98</c:v>
                </c:pt>
                <c:pt idx="204">
                  <c:v>15.71</c:v>
                </c:pt>
                <c:pt idx="205">
                  <c:v>15.37</c:v>
                </c:pt>
                <c:pt idx="206">
                  <c:v>15.88</c:v>
                </c:pt>
                <c:pt idx="207">
                  <c:v>16.55</c:v>
                </c:pt>
                <c:pt idx="208">
                  <c:v>16.32</c:v>
                </c:pt>
                <c:pt idx="209">
                  <c:v>16.3</c:v>
                </c:pt>
                <c:pt idx="210">
                  <c:v>16.47</c:v>
                </c:pt>
                <c:pt idx="211">
                  <c:v>16.079999999999998</c:v>
                </c:pt>
                <c:pt idx="212">
                  <c:v>16.760000000000002</c:v>
                </c:pt>
                <c:pt idx="213">
                  <c:v>16.97</c:v>
                </c:pt>
                <c:pt idx="214">
                  <c:v>16.239999999999998</c:v>
                </c:pt>
                <c:pt idx="215">
                  <c:v>16.100000000000001</c:v>
                </c:pt>
                <c:pt idx="216">
                  <c:v>16.5</c:v>
                </c:pt>
                <c:pt idx="217">
                  <c:v>16.32</c:v>
                </c:pt>
                <c:pt idx="218">
                  <c:v>16.079999999999998</c:v>
                </c:pt>
                <c:pt idx="219">
                  <c:v>16.02</c:v>
                </c:pt>
                <c:pt idx="220">
                  <c:v>15.99</c:v>
                </c:pt>
                <c:pt idx="221">
                  <c:v>16.04</c:v>
                </c:pt>
                <c:pt idx="222">
                  <c:v>16.27</c:v>
                </c:pt>
                <c:pt idx="223">
                  <c:v>16.02</c:v>
                </c:pt>
                <c:pt idx="224">
                  <c:v>16.100000000000001</c:v>
                </c:pt>
                <c:pt idx="225">
                  <c:v>16</c:v>
                </c:pt>
                <c:pt idx="226">
                  <c:v>15.81</c:v>
                </c:pt>
                <c:pt idx="227">
                  <c:v>15.88</c:v>
                </c:pt>
                <c:pt idx="228">
                  <c:v>15.54</c:v>
                </c:pt>
                <c:pt idx="229">
                  <c:v>15.79</c:v>
                </c:pt>
                <c:pt idx="230">
                  <c:v>16.21</c:v>
                </c:pt>
                <c:pt idx="231">
                  <c:v>16.41</c:v>
                </c:pt>
                <c:pt idx="232">
                  <c:v>16.71</c:v>
                </c:pt>
                <c:pt idx="233">
                  <c:v>16.399999999999999</c:v>
                </c:pt>
                <c:pt idx="234">
                  <c:v>16.71</c:v>
                </c:pt>
                <c:pt idx="235">
                  <c:v>16.45</c:v>
                </c:pt>
                <c:pt idx="236">
                  <c:v>16.5</c:v>
                </c:pt>
                <c:pt idx="237">
                  <c:v>16.21</c:v>
                </c:pt>
                <c:pt idx="238">
                  <c:v>16.16</c:v>
                </c:pt>
                <c:pt idx="239">
                  <c:v>16.11</c:v>
                </c:pt>
                <c:pt idx="240">
                  <c:v>16.170000000000002</c:v>
                </c:pt>
                <c:pt idx="241">
                  <c:v>15.78</c:v>
                </c:pt>
                <c:pt idx="242">
                  <c:v>15.43</c:v>
                </c:pt>
                <c:pt idx="243">
                  <c:v>15.28</c:v>
                </c:pt>
                <c:pt idx="244">
                  <c:v>15.33</c:v>
                </c:pt>
                <c:pt idx="245">
                  <c:v>15.22</c:v>
                </c:pt>
                <c:pt idx="246">
                  <c:v>15.28</c:v>
                </c:pt>
                <c:pt idx="247">
                  <c:v>15.16</c:v>
                </c:pt>
                <c:pt idx="248">
                  <c:v>14.6</c:v>
                </c:pt>
                <c:pt idx="249">
                  <c:v>14.19</c:v>
                </c:pt>
                <c:pt idx="250">
                  <c:v>14.36</c:v>
                </c:pt>
                <c:pt idx="251">
                  <c:v>14.69</c:v>
                </c:pt>
                <c:pt idx="252">
                  <c:v>15.22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7-4FD0-822B-8641A90E0B6D}"/>
            </c:ext>
          </c:extLst>
        </c:ser>
        <c:ser>
          <c:idx val="1"/>
          <c:order val="1"/>
          <c:tx>
            <c:strRef>
              <c:f>CEMEXCPO!$H$4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CEMEXCPO!$B$5:$B$257</c:f>
              <c:strCache>
                <c:ptCount val="253"/>
                <c:pt idx="0">
                  <c:v>23.09.2020</c:v>
                </c:pt>
                <c:pt idx="1">
                  <c:v>24.09.2020</c:v>
                </c:pt>
                <c:pt idx="2">
                  <c:v>25.09.2020</c:v>
                </c:pt>
                <c:pt idx="3">
                  <c:v>28.09.2020</c:v>
                </c:pt>
                <c:pt idx="4">
                  <c:v>29.09.2020</c:v>
                </c:pt>
                <c:pt idx="5">
                  <c:v>30.09.2020</c:v>
                </c:pt>
                <c:pt idx="6">
                  <c:v>01.10.2020</c:v>
                </c:pt>
                <c:pt idx="7">
                  <c:v>02.10.2020</c:v>
                </c:pt>
                <c:pt idx="8">
                  <c:v>05.10.2020</c:v>
                </c:pt>
                <c:pt idx="9">
                  <c:v>06.10.2020</c:v>
                </c:pt>
                <c:pt idx="10">
                  <c:v>07.10.2020</c:v>
                </c:pt>
                <c:pt idx="11">
                  <c:v>08.10.2020</c:v>
                </c:pt>
                <c:pt idx="12">
                  <c:v>09.10.2020</c:v>
                </c:pt>
                <c:pt idx="13">
                  <c:v>12.10.2020</c:v>
                </c:pt>
                <c:pt idx="14">
                  <c:v>13.10.2020</c:v>
                </c:pt>
                <c:pt idx="15">
                  <c:v>14.10.2020</c:v>
                </c:pt>
                <c:pt idx="16">
                  <c:v>15.10.2020</c:v>
                </c:pt>
                <c:pt idx="17">
                  <c:v>16.10.2020</c:v>
                </c:pt>
                <c:pt idx="18">
                  <c:v>19.10.2020</c:v>
                </c:pt>
                <c:pt idx="19">
                  <c:v>20.10.2020</c:v>
                </c:pt>
                <c:pt idx="20">
                  <c:v>21.10.2020</c:v>
                </c:pt>
                <c:pt idx="21">
                  <c:v>22.10.2020</c:v>
                </c:pt>
                <c:pt idx="22">
                  <c:v>23.10.2020</c:v>
                </c:pt>
                <c:pt idx="23">
                  <c:v>26.10.2020</c:v>
                </c:pt>
                <c:pt idx="24">
                  <c:v>27.10.2020</c:v>
                </c:pt>
                <c:pt idx="25">
                  <c:v>28.10.2020</c:v>
                </c:pt>
                <c:pt idx="26">
                  <c:v>29.10.2020</c:v>
                </c:pt>
                <c:pt idx="27">
                  <c:v>30.10.2020</c:v>
                </c:pt>
                <c:pt idx="28">
                  <c:v>03.11.2020</c:v>
                </c:pt>
                <c:pt idx="29">
                  <c:v>04.11.2020</c:v>
                </c:pt>
                <c:pt idx="30">
                  <c:v>05.11.2020</c:v>
                </c:pt>
                <c:pt idx="31">
                  <c:v>06.11.2020</c:v>
                </c:pt>
                <c:pt idx="32">
                  <c:v>09.11.2020</c:v>
                </c:pt>
                <c:pt idx="33">
                  <c:v>10.11.2020</c:v>
                </c:pt>
                <c:pt idx="34">
                  <c:v>11.11.2020</c:v>
                </c:pt>
                <c:pt idx="35">
                  <c:v>12.11.2020</c:v>
                </c:pt>
                <c:pt idx="36">
                  <c:v>13.11.2020</c:v>
                </c:pt>
                <c:pt idx="37">
                  <c:v>17.11.2020</c:v>
                </c:pt>
                <c:pt idx="38">
                  <c:v>18.11.2020</c:v>
                </c:pt>
                <c:pt idx="39">
                  <c:v>19.11.2020</c:v>
                </c:pt>
                <c:pt idx="40">
                  <c:v>20.11.2020</c:v>
                </c:pt>
                <c:pt idx="41">
                  <c:v>23.11.2020</c:v>
                </c:pt>
                <c:pt idx="42">
                  <c:v>24.11.2020</c:v>
                </c:pt>
                <c:pt idx="43">
                  <c:v>25.11.2020</c:v>
                </c:pt>
                <c:pt idx="44">
                  <c:v>26.11.2020</c:v>
                </c:pt>
                <c:pt idx="45">
                  <c:v>27.11.2020</c:v>
                </c:pt>
                <c:pt idx="46">
                  <c:v>30.11.2020</c:v>
                </c:pt>
                <c:pt idx="47">
                  <c:v>01.12.2020</c:v>
                </c:pt>
                <c:pt idx="48">
                  <c:v>02.12.2020</c:v>
                </c:pt>
                <c:pt idx="49">
                  <c:v>03.12.2020</c:v>
                </c:pt>
                <c:pt idx="50">
                  <c:v>04.12.2020</c:v>
                </c:pt>
                <c:pt idx="51">
                  <c:v>07.12.2020</c:v>
                </c:pt>
                <c:pt idx="52">
                  <c:v>08.12.2020</c:v>
                </c:pt>
                <c:pt idx="53">
                  <c:v>09.12.2020</c:v>
                </c:pt>
                <c:pt idx="54">
                  <c:v>10.12.2020</c:v>
                </c:pt>
                <c:pt idx="55">
                  <c:v>11.12.2020</c:v>
                </c:pt>
                <c:pt idx="56">
                  <c:v>14.12.2020</c:v>
                </c:pt>
                <c:pt idx="57">
                  <c:v>15.12.2020</c:v>
                </c:pt>
                <c:pt idx="58">
                  <c:v>16.12.2020</c:v>
                </c:pt>
                <c:pt idx="59">
                  <c:v>17.12.2020</c:v>
                </c:pt>
                <c:pt idx="60">
                  <c:v>18.12.2020</c:v>
                </c:pt>
                <c:pt idx="61">
                  <c:v>21.12.2020</c:v>
                </c:pt>
                <c:pt idx="62">
                  <c:v>22.12.2020</c:v>
                </c:pt>
                <c:pt idx="63">
                  <c:v>23.12.2020</c:v>
                </c:pt>
                <c:pt idx="64">
                  <c:v>24.12.2020</c:v>
                </c:pt>
                <c:pt idx="65">
                  <c:v>28.12.2020</c:v>
                </c:pt>
                <c:pt idx="66">
                  <c:v>29.12.2020</c:v>
                </c:pt>
                <c:pt idx="67">
                  <c:v>30.12.2020</c:v>
                </c:pt>
                <c:pt idx="68">
                  <c:v>31.12.2020</c:v>
                </c:pt>
                <c:pt idx="69">
                  <c:v>04.01.2021</c:v>
                </c:pt>
                <c:pt idx="70">
                  <c:v>05.01.2021</c:v>
                </c:pt>
                <c:pt idx="71">
                  <c:v>06.01.2021</c:v>
                </c:pt>
                <c:pt idx="72">
                  <c:v>07.01.2021</c:v>
                </c:pt>
                <c:pt idx="73">
                  <c:v>08.01.2021</c:v>
                </c:pt>
                <c:pt idx="74">
                  <c:v>11.01.2021</c:v>
                </c:pt>
                <c:pt idx="75">
                  <c:v>12.01.2021</c:v>
                </c:pt>
                <c:pt idx="76">
                  <c:v>13.01.2021</c:v>
                </c:pt>
                <c:pt idx="77">
                  <c:v>14.01.2021</c:v>
                </c:pt>
                <c:pt idx="78">
                  <c:v>15.01.2021</c:v>
                </c:pt>
                <c:pt idx="79">
                  <c:v>18.01.2021</c:v>
                </c:pt>
                <c:pt idx="80">
                  <c:v>19.01.2021</c:v>
                </c:pt>
                <c:pt idx="81">
                  <c:v>20.01.2021</c:v>
                </c:pt>
                <c:pt idx="82">
                  <c:v>21.01.2021</c:v>
                </c:pt>
                <c:pt idx="83">
                  <c:v>22.01.2021</c:v>
                </c:pt>
                <c:pt idx="84">
                  <c:v>25.01.2021</c:v>
                </c:pt>
                <c:pt idx="85">
                  <c:v>26.01.2021</c:v>
                </c:pt>
                <c:pt idx="86">
                  <c:v>27.01.2021</c:v>
                </c:pt>
                <c:pt idx="87">
                  <c:v>28.01.2021</c:v>
                </c:pt>
                <c:pt idx="88">
                  <c:v>29.01.2021</c:v>
                </c:pt>
                <c:pt idx="89">
                  <c:v>02.02.2021</c:v>
                </c:pt>
                <c:pt idx="90">
                  <c:v>03.02.2021</c:v>
                </c:pt>
                <c:pt idx="91">
                  <c:v>04.02.2021</c:v>
                </c:pt>
                <c:pt idx="92">
                  <c:v>05.02.2021</c:v>
                </c:pt>
                <c:pt idx="93">
                  <c:v>08.02.2021</c:v>
                </c:pt>
                <c:pt idx="94">
                  <c:v>09.02.2021</c:v>
                </c:pt>
                <c:pt idx="95">
                  <c:v>10.02.2021</c:v>
                </c:pt>
                <c:pt idx="96">
                  <c:v>11.02.2021</c:v>
                </c:pt>
                <c:pt idx="97">
                  <c:v>12.02.2021</c:v>
                </c:pt>
                <c:pt idx="98">
                  <c:v>15.02.2021</c:v>
                </c:pt>
                <c:pt idx="99">
                  <c:v>16.02.2021</c:v>
                </c:pt>
                <c:pt idx="100">
                  <c:v>17.02.2021</c:v>
                </c:pt>
                <c:pt idx="101">
                  <c:v>18.02.2021</c:v>
                </c:pt>
                <c:pt idx="102">
                  <c:v>19.02.2021</c:v>
                </c:pt>
                <c:pt idx="103">
                  <c:v>22.02.2021</c:v>
                </c:pt>
                <c:pt idx="104">
                  <c:v>23.02.2021</c:v>
                </c:pt>
                <c:pt idx="105">
                  <c:v>24.02.2021</c:v>
                </c:pt>
                <c:pt idx="106">
                  <c:v>25.02.2021</c:v>
                </c:pt>
                <c:pt idx="107">
                  <c:v>26.02.2021</c:v>
                </c:pt>
                <c:pt idx="108">
                  <c:v>01.03.2021</c:v>
                </c:pt>
                <c:pt idx="109">
                  <c:v>02.03.2021</c:v>
                </c:pt>
                <c:pt idx="110">
                  <c:v>03.03.2021</c:v>
                </c:pt>
                <c:pt idx="111">
                  <c:v>04.03.2021</c:v>
                </c:pt>
                <c:pt idx="112">
                  <c:v>05.03.2021</c:v>
                </c:pt>
                <c:pt idx="113">
                  <c:v>08.03.2021</c:v>
                </c:pt>
                <c:pt idx="114">
                  <c:v>09.03.2021</c:v>
                </c:pt>
                <c:pt idx="115">
                  <c:v>10.03.2021</c:v>
                </c:pt>
                <c:pt idx="116">
                  <c:v>11.03.2021</c:v>
                </c:pt>
                <c:pt idx="117">
                  <c:v>12.03.2021</c:v>
                </c:pt>
                <c:pt idx="118">
                  <c:v>16.03.2021</c:v>
                </c:pt>
                <c:pt idx="119">
                  <c:v>17.03.2021</c:v>
                </c:pt>
                <c:pt idx="120">
                  <c:v>18.03.2021</c:v>
                </c:pt>
                <c:pt idx="121">
                  <c:v>19.03.2021</c:v>
                </c:pt>
                <c:pt idx="122">
                  <c:v>22.03.2021</c:v>
                </c:pt>
                <c:pt idx="123">
                  <c:v>23.03.2021</c:v>
                </c:pt>
                <c:pt idx="124">
                  <c:v>24.03.2021</c:v>
                </c:pt>
                <c:pt idx="125">
                  <c:v>25.03.2021</c:v>
                </c:pt>
                <c:pt idx="126">
                  <c:v>26.03.2021</c:v>
                </c:pt>
                <c:pt idx="127">
                  <c:v>29.03.2021</c:v>
                </c:pt>
                <c:pt idx="128">
                  <c:v>30.03.2021</c:v>
                </c:pt>
                <c:pt idx="129">
                  <c:v>31.03.2021</c:v>
                </c:pt>
                <c:pt idx="130">
                  <c:v>05.04.2021</c:v>
                </c:pt>
                <c:pt idx="131">
                  <c:v>06.04.2021</c:v>
                </c:pt>
                <c:pt idx="132">
                  <c:v>07.04.2021</c:v>
                </c:pt>
                <c:pt idx="133">
                  <c:v>08.04.2021</c:v>
                </c:pt>
                <c:pt idx="134">
                  <c:v>09.04.2021</c:v>
                </c:pt>
                <c:pt idx="135">
                  <c:v>12.04.2021</c:v>
                </c:pt>
                <c:pt idx="136">
                  <c:v>13.04.2021</c:v>
                </c:pt>
                <c:pt idx="137">
                  <c:v>14.04.2021</c:v>
                </c:pt>
                <c:pt idx="138">
                  <c:v>15.04.2021</c:v>
                </c:pt>
                <c:pt idx="139">
                  <c:v>16.04.2021</c:v>
                </c:pt>
                <c:pt idx="140">
                  <c:v>19.04.2021</c:v>
                </c:pt>
                <c:pt idx="141">
                  <c:v>20.04.2021</c:v>
                </c:pt>
                <c:pt idx="142">
                  <c:v>21.04.2021</c:v>
                </c:pt>
                <c:pt idx="143">
                  <c:v>22.04.2021</c:v>
                </c:pt>
                <c:pt idx="144">
                  <c:v>23.04.2021</c:v>
                </c:pt>
                <c:pt idx="145">
                  <c:v>26.04.2021</c:v>
                </c:pt>
                <c:pt idx="146">
                  <c:v>27.04.2021</c:v>
                </c:pt>
                <c:pt idx="147">
                  <c:v>28.04.2021</c:v>
                </c:pt>
                <c:pt idx="148">
                  <c:v>29.04.2021</c:v>
                </c:pt>
                <c:pt idx="149">
                  <c:v>30.04.2021</c:v>
                </c:pt>
                <c:pt idx="150">
                  <c:v>03.05.2021</c:v>
                </c:pt>
                <c:pt idx="151">
                  <c:v>04.05.2021</c:v>
                </c:pt>
                <c:pt idx="152">
                  <c:v>05.05.2021</c:v>
                </c:pt>
                <c:pt idx="153">
                  <c:v>06.05.2021</c:v>
                </c:pt>
                <c:pt idx="154">
                  <c:v>07.05.2021</c:v>
                </c:pt>
                <c:pt idx="155">
                  <c:v>10.05.2021</c:v>
                </c:pt>
                <c:pt idx="156">
                  <c:v>11.05.2021</c:v>
                </c:pt>
                <c:pt idx="157">
                  <c:v>12.05.2021</c:v>
                </c:pt>
                <c:pt idx="158">
                  <c:v>13.05.2021</c:v>
                </c:pt>
                <c:pt idx="159">
                  <c:v>14.05.2021</c:v>
                </c:pt>
                <c:pt idx="160">
                  <c:v>17.05.2021</c:v>
                </c:pt>
                <c:pt idx="161">
                  <c:v>18.05.2021</c:v>
                </c:pt>
                <c:pt idx="162">
                  <c:v>19.05.2021</c:v>
                </c:pt>
                <c:pt idx="163">
                  <c:v>20.05.2021</c:v>
                </c:pt>
                <c:pt idx="164">
                  <c:v>21.05.2021</c:v>
                </c:pt>
                <c:pt idx="165">
                  <c:v>24.05.2021</c:v>
                </c:pt>
                <c:pt idx="166">
                  <c:v>25.05.2021</c:v>
                </c:pt>
                <c:pt idx="167">
                  <c:v>26.05.2021</c:v>
                </c:pt>
                <c:pt idx="168">
                  <c:v>27.05.2021</c:v>
                </c:pt>
                <c:pt idx="169">
                  <c:v>28.05.2021</c:v>
                </c:pt>
                <c:pt idx="170">
                  <c:v>31.05.2021</c:v>
                </c:pt>
                <c:pt idx="171">
                  <c:v>01.06.2021</c:v>
                </c:pt>
                <c:pt idx="172">
                  <c:v>02.06.2021</c:v>
                </c:pt>
                <c:pt idx="173">
                  <c:v>03.06.2021</c:v>
                </c:pt>
                <c:pt idx="174">
                  <c:v>04.06.2021</c:v>
                </c:pt>
                <c:pt idx="175">
                  <c:v>07.06.2021</c:v>
                </c:pt>
                <c:pt idx="176">
                  <c:v>08.06.2021</c:v>
                </c:pt>
                <c:pt idx="177">
                  <c:v>09.06.2021</c:v>
                </c:pt>
                <c:pt idx="178">
                  <c:v>10.06.2021</c:v>
                </c:pt>
                <c:pt idx="179">
                  <c:v>11.06.2021</c:v>
                </c:pt>
                <c:pt idx="180">
                  <c:v>14.06.2021</c:v>
                </c:pt>
                <c:pt idx="181">
                  <c:v>15.06.2021</c:v>
                </c:pt>
                <c:pt idx="182">
                  <c:v>16.06.2021</c:v>
                </c:pt>
                <c:pt idx="183">
                  <c:v>17.06.2021</c:v>
                </c:pt>
                <c:pt idx="184">
                  <c:v>18.06.2021</c:v>
                </c:pt>
                <c:pt idx="185">
                  <c:v>21.06.2021</c:v>
                </c:pt>
                <c:pt idx="186">
                  <c:v>22.06.2021</c:v>
                </c:pt>
                <c:pt idx="187">
                  <c:v>23.06.2021</c:v>
                </c:pt>
                <c:pt idx="188">
                  <c:v>24.06.2021</c:v>
                </c:pt>
                <c:pt idx="189">
                  <c:v>25.06.2021</c:v>
                </c:pt>
                <c:pt idx="190">
                  <c:v>28.06.2021</c:v>
                </c:pt>
                <c:pt idx="191">
                  <c:v>29.06.2021</c:v>
                </c:pt>
                <c:pt idx="192">
                  <c:v>30.06.2021</c:v>
                </c:pt>
                <c:pt idx="193">
                  <c:v>01.07.2021</c:v>
                </c:pt>
                <c:pt idx="194">
                  <c:v>02.07.2021</c:v>
                </c:pt>
                <c:pt idx="195">
                  <c:v>05.07.2021</c:v>
                </c:pt>
                <c:pt idx="196">
                  <c:v>06.07.2021</c:v>
                </c:pt>
                <c:pt idx="197">
                  <c:v>07.07.2021</c:v>
                </c:pt>
                <c:pt idx="198">
                  <c:v>08.07.2021</c:v>
                </c:pt>
                <c:pt idx="199">
                  <c:v>09.07.2021</c:v>
                </c:pt>
                <c:pt idx="200">
                  <c:v>12.07.2021</c:v>
                </c:pt>
                <c:pt idx="201">
                  <c:v>13.07.2021</c:v>
                </c:pt>
                <c:pt idx="202">
                  <c:v>14.07.2021</c:v>
                </c:pt>
                <c:pt idx="203">
                  <c:v>15.07.2021</c:v>
                </c:pt>
                <c:pt idx="204">
                  <c:v>16.07.2021</c:v>
                </c:pt>
                <c:pt idx="205">
                  <c:v>19.07.2021</c:v>
                </c:pt>
                <c:pt idx="206">
                  <c:v>20.07.2021</c:v>
                </c:pt>
                <c:pt idx="207">
                  <c:v>21.07.2021</c:v>
                </c:pt>
                <c:pt idx="208">
                  <c:v>22.07.2021</c:v>
                </c:pt>
                <c:pt idx="209">
                  <c:v>23.07.2021</c:v>
                </c:pt>
                <c:pt idx="210">
                  <c:v>26.07.2021</c:v>
                </c:pt>
                <c:pt idx="211">
                  <c:v>27.07.2021</c:v>
                </c:pt>
                <c:pt idx="212">
                  <c:v>28.07.2021</c:v>
                </c:pt>
                <c:pt idx="213">
                  <c:v>29.07.2021</c:v>
                </c:pt>
                <c:pt idx="214">
                  <c:v>30.07.2021</c:v>
                </c:pt>
                <c:pt idx="215">
                  <c:v>02.08.2021</c:v>
                </c:pt>
                <c:pt idx="216">
                  <c:v>03.08.2021</c:v>
                </c:pt>
                <c:pt idx="217">
                  <c:v>04.08.2021</c:v>
                </c:pt>
                <c:pt idx="218">
                  <c:v>05.08.2021</c:v>
                </c:pt>
                <c:pt idx="219">
                  <c:v>06.08.2021</c:v>
                </c:pt>
                <c:pt idx="220">
                  <c:v>09.08.2021</c:v>
                </c:pt>
                <c:pt idx="221">
                  <c:v>10.08.2021</c:v>
                </c:pt>
                <c:pt idx="222">
                  <c:v>11.08.2021</c:v>
                </c:pt>
                <c:pt idx="223">
                  <c:v>12.08.2021</c:v>
                </c:pt>
                <c:pt idx="224">
                  <c:v>13.08.2021</c:v>
                </c:pt>
                <c:pt idx="225">
                  <c:v>16.08.2021</c:v>
                </c:pt>
                <c:pt idx="226">
                  <c:v>17.08.2021</c:v>
                </c:pt>
                <c:pt idx="227">
                  <c:v>18.08.2021</c:v>
                </c:pt>
                <c:pt idx="228">
                  <c:v>19.08.2021</c:v>
                </c:pt>
                <c:pt idx="229">
                  <c:v>20.08.2021</c:v>
                </c:pt>
                <c:pt idx="230">
                  <c:v>23.08.2021</c:v>
                </c:pt>
                <c:pt idx="231">
                  <c:v>24.08.2021</c:v>
                </c:pt>
                <c:pt idx="232">
                  <c:v>25.08.2021</c:v>
                </c:pt>
                <c:pt idx="233">
                  <c:v>26.08.2021</c:v>
                </c:pt>
                <c:pt idx="234">
                  <c:v>27.08.2021</c:v>
                </c:pt>
                <c:pt idx="235">
                  <c:v>30.08.2021</c:v>
                </c:pt>
                <c:pt idx="236">
                  <c:v>31.08.2021</c:v>
                </c:pt>
                <c:pt idx="237">
                  <c:v>01.09.2021</c:v>
                </c:pt>
                <c:pt idx="238">
                  <c:v>02.09.2021</c:v>
                </c:pt>
                <c:pt idx="239">
                  <c:v>03.09.2021</c:v>
                </c:pt>
                <c:pt idx="240">
                  <c:v>06.09.2021</c:v>
                </c:pt>
                <c:pt idx="241">
                  <c:v>07.09.2021</c:v>
                </c:pt>
                <c:pt idx="242">
                  <c:v>08.09.2021</c:v>
                </c:pt>
                <c:pt idx="243">
                  <c:v>09.09.2021</c:v>
                </c:pt>
                <c:pt idx="244">
                  <c:v>10.09.2021</c:v>
                </c:pt>
                <c:pt idx="245">
                  <c:v>13.09.2021</c:v>
                </c:pt>
                <c:pt idx="246">
                  <c:v>14.09.2021</c:v>
                </c:pt>
                <c:pt idx="247">
                  <c:v>15.09.2021</c:v>
                </c:pt>
                <c:pt idx="248">
                  <c:v>17.09.2021</c:v>
                </c:pt>
                <c:pt idx="249">
                  <c:v>20.09.2021</c:v>
                </c:pt>
                <c:pt idx="250">
                  <c:v>21.09.2021</c:v>
                </c:pt>
                <c:pt idx="251">
                  <c:v>22.09.2021</c:v>
                </c:pt>
                <c:pt idx="252">
                  <c:v>23.09.2021</c:v>
                </c:pt>
              </c:strCache>
            </c:strRef>
          </c:cat>
          <c:val>
            <c:numRef>
              <c:f>CEMEXCPO!$H$5:$H$257</c:f>
              <c:numCache>
                <c:formatCode>General</c:formatCode>
                <c:ptCount val="253"/>
                <c:pt idx="0">
                  <c:v>7.98</c:v>
                </c:pt>
                <c:pt idx="1">
                  <c:v>7.879999999999999</c:v>
                </c:pt>
                <c:pt idx="2">
                  <c:v>7.9650000000000007</c:v>
                </c:pt>
                <c:pt idx="3">
                  <c:v>8.3025000000000038</c:v>
                </c:pt>
                <c:pt idx="4">
                  <c:v>8.2262500000000038</c:v>
                </c:pt>
                <c:pt idx="5">
                  <c:v>8.4256250000000001</c:v>
                </c:pt>
                <c:pt idx="6">
                  <c:v>8.2340625000000003</c:v>
                </c:pt>
                <c:pt idx="7">
                  <c:v>8.1951562500000001</c:v>
                </c:pt>
                <c:pt idx="8">
                  <c:v>8.4416406250000016</c:v>
                </c:pt>
                <c:pt idx="9">
                  <c:v>8.4028515625000004</c:v>
                </c:pt>
                <c:pt idx="10">
                  <c:v>8.4274414062500025</c:v>
                </c:pt>
                <c:pt idx="11">
                  <c:v>8.7442285156250001</c:v>
                </c:pt>
                <c:pt idx="12">
                  <c:v>8.6948681640625001</c:v>
                </c:pt>
                <c:pt idx="13">
                  <c:v>8.4463110351562491</c:v>
                </c:pt>
                <c:pt idx="14">
                  <c:v>8.2475939941406224</c:v>
                </c:pt>
                <c:pt idx="15">
                  <c:v>8.4110162353515605</c:v>
                </c:pt>
                <c:pt idx="16">
                  <c:v>8.7666177368164035</c:v>
                </c:pt>
                <c:pt idx="17">
                  <c:v>8.7763636779785159</c:v>
                </c:pt>
                <c:pt idx="18">
                  <c:v>8.6272092437744163</c:v>
                </c:pt>
                <c:pt idx="19">
                  <c:v>8.8331183242797859</c:v>
                </c:pt>
                <c:pt idx="20">
                  <c:v>8.9513160133361858</c:v>
                </c:pt>
                <c:pt idx="21">
                  <c:v>8.9155364322662365</c:v>
                </c:pt>
                <c:pt idx="22">
                  <c:v>8.7077074289321921</c:v>
                </c:pt>
                <c:pt idx="23">
                  <c:v>8.4638233208656324</c:v>
                </c:pt>
                <c:pt idx="24">
                  <c:v>8.1968964636325836</c:v>
                </c:pt>
                <c:pt idx="25">
                  <c:v>8.2484406334161733</c:v>
                </c:pt>
                <c:pt idx="26">
                  <c:v>8.3617165175080288</c:v>
                </c:pt>
                <c:pt idx="27">
                  <c:v>8.7296063591539834</c:v>
                </c:pt>
                <c:pt idx="28">
                  <c:v>9.0691772297769777</c:v>
                </c:pt>
                <c:pt idx="29">
                  <c:v>8.5767756399884814</c:v>
                </c:pt>
                <c:pt idx="30">
                  <c:v>8.5694813325442389</c:v>
                </c:pt>
                <c:pt idx="31">
                  <c:v>8.3227874225471172</c:v>
                </c:pt>
                <c:pt idx="32">
                  <c:v>8.6354170894110602</c:v>
                </c:pt>
                <c:pt idx="33">
                  <c:v>9.232220233774278</c:v>
                </c:pt>
                <c:pt idx="34">
                  <c:v>9.3658659614215143</c:v>
                </c:pt>
                <c:pt idx="35">
                  <c:v>9.1978109029779453</c:v>
                </c:pt>
                <c:pt idx="36">
                  <c:v>9.1463444126225646</c:v>
                </c:pt>
                <c:pt idx="37">
                  <c:v>9.3643916868780774</c:v>
                </c:pt>
                <c:pt idx="38">
                  <c:v>9.8278055837224372</c:v>
                </c:pt>
                <c:pt idx="39">
                  <c:v>9.6317076620029152</c:v>
                </c:pt>
                <c:pt idx="40">
                  <c:v>9.3172562660723095</c:v>
                </c:pt>
                <c:pt idx="41">
                  <c:v>9.2668293505715766</c:v>
                </c:pt>
                <c:pt idx="42">
                  <c:v>9.7675152840535002</c:v>
                </c:pt>
                <c:pt idx="43">
                  <c:v>9.5283079464106066</c:v>
                </c:pt>
                <c:pt idx="44">
                  <c:v>9.3114291253972308</c:v>
                </c:pt>
                <c:pt idx="45">
                  <c:v>9.2718521387945803</c:v>
                </c:pt>
                <c:pt idx="46">
                  <c:v>9.1614948574452697</c:v>
                </c:pt>
                <c:pt idx="47">
                  <c:v>9.9635318227466243</c:v>
                </c:pt>
                <c:pt idx="48">
                  <c:v>10.128158108385307</c:v>
                </c:pt>
                <c:pt idx="49">
                  <c:v>10.739775152698655</c:v>
                </c:pt>
                <c:pt idx="50">
                  <c:v>11.262735625602328</c:v>
                </c:pt>
                <c:pt idx="51">
                  <c:v>11.495291837427663</c:v>
                </c:pt>
                <c:pt idx="52">
                  <c:v>11.269607931027082</c:v>
                </c:pt>
                <c:pt idx="53">
                  <c:v>10.765784971670163</c:v>
                </c:pt>
                <c:pt idx="54">
                  <c:v>10.995882988913394</c:v>
                </c:pt>
                <c:pt idx="55">
                  <c:v>10.821936745995853</c:v>
                </c:pt>
                <c:pt idx="56">
                  <c:v>10.582965998767506</c:v>
                </c:pt>
                <c:pt idx="57">
                  <c:v>10.462481812268543</c:v>
                </c:pt>
                <c:pt idx="58">
                  <c:v>10.446740312576663</c:v>
                </c:pt>
                <c:pt idx="59">
                  <c:v>10.661119859509528</c:v>
                </c:pt>
                <c:pt idx="60">
                  <c:v>10.309434781365361</c:v>
                </c:pt>
                <c:pt idx="61">
                  <c:v>10.149154816487982</c:v>
                </c:pt>
                <c:pt idx="62">
                  <c:v>10.049296121146643</c:v>
                </c:pt>
                <c:pt idx="63">
                  <c:v>10.269507417024645</c:v>
                </c:pt>
                <c:pt idx="64">
                  <c:v>10.229683386737983</c:v>
                </c:pt>
                <c:pt idx="65">
                  <c:v>10.294806532481825</c:v>
                </c:pt>
                <c:pt idx="66">
                  <c:v>10.257385685797324</c:v>
                </c:pt>
                <c:pt idx="67">
                  <c:v>10.358684052676868</c:v>
                </c:pt>
                <c:pt idx="68">
                  <c:v>10.286837631227538</c:v>
                </c:pt>
                <c:pt idx="69">
                  <c:v>10.384666618058324</c:v>
                </c:pt>
                <c:pt idx="70">
                  <c:v>10.68045721025144</c:v>
                </c:pt>
                <c:pt idx="71">
                  <c:v>11.639290555736856</c:v>
                </c:pt>
                <c:pt idx="72">
                  <c:v>11.956676253173995</c:v>
                </c:pt>
                <c:pt idx="73">
                  <c:v>11.879353614239783</c:v>
                </c:pt>
                <c:pt idx="74">
                  <c:v>11.572684550946283</c:v>
                </c:pt>
                <c:pt idx="75">
                  <c:v>11.622846147386337</c:v>
                </c:pt>
                <c:pt idx="76">
                  <c:v>11.484675009649767</c:v>
                </c:pt>
                <c:pt idx="77">
                  <c:v>12.191463472803182</c:v>
                </c:pt>
                <c:pt idx="78">
                  <c:v>12.85279472039074</c:v>
                </c:pt>
                <c:pt idx="79">
                  <c:v>12.979928852189946</c:v>
                </c:pt>
                <c:pt idx="80">
                  <c:v>13.334230172092262</c:v>
                </c:pt>
                <c:pt idx="81">
                  <c:v>13.326747959044773</c:v>
                </c:pt>
                <c:pt idx="82">
                  <c:v>12.923190416021709</c:v>
                </c:pt>
                <c:pt idx="83">
                  <c:v>12.399003426260517</c:v>
                </c:pt>
                <c:pt idx="84">
                  <c:v>12.343205822255086</c:v>
                </c:pt>
                <c:pt idx="85">
                  <c:v>12.300954965689961</c:v>
                </c:pt>
                <c:pt idx="86">
                  <c:v>11.770153510126189</c:v>
                </c:pt>
                <c:pt idx="87">
                  <c:v>11.984914768703696</c:v>
                </c:pt>
                <c:pt idx="88">
                  <c:v>11.674876391172148</c:v>
                </c:pt>
                <c:pt idx="89">
                  <c:v>12.378647698996227</c:v>
                </c:pt>
                <c:pt idx="90">
                  <c:v>12.959928601203192</c:v>
                </c:pt>
                <c:pt idx="91">
                  <c:v>13.207766676454135</c:v>
                </c:pt>
                <c:pt idx="92">
                  <c:v>13.120284526153334</c:v>
                </c:pt>
                <c:pt idx="93">
                  <c:v>13.005842857039799</c:v>
                </c:pt>
                <c:pt idx="94">
                  <c:v>12.873271725501468</c:v>
                </c:pt>
                <c:pt idx="95">
                  <c:v>12.76181101124152</c:v>
                </c:pt>
                <c:pt idx="96">
                  <c:v>13.258493079866152</c:v>
                </c:pt>
                <c:pt idx="97">
                  <c:v>13.385540327055772</c:v>
                </c:pt>
                <c:pt idx="98">
                  <c:v>13.21841705708923</c:v>
                </c:pt>
                <c:pt idx="99">
                  <c:v>13.147031975325287</c:v>
                </c:pt>
                <c:pt idx="100">
                  <c:v>12.947427711052979</c:v>
                </c:pt>
                <c:pt idx="101">
                  <c:v>12.373169717221661</c:v>
                </c:pt>
                <c:pt idx="102">
                  <c:v>12.758812789458416</c:v>
                </c:pt>
                <c:pt idx="103">
                  <c:v>13.058020360153002</c:v>
                </c:pt>
                <c:pt idx="104">
                  <c:v>13.340817162788396</c:v>
                </c:pt>
                <c:pt idx="105">
                  <c:v>14.118812072750147</c:v>
                </c:pt>
                <c:pt idx="106">
                  <c:v>13.936107782053046</c:v>
                </c:pt>
                <c:pt idx="107">
                  <c:v>14.101404763865506</c:v>
                </c:pt>
                <c:pt idx="108">
                  <c:v>14.23237781835225</c:v>
                </c:pt>
                <c:pt idx="109">
                  <c:v>14.524526627385871</c:v>
                </c:pt>
                <c:pt idx="110">
                  <c:v>15.368932172797811</c:v>
                </c:pt>
                <c:pt idx="111">
                  <c:v>14.692800515951344</c:v>
                </c:pt>
                <c:pt idx="112">
                  <c:v>14.725567472751891</c:v>
                </c:pt>
                <c:pt idx="113">
                  <c:v>14.989867343764056</c:v>
                </c:pt>
                <c:pt idx="114">
                  <c:v>15.03597547557608</c:v>
                </c:pt>
                <c:pt idx="115">
                  <c:v>14.716008639635067</c:v>
                </c:pt>
                <c:pt idx="116">
                  <c:v>15.199514770741047</c:v>
                </c:pt>
                <c:pt idx="117">
                  <c:v>15.22051261083228</c:v>
                </c:pt>
                <c:pt idx="118">
                  <c:v>14.775633918147019</c:v>
                </c:pt>
                <c:pt idx="119">
                  <c:v>14.520505765438948</c:v>
                </c:pt>
                <c:pt idx="120">
                  <c:v>14.086597285902194</c:v>
                </c:pt>
                <c:pt idx="121">
                  <c:v>13.711470844542458</c:v>
                </c:pt>
                <c:pt idx="122">
                  <c:v>13.592321523066907</c:v>
                </c:pt>
                <c:pt idx="123">
                  <c:v>13.059453811931292</c:v>
                </c:pt>
                <c:pt idx="124">
                  <c:v>13.156373431164564</c:v>
                </c:pt>
                <c:pt idx="125">
                  <c:v>13.381509978181741</c:v>
                </c:pt>
                <c:pt idx="126">
                  <c:v>13.744916620390601</c:v>
                </c:pt>
                <c:pt idx="127">
                  <c:v>13.957039125845167</c:v>
                </c:pt>
                <c:pt idx="128">
                  <c:v>14.973309970747518</c:v>
                </c:pt>
                <c:pt idx="129">
                  <c:v>14.729050189286223</c:v>
                </c:pt>
                <c:pt idx="130">
                  <c:v>14.830722696599345</c:v>
                </c:pt>
                <c:pt idx="131">
                  <c:v>14.323460149277789</c:v>
                </c:pt>
                <c:pt idx="132">
                  <c:v>14.428279475127955</c:v>
                </c:pt>
                <c:pt idx="133">
                  <c:v>14.397414437808511</c:v>
                </c:pt>
                <c:pt idx="134">
                  <c:v>14.425344569026517</c:v>
                </c:pt>
                <c:pt idx="135">
                  <c:v>14.21099095957439</c:v>
                </c:pt>
                <c:pt idx="136">
                  <c:v>13.914654817317764</c:v>
                </c:pt>
                <c:pt idx="137">
                  <c:v>14.581907077424166</c:v>
                </c:pt>
                <c:pt idx="138">
                  <c:v>15.055743373094721</c:v>
                </c:pt>
                <c:pt idx="139">
                  <c:v>15.22276660373868</c:v>
                </c:pt>
                <c:pt idx="140">
                  <c:v>14.738830760465</c:v>
                </c:pt>
                <c:pt idx="141">
                  <c:v>14.723139109530331</c:v>
                </c:pt>
                <c:pt idx="142">
                  <c:v>14.855931419414082</c:v>
                </c:pt>
                <c:pt idx="143">
                  <c:v>14.7376466420315</c:v>
                </c:pt>
                <c:pt idx="144">
                  <c:v>15.068663787177979</c:v>
                </c:pt>
                <c:pt idx="145">
                  <c:v>15.281752126670103</c:v>
                </c:pt>
                <c:pt idx="146">
                  <c:v>15.514586179875611</c:v>
                </c:pt>
                <c:pt idx="147">
                  <c:v>15.394148148208082</c:v>
                </c:pt>
                <c:pt idx="148">
                  <c:v>16.21800160323918</c:v>
                </c:pt>
                <c:pt idx="149">
                  <c:v>16.354464566187161</c:v>
                </c:pt>
                <c:pt idx="150">
                  <c:v>16.652464165377367</c:v>
                </c:pt>
                <c:pt idx="151">
                  <c:v>16.848848023830573</c:v>
                </c:pt>
                <c:pt idx="152">
                  <c:v>17.095731982486235</c:v>
                </c:pt>
                <c:pt idx="153">
                  <c:v>17.478519976528588</c:v>
                </c:pt>
                <c:pt idx="154">
                  <c:v>17.404586980907027</c:v>
                </c:pt>
                <c:pt idx="155">
                  <c:v>17.067456986774879</c:v>
                </c:pt>
                <c:pt idx="156">
                  <c:v>17.156310241548127</c:v>
                </c:pt>
                <c:pt idx="157">
                  <c:v>15.994445994854409</c:v>
                </c:pt>
                <c:pt idx="158">
                  <c:v>15.89786843446738</c:v>
                </c:pt>
                <c:pt idx="159">
                  <c:v>16.414256935753777</c:v>
                </c:pt>
                <c:pt idx="160">
                  <c:v>16.844789827136928</c:v>
                </c:pt>
                <c:pt idx="161">
                  <c:v>16.698725593198482</c:v>
                </c:pt>
                <c:pt idx="162">
                  <c:v>16.300028136414255</c:v>
                </c:pt>
                <c:pt idx="163">
                  <c:v>16.552846738114638</c:v>
                </c:pt>
                <c:pt idx="164">
                  <c:v>16.545339704011067</c:v>
                </c:pt>
                <c:pt idx="165">
                  <c:v>16.592128019482409</c:v>
                </c:pt>
                <c:pt idx="166">
                  <c:v>15.913293093479641</c:v>
                </c:pt>
                <c:pt idx="167">
                  <c:v>15.810261088609042</c:v>
                </c:pt>
                <c:pt idx="168">
                  <c:v>16.064437815239131</c:v>
                </c:pt>
                <c:pt idx="169">
                  <c:v>16.424372543086868</c:v>
                </c:pt>
                <c:pt idx="170">
                  <c:v>16.865763089277081</c:v>
                </c:pt>
                <c:pt idx="171">
                  <c:v>17.792169953505368</c:v>
                </c:pt>
                <c:pt idx="172">
                  <c:v>17.075729181186102</c:v>
                </c:pt>
                <c:pt idx="173">
                  <c:v>16.640186692809756</c:v>
                </c:pt>
                <c:pt idx="174">
                  <c:v>16.321254397513229</c:v>
                </c:pt>
                <c:pt idx="175">
                  <c:v>16.733707724310797</c:v>
                </c:pt>
                <c:pt idx="176">
                  <c:v>16.895894124932489</c:v>
                </c:pt>
                <c:pt idx="177">
                  <c:v>16.682467193854791</c:v>
                </c:pt>
                <c:pt idx="178">
                  <c:v>16.405993662621668</c:v>
                </c:pt>
                <c:pt idx="179">
                  <c:v>16.54037686415797</c:v>
                </c:pt>
                <c:pt idx="180">
                  <c:v>16.073878448502555</c:v>
                </c:pt>
                <c:pt idx="181">
                  <c:v>16.013784232463063</c:v>
                </c:pt>
                <c:pt idx="182">
                  <c:v>16.092814620337428</c:v>
                </c:pt>
                <c:pt idx="183">
                  <c:v>15.581868562221658</c:v>
                </c:pt>
                <c:pt idx="184">
                  <c:v>15.361164907137301</c:v>
                </c:pt>
                <c:pt idx="185">
                  <c:v>15.740697766581887</c:v>
                </c:pt>
                <c:pt idx="186">
                  <c:v>15.89290653979756</c:v>
                </c:pt>
                <c:pt idx="187">
                  <c:v>16.142732098152091</c:v>
                </c:pt>
                <c:pt idx="188">
                  <c:v>17.2445054632027</c:v>
                </c:pt>
                <c:pt idx="189">
                  <c:v>17.583822438664683</c:v>
                </c:pt>
                <c:pt idx="190">
                  <c:v>17.347696072864011</c:v>
                </c:pt>
                <c:pt idx="191">
                  <c:v>16.926740463197831</c:v>
                </c:pt>
                <c:pt idx="192">
                  <c:v>16.854816444981836</c:v>
                </c:pt>
                <c:pt idx="193">
                  <c:v>16.758131329182376</c:v>
                </c:pt>
                <c:pt idx="194">
                  <c:v>16.451927217936916</c:v>
                </c:pt>
                <c:pt idx="195">
                  <c:v>16.38989438564132</c:v>
                </c:pt>
                <c:pt idx="196">
                  <c:v>16.256912581157088</c:v>
                </c:pt>
                <c:pt idx="197">
                  <c:v>16.484438984746763</c:v>
                </c:pt>
                <c:pt idx="198">
                  <c:v>16.265210839457495</c:v>
                </c:pt>
                <c:pt idx="199">
                  <c:v>16.644101093270798</c:v>
                </c:pt>
                <c:pt idx="200">
                  <c:v>16.625298383406427</c:v>
                </c:pt>
                <c:pt idx="201">
                  <c:v>15.959273110088731</c:v>
                </c:pt>
                <c:pt idx="202">
                  <c:v>15.515448514237123</c:v>
                </c:pt>
                <c:pt idx="203">
                  <c:v>15.760630236714938</c:v>
                </c:pt>
                <c:pt idx="204">
                  <c:v>15.606768108155659</c:v>
                </c:pt>
                <c:pt idx="205">
                  <c:v>15.254110548976925</c:v>
                </c:pt>
                <c:pt idx="206">
                  <c:v>15.704918521938012</c:v>
                </c:pt>
                <c:pt idx="207">
                  <c:v>16.531390884693781</c:v>
                </c:pt>
                <c:pt idx="208">
                  <c:v>16.512661254209284</c:v>
                </c:pt>
                <c:pt idx="209">
                  <c:v>16.439813533035839</c:v>
                </c:pt>
                <c:pt idx="210">
                  <c:v>16.556648219483517</c:v>
                </c:pt>
                <c:pt idx="211">
                  <c:v>16.174194836224551</c:v>
                </c:pt>
                <c:pt idx="212">
                  <c:v>16.735032781353674</c:v>
                </c:pt>
                <c:pt idx="213">
                  <c:v>17.09148407229754</c:v>
                </c:pt>
                <c:pt idx="214">
                  <c:v>16.420225876959123</c:v>
                </c:pt>
                <c:pt idx="215">
                  <c:v>16.067354858884734</c:v>
                </c:pt>
                <c:pt idx="216">
                  <c:v>16.38729838964495</c:v>
                </c:pt>
                <c:pt idx="217">
                  <c:v>16.315459674923773</c:v>
                </c:pt>
                <c:pt idx="218">
                  <c:v>16.05863507751253</c:v>
                </c:pt>
                <c:pt idx="219">
                  <c:v>15.939770158781585</c:v>
                </c:pt>
                <c:pt idx="220">
                  <c:v>15.900111389403452</c:v>
                </c:pt>
                <c:pt idx="221">
                  <c:v>15.962668849708052</c:v>
                </c:pt>
                <c:pt idx="222">
                  <c:v>16.227641002357188</c:v>
                </c:pt>
                <c:pt idx="223">
                  <c:v>16.054473789930178</c:v>
                </c:pt>
                <c:pt idx="224">
                  <c:v>16.082563539340882</c:v>
                </c:pt>
                <c:pt idx="225">
                  <c:v>15.993945091858336</c:v>
                </c:pt>
                <c:pt idx="226">
                  <c:v>15.783304207023118</c:v>
                </c:pt>
                <c:pt idx="227">
                  <c:v>15.807317934058531</c:v>
                </c:pt>
                <c:pt idx="228">
                  <c:v>15.491491882302752</c:v>
                </c:pt>
                <c:pt idx="229">
                  <c:v>15.674662398788122</c:v>
                </c:pt>
                <c:pt idx="230">
                  <c:v>16.169289428212434</c:v>
                </c:pt>
                <c:pt idx="231">
                  <c:v>16.503123828515399</c:v>
                </c:pt>
                <c:pt idx="232">
                  <c:v>16.863301471462297</c:v>
                </c:pt>
                <c:pt idx="233">
                  <c:v>16.60502051433344</c:v>
                </c:pt>
                <c:pt idx="234">
                  <c:v>16.79919514646787</c:v>
                </c:pt>
                <c:pt idx="235">
                  <c:v>16.565440017884505</c:v>
                </c:pt>
                <c:pt idx="236">
                  <c:v>16.528141231267536</c:v>
                </c:pt>
                <c:pt idx="237">
                  <c:v>16.221781226796416</c:v>
                </c:pt>
                <c:pt idx="238">
                  <c:v>16.092245918979529</c:v>
                </c:pt>
                <c:pt idx="239">
                  <c:v>16.026800612280425</c:v>
                </c:pt>
                <c:pt idx="240">
                  <c:v>16.091239132535545</c:v>
                </c:pt>
                <c:pt idx="241">
                  <c:v>15.737038979465435</c:v>
                </c:pt>
                <c:pt idx="242">
                  <c:v>15.309229196331549</c:v>
                </c:pt>
                <c:pt idx="243">
                  <c:v>15.08246945146519</c:v>
                </c:pt>
                <c:pt idx="244">
                  <c:v>15.125162152382305</c:v>
                </c:pt>
                <c:pt idx="245">
                  <c:v>15.077044789516009</c:v>
                </c:pt>
                <c:pt idx="246">
                  <c:v>15.160754251420432</c:v>
                </c:pt>
                <c:pt idx="247">
                  <c:v>15.091493054041429</c:v>
                </c:pt>
                <c:pt idx="248">
                  <c:v>14.531304491186322</c:v>
                </c:pt>
                <c:pt idx="249">
                  <c:v>13.998431227675965</c:v>
                </c:pt>
                <c:pt idx="250">
                  <c:v>14.083105104879383</c:v>
                </c:pt>
                <c:pt idx="251">
                  <c:v>14.503497297960394</c:v>
                </c:pt>
                <c:pt idx="252">
                  <c:v>15.185221021740546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7-4FD0-822B-8641A90E0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266303"/>
        <c:axId val="1499261311"/>
      </c:lineChart>
      <c:catAx>
        <c:axId val="149926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9261311"/>
        <c:crosses val="autoZero"/>
        <c:auto val="1"/>
        <c:lblAlgn val="ctr"/>
        <c:lblOffset val="100"/>
        <c:noMultiLvlLbl val="0"/>
      </c:catAx>
      <c:valAx>
        <c:axId val="1499261311"/>
        <c:scaling>
          <c:orientation val="minMax"/>
          <c:max val="18"/>
          <c:min val="7.8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926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10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chart" Target="../charts/chart2.xml"/><Relationship Id="rId14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5.png"/><Relationship Id="rId3" Type="http://schemas.openxmlformats.org/officeDocument/2006/relationships/image" Target="../media/image6.png"/><Relationship Id="rId7" Type="http://schemas.openxmlformats.org/officeDocument/2006/relationships/image" Target="../media/image20.png"/><Relationship Id="rId12" Type="http://schemas.openxmlformats.org/officeDocument/2006/relationships/image" Target="../media/image24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19.png"/><Relationship Id="rId11" Type="http://schemas.openxmlformats.org/officeDocument/2006/relationships/image" Target="../media/image23.png"/><Relationship Id="rId5" Type="http://schemas.openxmlformats.org/officeDocument/2006/relationships/image" Target="../media/image18.png"/><Relationship Id="rId15" Type="http://schemas.openxmlformats.org/officeDocument/2006/relationships/chart" Target="../charts/chart3.xml"/><Relationship Id="rId10" Type="http://schemas.openxmlformats.org/officeDocument/2006/relationships/image" Target="../media/image22.png"/><Relationship Id="rId4" Type="http://schemas.openxmlformats.org/officeDocument/2006/relationships/image" Target="../media/image17.png"/><Relationship Id="rId9" Type="http://schemas.openxmlformats.org/officeDocument/2006/relationships/image" Target="../media/image1.png"/><Relationship Id="rId14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5.png"/><Relationship Id="rId3" Type="http://schemas.openxmlformats.org/officeDocument/2006/relationships/image" Target="../media/image6.png"/><Relationship Id="rId7" Type="http://schemas.openxmlformats.org/officeDocument/2006/relationships/image" Target="../media/image20.png"/><Relationship Id="rId12" Type="http://schemas.openxmlformats.org/officeDocument/2006/relationships/image" Target="../media/image24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19.png"/><Relationship Id="rId11" Type="http://schemas.openxmlformats.org/officeDocument/2006/relationships/image" Target="../media/image23.png"/><Relationship Id="rId5" Type="http://schemas.openxmlformats.org/officeDocument/2006/relationships/image" Target="../media/image18.png"/><Relationship Id="rId15" Type="http://schemas.openxmlformats.org/officeDocument/2006/relationships/chart" Target="../charts/chart4.xml"/><Relationship Id="rId10" Type="http://schemas.openxmlformats.org/officeDocument/2006/relationships/image" Target="../media/image22.png"/><Relationship Id="rId4" Type="http://schemas.openxmlformats.org/officeDocument/2006/relationships/image" Target="../media/image17.png"/><Relationship Id="rId9" Type="http://schemas.openxmlformats.org/officeDocument/2006/relationships/image" Target="../media/image1.png"/><Relationship Id="rId14" Type="http://schemas.openxmlformats.org/officeDocument/2006/relationships/image" Target="../media/image2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7.png"/><Relationship Id="rId3" Type="http://schemas.openxmlformats.org/officeDocument/2006/relationships/image" Target="../media/image6.png"/><Relationship Id="rId7" Type="http://schemas.openxmlformats.org/officeDocument/2006/relationships/image" Target="../media/image20.png"/><Relationship Id="rId12" Type="http://schemas.openxmlformats.org/officeDocument/2006/relationships/image" Target="../media/image24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19.png"/><Relationship Id="rId11" Type="http://schemas.openxmlformats.org/officeDocument/2006/relationships/image" Target="../media/image23.png"/><Relationship Id="rId5" Type="http://schemas.openxmlformats.org/officeDocument/2006/relationships/image" Target="../media/image18.png"/><Relationship Id="rId15" Type="http://schemas.openxmlformats.org/officeDocument/2006/relationships/chart" Target="../charts/chart5.xml"/><Relationship Id="rId10" Type="http://schemas.openxmlformats.org/officeDocument/2006/relationships/image" Target="../media/image22.png"/><Relationship Id="rId4" Type="http://schemas.openxmlformats.org/officeDocument/2006/relationships/image" Target="../media/image17.png"/><Relationship Id="rId9" Type="http://schemas.openxmlformats.org/officeDocument/2006/relationships/image" Target="../media/image1.png"/><Relationship Id="rId14" Type="http://schemas.openxmlformats.org/officeDocument/2006/relationships/image" Target="../media/image2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5.png"/><Relationship Id="rId3" Type="http://schemas.openxmlformats.org/officeDocument/2006/relationships/image" Target="../media/image6.png"/><Relationship Id="rId7" Type="http://schemas.openxmlformats.org/officeDocument/2006/relationships/image" Target="../media/image20.png"/><Relationship Id="rId12" Type="http://schemas.openxmlformats.org/officeDocument/2006/relationships/image" Target="../media/image24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19.png"/><Relationship Id="rId11" Type="http://schemas.openxmlformats.org/officeDocument/2006/relationships/image" Target="../media/image23.png"/><Relationship Id="rId5" Type="http://schemas.openxmlformats.org/officeDocument/2006/relationships/image" Target="../media/image18.png"/><Relationship Id="rId15" Type="http://schemas.openxmlformats.org/officeDocument/2006/relationships/chart" Target="../charts/chart6.xml"/><Relationship Id="rId10" Type="http://schemas.openxmlformats.org/officeDocument/2006/relationships/image" Target="../media/image22.png"/><Relationship Id="rId4" Type="http://schemas.openxmlformats.org/officeDocument/2006/relationships/image" Target="../media/image17.png"/><Relationship Id="rId9" Type="http://schemas.openxmlformats.org/officeDocument/2006/relationships/image" Target="../media/image1.png"/><Relationship Id="rId1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</xdr:row>
      <xdr:rowOff>66675</xdr:rowOff>
    </xdr:from>
    <xdr:to>
      <xdr:col>4</xdr:col>
      <xdr:colOff>666750</xdr:colOff>
      <xdr:row>3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1DF0A2-439B-42A8-A895-744E3AC19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476250"/>
          <a:ext cx="581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114300</xdr:colOff>
      <xdr:row>2</xdr:row>
      <xdr:rowOff>142875</xdr:rowOff>
    </xdr:from>
    <xdr:to>
      <xdr:col>5</xdr:col>
      <xdr:colOff>600075</xdr:colOff>
      <xdr:row>3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F8727A-EA28-44AD-870C-CB96BB2AD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552450"/>
          <a:ext cx="4857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</xdr:colOff>
      <xdr:row>2</xdr:row>
      <xdr:rowOff>104775</xdr:rowOff>
    </xdr:from>
    <xdr:to>
      <xdr:col>6</xdr:col>
      <xdr:colOff>704850</xdr:colOff>
      <xdr:row>3</xdr:row>
      <xdr:rowOff>104775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92FF8D4-4FA1-467C-8A54-C1D6705A5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514350"/>
          <a:ext cx="6667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295275</xdr:colOff>
      <xdr:row>6</xdr:row>
      <xdr:rowOff>0</xdr:rowOff>
    </xdr:from>
    <xdr:to>
      <xdr:col>9</xdr:col>
      <xdr:colOff>685800</xdr:colOff>
      <xdr:row>8</xdr:row>
      <xdr:rowOff>190500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1F0A5E6-B865-4666-ACE8-760A0B30E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1323975"/>
          <a:ext cx="19145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552450</xdr:colOff>
      <xdr:row>8</xdr:row>
      <xdr:rowOff>190500</xdr:rowOff>
    </xdr:from>
    <xdr:to>
      <xdr:col>9</xdr:col>
      <xdr:colOff>333375</xdr:colOff>
      <xdr:row>10</xdr:row>
      <xdr:rowOff>180975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E79263F-62A4-4237-B246-260E5BD27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1990725"/>
          <a:ext cx="13049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219075</xdr:colOff>
      <xdr:row>11</xdr:row>
      <xdr:rowOff>200025</xdr:rowOff>
    </xdr:from>
    <xdr:to>
      <xdr:col>9</xdr:col>
      <xdr:colOff>542925</xdr:colOff>
      <xdr:row>13</xdr:row>
      <xdr:rowOff>85725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2C00DB1-B284-46EE-9301-1A6EA6D67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2752725"/>
          <a:ext cx="18478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3</xdr:row>
      <xdr:rowOff>0</xdr:rowOff>
    </xdr:from>
    <xdr:to>
      <xdr:col>10</xdr:col>
      <xdr:colOff>200025</xdr:colOff>
      <xdr:row>4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E15B9D2-4151-4B24-9ADD-AFDEAF01E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609600"/>
          <a:ext cx="1724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342900</xdr:colOff>
      <xdr:row>233</xdr:row>
      <xdr:rowOff>90487</xdr:rowOff>
    </xdr:from>
    <xdr:to>
      <xdr:col>16</xdr:col>
      <xdr:colOff>342900</xdr:colOff>
      <xdr:row>247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BC01E85-E67D-47BB-9A28-C0AE7A652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19050</xdr:colOff>
      <xdr:row>3</xdr:row>
      <xdr:rowOff>14287</xdr:rowOff>
    </xdr:from>
    <xdr:to>
      <xdr:col>17</xdr:col>
      <xdr:colOff>19050</xdr:colOff>
      <xdr:row>14</xdr:row>
      <xdr:rowOff>80962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C1FA2E8-9F9C-4EE3-96CB-D0E18D2BA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10</xdr:col>
      <xdr:colOff>323850</xdr:colOff>
      <xdr:row>18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DD87F766-6ACF-427E-812B-8B5C4ED0C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4238625"/>
          <a:ext cx="323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19</xdr:row>
      <xdr:rowOff>0</xdr:rowOff>
    </xdr:from>
    <xdr:to>
      <xdr:col>10</xdr:col>
      <xdr:colOff>723900</xdr:colOff>
      <xdr:row>19</xdr:row>
      <xdr:rowOff>180975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BE062BBE-7888-46F4-A463-0B71044BA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4476750"/>
          <a:ext cx="723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12</xdr:col>
      <xdr:colOff>438150</xdr:colOff>
      <xdr:row>22</xdr:row>
      <xdr:rowOff>219075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7B1EA07B-4E27-4D28-A747-08D290599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5191125"/>
          <a:ext cx="19621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10</xdr:col>
      <xdr:colOff>342900</xdr:colOff>
      <xdr:row>23</xdr:row>
      <xdr:rowOff>180975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3BBCD165-8A99-4EAF-80CF-286238E83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5429250"/>
          <a:ext cx="342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24</xdr:row>
      <xdr:rowOff>0</xdr:rowOff>
    </xdr:from>
    <xdr:to>
      <xdr:col>11</xdr:col>
      <xdr:colOff>161925</xdr:colOff>
      <xdr:row>24</xdr:row>
      <xdr:rowOff>180975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B39726FF-7F66-4E63-A8FD-4C6BD874A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5667375"/>
          <a:ext cx="923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25</xdr:row>
      <xdr:rowOff>0</xdr:rowOff>
    </xdr:from>
    <xdr:to>
      <xdr:col>10</xdr:col>
      <xdr:colOff>342900</xdr:colOff>
      <xdr:row>25</xdr:row>
      <xdr:rowOff>180975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E64850F6-2B0B-432C-ADF8-C7A21911D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5905500"/>
          <a:ext cx="342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26</xdr:row>
      <xdr:rowOff>0</xdr:rowOff>
    </xdr:from>
    <xdr:to>
      <xdr:col>12</xdr:col>
      <xdr:colOff>0</xdr:colOff>
      <xdr:row>26</xdr:row>
      <xdr:rowOff>219075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BE36A68C-C8AB-4CC9-AD27-06AA7CD0C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6143625"/>
          <a:ext cx="15240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27</xdr:row>
      <xdr:rowOff>0</xdr:rowOff>
    </xdr:from>
    <xdr:to>
      <xdr:col>10</xdr:col>
      <xdr:colOff>342900</xdr:colOff>
      <xdr:row>27</xdr:row>
      <xdr:rowOff>180975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3AB91E97-1740-4FA7-A6C0-1CE3CD491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6381750"/>
          <a:ext cx="342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28</xdr:row>
      <xdr:rowOff>0</xdr:rowOff>
    </xdr:from>
    <xdr:to>
      <xdr:col>12</xdr:col>
      <xdr:colOff>76200</xdr:colOff>
      <xdr:row>28</xdr:row>
      <xdr:rowOff>219075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775C4172-0520-42EF-B1A1-A4BBA7FEB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6619875"/>
          <a:ext cx="16002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9</xdr:row>
      <xdr:rowOff>190500</xdr:rowOff>
    </xdr:from>
    <xdr:to>
      <xdr:col>12</xdr:col>
      <xdr:colOff>57150</xdr:colOff>
      <xdr:row>13</xdr:row>
      <xdr:rowOff>57150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A4C11A6-41EB-4F68-8D43-4577E6232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2350" y="2019300"/>
          <a:ext cx="191452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400050</xdr:colOff>
      <xdr:row>14</xdr:row>
      <xdr:rowOff>9525</xdr:rowOff>
    </xdr:from>
    <xdr:to>
      <xdr:col>11</xdr:col>
      <xdr:colOff>180975</xdr:colOff>
      <xdr:row>16</xdr:row>
      <xdr:rowOff>76200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D671AF6-9E11-44F5-B21C-2EF1A2CD1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2838450"/>
          <a:ext cx="13049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400050</xdr:colOff>
      <xdr:row>17</xdr:row>
      <xdr:rowOff>104775</xdr:rowOff>
    </xdr:from>
    <xdr:to>
      <xdr:col>11</xdr:col>
      <xdr:colOff>723900</xdr:colOff>
      <xdr:row>19</xdr:row>
      <xdr:rowOff>76200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2126C59-7BF1-4D82-8FA4-B684B6617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3533775"/>
          <a:ext cx="184785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285750</xdr:colOff>
      <xdr:row>3</xdr:row>
      <xdr:rowOff>28575</xdr:rowOff>
    </xdr:from>
    <xdr:to>
      <xdr:col>3</xdr:col>
      <xdr:colOff>447675</xdr:colOff>
      <xdr:row>3</xdr:row>
      <xdr:rowOff>209550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5B33320-4AB8-4F18-891B-147C5C4C3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61912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219075</xdr:colOff>
      <xdr:row>3</xdr:row>
      <xdr:rowOff>47625</xdr:rowOff>
    </xdr:from>
    <xdr:to>
      <xdr:col>4</xdr:col>
      <xdr:colOff>419100</xdr:colOff>
      <xdr:row>3</xdr:row>
      <xdr:rowOff>228600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CDBF37D-33E2-4844-8739-610FBEFB4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638175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314325</xdr:colOff>
      <xdr:row>2</xdr:row>
      <xdr:rowOff>114300</xdr:rowOff>
    </xdr:from>
    <xdr:to>
      <xdr:col>6</xdr:col>
      <xdr:colOff>438150</xdr:colOff>
      <xdr:row>3</xdr:row>
      <xdr:rowOff>104775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5A2F1B1-ABCE-4502-A09D-36811DC44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51435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342900</xdr:colOff>
      <xdr:row>2</xdr:row>
      <xdr:rowOff>66675</xdr:rowOff>
    </xdr:from>
    <xdr:to>
      <xdr:col>5</xdr:col>
      <xdr:colOff>476250</xdr:colOff>
      <xdr:row>3</xdr:row>
      <xdr:rowOff>57150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E6ABB1D-EA27-49F7-B180-96CB69095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46672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334736</xdr:colOff>
      <xdr:row>0</xdr:row>
      <xdr:rowOff>140154</xdr:rowOff>
    </xdr:from>
    <xdr:to>
      <xdr:col>7</xdr:col>
      <xdr:colOff>477611</xdr:colOff>
      <xdr:row>1</xdr:row>
      <xdr:rowOff>169636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3F45862-0A30-4120-947C-0B3B046E8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5736" y="140154"/>
          <a:ext cx="142875" cy="229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104775</xdr:colOff>
      <xdr:row>2</xdr:row>
      <xdr:rowOff>76200</xdr:rowOff>
    </xdr:from>
    <xdr:to>
      <xdr:col>8</xdr:col>
      <xdr:colOff>685800</xdr:colOff>
      <xdr:row>3</xdr:row>
      <xdr:rowOff>123825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7F080DFB-9D78-47C0-84BB-2AAA1C869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476250"/>
          <a:ext cx="581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4</xdr:row>
      <xdr:rowOff>0</xdr:rowOff>
    </xdr:from>
    <xdr:to>
      <xdr:col>12</xdr:col>
      <xdr:colOff>695325</xdr:colOff>
      <xdr:row>4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4FAD46E-BB1D-45E4-A44C-9321B7D33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828675"/>
          <a:ext cx="1457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13</xdr:col>
      <xdr:colOff>57150</xdr:colOff>
      <xdr:row>5</xdr:row>
      <xdr:rowOff>180975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6D0782DE-31E3-4FDE-AC39-F20D397B0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028700"/>
          <a:ext cx="15811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161925</xdr:colOff>
      <xdr:row>6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1BDDD97E-9A48-4DA6-895A-8B2F6A135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228725"/>
          <a:ext cx="923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419100</xdr:colOff>
      <xdr:row>8</xdr:row>
      <xdr:rowOff>38100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B6D26262-F8EB-4777-92C1-BD2A0FAA4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428750"/>
          <a:ext cx="11811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8</xdr:row>
      <xdr:rowOff>0</xdr:rowOff>
    </xdr:from>
    <xdr:to>
      <xdr:col>12</xdr:col>
      <xdr:colOff>247650</xdr:colOff>
      <xdr:row>8</xdr:row>
      <xdr:rowOff>180975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5AA0E072-2125-4512-B41C-57995FC64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628775"/>
          <a:ext cx="1009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625928</xdr:colOff>
      <xdr:row>20</xdr:row>
      <xdr:rowOff>108857</xdr:rowOff>
    </xdr:from>
    <xdr:to>
      <xdr:col>19</xdr:col>
      <xdr:colOff>489858</xdr:colOff>
      <xdr:row>52</xdr:row>
      <xdr:rowOff>145142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F0B2830-4020-4197-80F0-79E1043FD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</xdr:row>
      <xdr:rowOff>9525</xdr:rowOff>
    </xdr:from>
    <xdr:to>
      <xdr:col>16</xdr:col>
      <xdr:colOff>47625</xdr:colOff>
      <xdr:row>4</xdr:row>
      <xdr:rowOff>57150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072BF93-1397-43E8-A4AA-B42D837BB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10825" y="209550"/>
          <a:ext cx="19145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666750</xdr:colOff>
      <xdr:row>4</xdr:row>
      <xdr:rowOff>152400</xdr:rowOff>
    </xdr:from>
    <xdr:to>
      <xdr:col>15</xdr:col>
      <xdr:colOff>447675</xdr:colOff>
      <xdr:row>7</xdr:row>
      <xdr:rowOff>28575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E599F17-D3A2-4984-9252-C7A45C558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990600"/>
          <a:ext cx="13049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609600</xdr:colOff>
      <xdr:row>8</xdr:row>
      <xdr:rowOff>76200</xdr:rowOff>
    </xdr:from>
    <xdr:to>
      <xdr:col>16</xdr:col>
      <xdr:colOff>171450</xdr:colOff>
      <xdr:row>10</xdr:row>
      <xdr:rowOff>47625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DB2129C-C07D-4F9D-BF6E-6AF74FA7A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1325" y="1733550"/>
          <a:ext cx="18478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285750</xdr:colOff>
      <xdr:row>3</xdr:row>
      <xdr:rowOff>28575</xdr:rowOff>
    </xdr:from>
    <xdr:to>
      <xdr:col>3</xdr:col>
      <xdr:colOff>447675</xdr:colOff>
      <xdr:row>3</xdr:row>
      <xdr:rowOff>209550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C7001EA-A928-4898-ABFE-21D4C1033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61912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219075</xdr:colOff>
      <xdr:row>3</xdr:row>
      <xdr:rowOff>47625</xdr:rowOff>
    </xdr:from>
    <xdr:to>
      <xdr:col>4</xdr:col>
      <xdr:colOff>419100</xdr:colOff>
      <xdr:row>3</xdr:row>
      <xdr:rowOff>228600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78BBD2E-880C-4442-AA16-E9760EA6B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638175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314325</xdr:colOff>
      <xdr:row>2</xdr:row>
      <xdr:rowOff>114300</xdr:rowOff>
    </xdr:from>
    <xdr:to>
      <xdr:col>6</xdr:col>
      <xdr:colOff>438150</xdr:colOff>
      <xdr:row>3</xdr:row>
      <xdr:rowOff>104775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CBC83FF7-9BD8-4E72-803F-079E24C6A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51435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342900</xdr:colOff>
      <xdr:row>2</xdr:row>
      <xdr:rowOff>66675</xdr:rowOff>
    </xdr:from>
    <xdr:to>
      <xdr:col>5</xdr:col>
      <xdr:colOff>476250</xdr:colOff>
      <xdr:row>3</xdr:row>
      <xdr:rowOff>57150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9359C74-838D-4B83-A5F7-0F8735B12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46672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361950</xdr:colOff>
      <xdr:row>2</xdr:row>
      <xdr:rowOff>85725</xdr:rowOff>
    </xdr:from>
    <xdr:to>
      <xdr:col>7</xdr:col>
      <xdr:colOff>504825</xdr:colOff>
      <xdr:row>3</xdr:row>
      <xdr:rowOff>133350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57F0DAA-E351-444C-90FA-6CA01A2EC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485775"/>
          <a:ext cx="1428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104775</xdr:colOff>
      <xdr:row>2</xdr:row>
      <xdr:rowOff>76200</xdr:rowOff>
    </xdr:from>
    <xdr:to>
      <xdr:col>8</xdr:col>
      <xdr:colOff>685800</xdr:colOff>
      <xdr:row>3</xdr:row>
      <xdr:rowOff>123825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E883CE1-3D22-45AC-89BA-FDCD1211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476250"/>
          <a:ext cx="581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695325</xdr:colOff>
      <xdr:row>4</xdr:row>
      <xdr:rowOff>180975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4388559C-BE43-45D3-AF20-2E6F4F871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828675"/>
          <a:ext cx="1457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5</xdr:row>
      <xdr:rowOff>0</xdr:rowOff>
    </xdr:from>
    <xdr:to>
      <xdr:col>12</xdr:col>
      <xdr:colOff>57150</xdr:colOff>
      <xdr:row>5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22174BB-8516-48AF-B3AC-7D2CD2B5F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1028700"/>
          <a:ext cx="15811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161925</xdr:colOff>
      <xdr:row>6</xdr:row>
      <xdr:rowOff>180975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1CF182D5-6147-4936-889C-164F823D7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1228725"/>
          <a:ext cx="923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419100</xdr:colOff>
      <xdr:row>8</xdr:row>
      <xdr:rowOff>38100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1BC0510-5EDD-4F64-BFAC-9BEDB605C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1428750"/>
          <a:ext cx="11811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247650</xdr:colOff>
      <xdr:row>8</xdr:row>
      <xdr:rowOff>180975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85102A8-BE18-4C19-853E-39B861A64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1628775"/>
          <a:ext cx="1009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217713</xdr:colOff>
      <xdr:row>14</xdr:row>
      <xdr:rowOff>36284</xdr:rowOff>
    </xdr:from>
    <xdr:to>
      <xdr:col>20</xdr:col>
      <xdr:colOff>235856</xdr:colOff>
      <xdr:row>49</xdr:row>
      <xdr:rowOff>18141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E21791E-2E60-44AA-BF43-50E6DB092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2</xdr:row>
      <xdr:rowOff>180975</xdr:rowOff>
    </xdr:from>
    <xdr:to>
      <xdr:col>14</xdr:col>
      <xdr:colOff>704850</xdr:colOff>
      <xdr:row>6</xdr:row>
      <xdr:rowOff>38100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C456D41-766D-4FF6-B56D-1596BAAA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581025"/>
          <a:ext cx="19145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323850</xdr:colOff>
      <xdr:row>6</xdr:row>
      <xdr:rowOff>190500</xdr:rowOff>
    </xdr:from>
    <xdr:to>
      <xdr:col>16</xdr:col>
      <xdr:colOff>104775</xdr:colOff>
      <xdr:row>9</xdr:row>
      <xdr:rowOff>57150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2AD2107-EFF8-4FDE-B3F1-9EBD0F99A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1419225"/>
          <a:ext cx="13049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504825</xdr:colOff>
      <xdr:row>11</xdr:row>
      <xdr:rowOff>180975</xdr:rowOff>
    </xdr:from>
    <xdr:to>
      <xdr:col>17</xdr:col>
      <xdr:colOff>66675</xdr:colOff>
      <xdr:row>13</xdr:row>
      <xdr:rowOff>142875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1EBD5B3-F583-4048-A352-E66EA7197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2409825"/>
          <a:ext cx="18478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285750</xdr:colOff>
      <xdr:row>3</xdr:row>
      <xdr:rowOff>28575</xdr:rowOff>
    </xdr:from>
    <xdr:to>
      <xdr:col>3</xdr:col>
      <xdr:colOff>447675</xdr:colOff>
      <xdr:row>3</xdr:row>
      <xdr:rowOff>209550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317EDE6-80D7-429D-88BF-243068AD3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628650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219075</xdr:colOff>
      <xdr:row>3</xdr:row>
      <xdr:rowOff>47625</xdr:rowOff>
    </xdr:from>
    <xdr:to>
      <xdr:col>4</xdr:col>
      <xdr:colOff>419100</xdr:colOff>
      <xdr:row>3</xdr:row>
      <xdr:rowOff>228600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067317F-DA54-4BD6-BC36-DE6CD8DAD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647700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314325</xdr:colOff>
      <xdr:row>2</xdr:row>
      <xdr:rowOff>114300</xdr:rowOff>
    </xdr:from>
    <xdr:to>
      <xdr:col>6</xdr:col>
      <xdr:colOff>438150</xdr:colOff>
      <xdr:row>3</xdr:row>
      <xdr:rowOff>104775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48FF3E1-C12D-454D-9502-7A7BE9980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51435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342900</xdr:colOff>
      <xdr:row>2</xdr:row>
      <xdr:rowOff>66675</xdr:rowOff>
    </xdr:from>
    <xdr:to>
      <xdr:col>5</xdr:col>
      <xdr:colOff>476250</xdr:colOff>
      <xdr:row>3</xdr:row>
      <xdr:rowOff>57150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665D4A1-99BE-4AE4-AC91-4ADFD477E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46672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361950</xdr:colOff>
      <xdr:row>2</xdr:row>
      <xdr:rowOff>85725</xdr:rowOff>
    </xdr:from>
    <xdr:to>
      <xdr:col>7</xdr:col>
      <xdr:colOff>504825</xdr:colOff>
      <xdr:row>3</xdr:row>
      <xdr:rowOff>133350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A404D57-8ABC-416F-896F-94118F483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485775"/>
          <a:ext cx="1428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104775</xdr:colOff>
      <xdr:row>2</xdr:row>
      <xdr:rowOff>76200</xdr:rowOff>
    </xdr:from>
    <xdr:to>
      <xdr:col>8</xdr:col>
      <xdr:colOff>685800</xdr:colOff>
      <xdr:row>3</xdr:row>
      <xdr:rowOff>123825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649EF63C-B498-4981-A999-A54A338E0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476250"/>
          <a:ext cx="581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695325</xdr:colOff>
      <xdr:row>4</xdr:row>
      <xdr:rowOff>180975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5F3E2137-D243-47CF-A025-EA94137D6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828675"/>
          <a:ext cx="1457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5</xdr:row>
      <xdr:rowOff>9525</xdr:rowOff>
    </xdr:from>
    <xdr:to>
      <xdr:col>12</xdr:col>
      <xdr:colOff>66675</xdr:colOff>
      <xdr:row>5</xdr:row>
      <xdr:rowOff>190500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DF09099A-0A7D-4D67-9AD7-783E7F39F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1038225"/>
          <a:ext cx="15811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161925</xdr:colOff>
      <xdr:row>6</xdr:row>
      <xdr:rowOff>180975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F98E6FAF-D654-44BB-A4A4-0B8A2A0DF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1228725"/>
          <a:ext cx="923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28575</xdr:colOff>
      <xdr:row>7</xdr:row>
      <xdr:rowOff>28575</xdr:rowOff>
    </xdr:from>
    <xdr:to>
      <xdr:col>11</xdr:col>
      <xdr:colOff>571500</xdr:colOff>
      <xdr:row>8</xdr:row>
      <xdr:rowOff>123825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ACBC32BE-6910-49E4-A30C-40B264ED9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1457325"/>
          <a:ext cx="13049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9</xdr:row>
      <xdr:rowOff>0</xdr:rowOff>
    </xdr:from>
    <xdr:to>
      <xdr:col>11</xdr:col>
      <xdr:colOff>247650</xdr:colOff>
      <xdr:row>9</xdr:row>
      <xdr:rowOff>180975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C9CCD44C-FFED-4D86-835E-D5C6CE606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5" y="1828800"/>
          <a:ext cx="1009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181428</xdr:colOff>
      <xdr:row>15</xdr:row>
      <xdr:rowOff>145144</xdr:rowOff>
    </xdr:from>
    <xdr:to>
      <xdr:col>22</xdr:col>
      <xdr:colOff>716642</xdr:colOff>
      <xdr:row>52</xdr:row>
      <xdr:rowOff>172359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C5DA4E0-DC15-4E5C-B671-D97319C50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3</xdr:row>
      <xdr:rowOff>19050</xdr:rowOff>
    </xdr:from>
    <xdr:to>
      <xdr:col>15</xdr:col>
      <xdr:colOff>0</xdr:colOff>
      <xdr:row>5</xdr:row>
      <xdr:rowOff>228600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608AE61-B219-4A9F-8902-A579F1A1C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82175" y="609600"/>
          <a:ext cx="191452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381000</xdr:colOff>
      <xdr:row>6</xdr:row>
      <xdr:rowOff>38100</xdr:rowOff>
    </xdr:from>
    <xdr:to>
      <xdr:col>14</xdr:col>
      <xdr:colOff>161925</xdr:colOff>
      <xdr:row>8</xdr:row>
      <xdr:rowOff>28575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880D06A-BF80-447E-A8FA-366E97C9C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1700" y="1343025"/>
          <a:ext cx="13049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276225</xdr:colOff>
      <xdr:row>8</xdr:row>
      <xdr:rowOff>219075</xdr:rowOff>
    </xdr:from>
    <xdr:to>
      <xdr:col>14</xdr:col>
      <xdr:colOff>600075</xdr:colOff>
      <xdr:row>10</xdr:row>
      <xdr:rowOff>104775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6AB544F-AA15-48FA-A9E8-376E5A4D7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6925" y="2000250"/>
          <a:ext cx="18478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285750</xdr:colOff>
      <xdr:row>3</xdr:row>
      <xdr:rowOff>28575</xdr:rowOff>
    </xdr:from>
    <xdr:to>
      <xdr:col>3</xdr:col>
      <xdr:colOff>447675</xdr:colOff>
      <xdr:row>3</xdr:row>
      <xdr:rowOff>209550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C70A5EF-B87C-4761-A998-37150C46A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619125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219075</xdr:colOff>
      <xdr:row>3</xdr:row>
      <xdr:rowOff>47625</xdr:rowOff>
    </xdr:from>
    <xdr:to>
      <xdr:col>4</xdr:col>
      <xdr:colOff>419100</xdr:colOff>
      <xdr:row>3</xdr:row>
      <xdr:rowOff>228600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5E79A40A-61E9-46AB-9B11-66290CE24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638175"/>
          <a:ext cx="200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314325</xdr:colOff>
      <xdr:row>2</xdr:row>
      <xdr:rowOff>114300</xdr:rowOff>
    </xdr:from>
    <xdr:to>
      <xdr:col>6</xdr:col>
      <xdr:colOff>438150</xdr:colOff>
      <xdr:row>3</xdr:row>
      <xdr:rowOff>104775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8840B21-734E-4114-8802-EADDEE9B1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51435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342900</xdr:colOff>
      <xdr:row>2</xdr:row>
      <xdr:rowOff>66675</xdr:rowOff>
    </xdr:from>
    <xdr:to>
      <xdr:col>5</xdr:col>
      <xdr:colOff>476250</xdr:colOff>
      <xdr:row>3</xdr:row>
      <xdr:rowOff>57150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CB9A361-18F7-40F7-A399-F47BAF107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46672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361950</xdr:colOff>
      <xdr:row>2</xdr:row>
      <xdr:rowOff>85725</xdr:rowOff>
    </xdr:from>
    <xdr:to>
      <xdr:col>7</xdr:col>
      <xdr:colOff>504825</xdr:colOff>
      <xdr:row>3</xdr:row>
      <xdr:rowOff>133350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C67BE00-561E-459B-8B71-BB96FD478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485775"/>
          <a:ext cx="1428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104775</xdr:colOff>
      <xdr:row>2</xdr:row>
      <xdr:rowOff>76200</xdr:rowOff>
    </xdr:from>
    <xdr:to>
      <xdr:col>8</xdr:col>
      <xdr:colOff>685800</xdr:colOff>
      <xdr:row>3</xdr:row>
      <xdr:rowOff>123825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6E1A9E0-FC73-4F8F-81C3-741F11CDD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476250"/>
          <a:ext cx="5810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695325</xdr:colOff>
      <xdr:row>4</xdr:row>
      <xdr:rowOff>180975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34C53316-7379-484D-9790-72707BD21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828675"/>
          <a:ext cx="14573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5</xdr:row>
      <xdr:rowOff>76200</xdr:rowOff>
    </xdr:from>
    <xdr:to>
      <xdr:col>12</xdr:col>
      <xdr:colOff>57150</xdr:colOff>
      <xdr:row>6</xdr:row>
      <xdr:rowOff>19050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95E725FC-EC8B-44AF-B783-C8D2C9602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1143000"/>
          <a:ext cx="15811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6</xdr:row>
      <xdr:rowOff>66675</xdr:rowOff>
    </xdr:from>
    <xdr:to>
      <xdr:col>11</xdr:col>
      <xdr:colOff>161925</xdr:colOff>
      <xdr:row>7</xdr:row>
      <xdr:rowOff>9525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5529110E-3047-4239-B735-B8BF07A05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1371600"/>
          <a:ext cx="923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19050</xdr:colOff>
      <xdr:row>7</xdr:row>
      <xdr:rowOff>66675</xdr:rowOff>
    </xdr:from>
    <xdr:to>
      <xdr:col>11</xdr:col>
      <xdr:colOff>438150</xdr:colOff>
      <xdr:row>8</xdr:row>
      <xdr:rowOff>66675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C890E0CD-92D0-477C-99C0-61F5E78D7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1609725"/>
          <a:ext cx="11811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8</xdr:row>
      <xdr:rowOff>152400</xdr:rowOff>
    </xdr:from>
    <xdr:to>
      <xdr:col>11</xdr:col>
      <xdr:colOff>247650</xdr:colOff>
      <xdr:row>9</xdr:row>
      <xdr:rowOff>95250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5ADE72E2-423D-4ED6-8A4D-678DE9634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1933575"/>
          <a:ext cx="1009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69272</xdr:colOff>
      <xdr:row>11</xdr:row>
      <xdr:rowOff>138545</xdr:rowOff>
    </xdr:from>
    <xdr:to>
      <xdr:col>24</xdr:col>
      <xdr:colOff>103908</xdr:colOff>
      <xdr:row>47</xdr:row>
      <xdr:rowOff>46181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CE747EA-C0FF-488F-A13C-FFA7BCE2D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84A3-8566-4C30-8D1E-EA27EF0B3CFB}">
  <dimension ref="A1:K298"/>
  <sheetViews>
    <sheetView workbookViewId="0">
      <selection activeCell="H3" sqref="H3"/>
    </sheetView>
  </sheetViews>
  <sheetFormatPr defaultColWidth="10.90625" defaultRowHeight="14.5" x14ac:dyDescent="0.35"/>
  <cols>
    <col min="2" max="2" width="14.1796875" bestFit="1" customWidth="1"/>
    <col min="3" max="3" width="9.1796875" bestFit="1" customWidth="1"/>
    <col min="4" max="4" width="12.7265625" bestFit="1" customWidth="1"/>
  </cols>
  <sheetData>
    <row r="1" spans="1:11" ht="15.5" x14ac:dyDescent="0.35">
      <c r="D1" s="10" t="s">
        <v>259</v>
      </c>
    </row>
    <row r="2" spans="1:11" ht="16" thickBot="1" x14ac:dyDescent="0.4">
      <c r="D2" s="11">
        <v>0.87565479876353691</v>
      </c>
    </row>
    <row r="3" spans="1:11" ht="15.5" x14ac:dyDescent="0.35">
      <c r="D3" s="11" t="s">
        <v>257</v>
      </c>
      <c r="E3" s="12"/>
      <c r="F3" s="12"/>
      <c r="G3" s="12"/>
    </row>
    <row r="4" spans="1:11" ht="18.5" x14ac:dyDescent="0.45">
      <c r="A4" s="1"/>
      <c r="B4" s="1" t="s">
        <v>0</v>
      </c>
      <c r="C4" s="9" t="s">
        <v>1</v>
      </c>
      <c r="D4" s="11" t="s">
        <v>258</v>
      </c>
      <c r="E4" s="13"/>
      <c r="F4" s="13"/>
      <c r="G4" s="13"/>
    </row>
    <row r="5" spans="1:11" ht="18.5" x14ac:dyDescent="0.45">
      <c r="A5" s="1">
        <v>1</v>
      </c>
      <c r="B5" s="1" t="s">
        <v>2</v>
      </c>
      <c r="C5" s="2">
        <v>50.9</v>
      </c>
      <c r="D5" s="19">
        <f>C5</f>
        <v>50.9</v>
      </c>
      <c r="E5" s="19">
        <f>POWER(C5-D5,2)</f>
        <v>0</v>
      </c>
      <c r="F5" s="19">
        <f>ABS(C5-D5)</f>
        <v>0</v>
      </c>
      <c r="G5" s="19">
        <f>F5/C5</f>
        <v>0</v>
      </c>
    </row>
    <row r="6" spans="1:11" ht="18.5" x14ac:dyDescent="0.45">
      <c r="A6" s="1">
        <v>2</v>
      </c>
      <c r="B6" s="1" t="s">
        <v>3</v>
      </c>
      <c r="C6" s="2">
        <v>51.48</v>
      </c>
      <c r="D6" s="19">
        <f>$D$2*C5+(1-$D$2)*D5</f>
        <v>50.9</v>
      </c>
      <c r="E6" s="19">
        <f t="shared" ref="E6:E69" si="0">POWER(C6-D6,2)</f>
        <v>0.33639999999999803</v>
      </c>
      <c r="F6" s="19">
        <f t="shared" ref="F6:F69" si="1">ABS(C6-D6)</f>
        <v>0.57999999999999829</v>
      </c>
      <c r="G6" s="19">
        <f t="shared" ref="G6:G69" si="2">F6/C6</f>
        <v>1.1266511266511235E-2</v>
      </c>
    </row>
    <row r="7" spans="1:11" ht="19" thickBot="1" x14ac:dyDescent="0.5">
      <c r="A7" s="1">
        <v>3</v>
      </c>
      <c r="B7" s="1" t="s">
        <v>4</v>
      </c>
      <c r="C7" s="2">
        <v>50.75</v>
      </c>
      <c r="D7" s="19">
        <f t="shared" ref="D7:D70" si="3">$D$2*C6+(1-$D$2)*D6</f>
        <v>51.407879783282851</v>
      </c>
      <c r="E7" s="19">
        <f t="shared" si="0"/>
        <v>0.43280580925229145</v>
      </c>
      <c r="F7" s="19">
        <f t="shared" si="1"/>
        <v>0.65787978328285135</v>
      </c>
      <c r="G7" s="19">
        <f t="shared" si="2"/>
        <v>1.2963148439070963E-2</v>
      </c>
    </row>
    <row r="8" spans="1:11" ht="19" thickBot="1" x14ac:dyDescent="0.5">
      <c r="A8" s="1">
        <v>4</v>
      </c>
      <c r="B8" s="1" t="s">
        <v>5</v>
      </c>
      <c r="C8" s="2">
        <v>52.16</v>
      </c>
      <c r="D8" s="19">
        <f t="shared" si="3"/>
        <v>50.831804194041709</v>
      </c>
      <c r="E8" s="19">
        <f t="shared" si="0"/>
        <v>1.7641040989651853</v>
      </c>
      <c r="F8" s="19">
        <f t="shared" si="1"/>
        <v>1.3281958059582877</v>
      </c>
      <c r="G8" s="19">
        <f t="shared" si="2"/>
        <v>2.5463876647973307E-2</v>
      </c>
      <c r="K8" s="14">
        <f>SQRT(SUM(E5:E257)/252)</f>
        <v>1.0883572918869844</v>
      </c>
    </row>
    <row r="9" spans="1:11" ht="19" thickBot="1" x14ac:dyDescent="0.5">
      <c r="A9" s="1">
        <v>5</v>
      </c>
      <c r="B9" s="1" t="s">
        <v>6</v>
      </c>
      <c r="C9" s="2">
        <v>53.46</v>
      </c>
      <c r="D9" s="19">
        <f t="shared" si="3"/>
        <v>51.99484522522669</v>
      </c>
      <c r="E9" s="19">
        <f t="shared" si="0"/>
        <v>2.1466785140410303</v>
      </c>
      <c r="F9" s="19">
        <f t="shared" si="1"/>
        <v>1.4651547747733105</v>
      </c>
      <c r="G9" s="19">
        <f t="shared" si="2"/>
        <v>2.7406561443571089E-2</v>
      </c>
    </row>
    <row r="10" spans="1:11" ht="19" thickBot="1" x14ac:dyDescent="0.5">
      <c r="A10" s="1">
        <v>6</v>
      </c>
      <c r="B10" s="1" t="s">
        <v>7</v>
      </c>
      <c r="C10" s="2">
        <v>53.84</v>
      </c>
      <c r="D10" s="19">
        <f t="shared" si="3"/>
        <v>53.277815034688253</v>
      </c>
      <c r="E10" s="19">
        <f t="shared" si="0"/>
        <v>0.31605193522257441</v>
      </c>
      <c r="F10" s="19">
        <f t="shared" si="1"/>
        <v>0.56218496531175077</v>
      </c>
      <c r="G10" s="19">
        <f t="shared" si="2"/>
        <v>1.0441771272506515E-2</v>
      </c>
      <c r="K10" s="15">
        <f>AVERAGE(F5:F257)</f>
        <v>0.84285586516437683</v>
      </c>
    </row>
    <row r="11" spans="1:11" ht="18.5" x14ac:dyDescent="0.45">
      <c r="A11" s="1">
        <v>7</v>
      </c>
      <c r="B11" s="1" t="s">
        <v>8</v>
      </c>
      <c r="C11" s="2">
        <v>53.4</v>
      </c>
      <c r="D11" s="19">
        <f t="shared" si="3"/>
        <v>53.770094997356203</v>
      </c>
      <c r="E11" s="19">
        <f t="shared" si="0"/>
        <v>0.13697030706808913</v>
      </c>
      <c r="F11" s="19">
        <f t="shared" si="1"/>
        <v>0.37009499735620466</v>
      </c>
      <c r="G11" s="19">
        <f t="shared" si="2"/>
        <v>6.9306179280188137E-3</v>
      </c>
    </row>
    <row r="12" spans="1:11" ht="19" thickBot="1" x14ac:dyDescent="0.5">
      <c r="A12" s="1">
        <v>8</v>
      </c>
      <c r="B12" s="1" t="s">
        <v>9</v>
      </c>
      <c r="C12" s="2">
        <v>53.05</v>
      </c>
      <c r="D12" s="19">
        <f t="shared" si="3"/>
        <v>53.446019536922861</v>
      </c>
      <c r="E12" s="19">
        <f t="shared" si="0"/>
        <v>0.15683147362459987</v>
      </c>
      <c r="F12" s="19">
        <f t="shared" si="1"/>
        <v>0.39601953692286429</v>
      </c>
      <c r="G12" s="19">
        <f t="shared" si="2"/>
        <v>7.4650242586779322E-3</v>
      </c>
      <c r="K12" s="17"/>
    </row>
    <row r="13" spans="1:11" ht="19" thickBot="1" x14ac:dyDescent="0.5">
      <c r="A13" s="1">
        <v>9</v>
      </c>
      <c r="B13" s="1" t="s">
        <v>10</v>
      </c>
      <c r="C13" s="2">
        <v>52.79</v>
      </c>
      <c r="D13" s="19">
        <f t="shared" si="3"/>
        <v>53.099243129012237</v>
      </c>
      <c r="E13" s="19">
        <f t="shared" si="0"/>
        <v>9.56313128412795E-2</v>
      </c>
      <c r="F13" s="19">
        <f t="shared" si="1"/>
        <v>0.30924312901223772</v>
      </c>
      <c r="G13" s="19">
        <f t="shared" si="2"/>
        <v>5.8579869106315154E-3</v>
      </c>
      <c r="K13" s="18">
        <f>AVERAGE(G5:G257)</f>
        <v>1.3658164115308961E-2</v>
      </c>
    </row>
    <row r="14" spans="1:11" ht="18.5" x14ac:dyDescent="0.45">
      <c r="A14" s="1">
        <v>10</v>
      </c>
      <c r="B14" s="1" t="s">
        <v>11</v>
      </c>
      <c r="C14" s="2">
        <v>51.97</v>
      </c>
      <c r="D14" s="19">
        <f t="shared" si="3"/>
        <v>52.828452899108015</v>
      </c>
      <c r="E14" s="19">
        <f t="shared" si="0"/>
        <v>0.73694137998695797</v>
      </c>
      <c r="F14" s="19">
        <f t="shared" si="1"/>
        <v>0.85845289910801625</v>
      </c>
      <c r="G14" s="19">
        <f t="shared" si="2"/>
        <v>1.6518239351703219E-2</v>
      </c>
      <c r="K14" s="16"/>
    </row>
    <row r="15" spans="1:11" ht="18.5" x14ac:dyDescent="0.45">
      <c r="A15" s="1">
        <v>11</v>
      </c>
      <c r="B15" s="1" t="s">
        <v>12</v>
      </c>
      <c r="C15" s="2">
        <v>51.95</v>
      </c>
      <c r="D15" s="19">
        <f t="shared" si="3"/>
        <v>52.076744498491607</v>
      </c>
      <c r="E15" s="19">
        <f t="shared" si="0"/>
        <v>1.6064167897888199E-2</v>
      </c>
      <c r="F15" s="19">
        <f t="shared" si="1"/>
        <v>0.12674449849160396</v>
      </c>
      <c r="G15" s="19">
        <f t="shared" si="2"/>
        <v>2.4397401057094118E-3</v>
      </c>
      <c r="I15" t="s">
        <v>264</v>
      </c>
      <c r="J15" t="s">
        <v>265</v>
      </c>
    </row>
    <row r="16" spans="1:11" ht="18.5" x14ac:dyDescent="0.45">
      <c r="A16" s="1">
        <v>12</v>
      </c>
      <c r="B16" s="1" t="s">
        <v>13</v>
      </c>
      <c r="C16" s="2">
        <v>52.31</v>
      </c>
      <c r="D16" s="19">
        <f t="shared" si="3"/>
        <v>51.96576007017056</v>
      </c>
      <c r="E16" s="19">
        <f t="shared" si="0"/>
        <v>0.11850112928897905</v>
      </c>
      <c r="F16" s="19">
        <f t="shared" si="1"/>
        <v>0.34423992982944185</v>
      </c>
      <c r="G16" s="19">
        <f t="shared" si="2"/>
        <v>6.5807671540707669E-3</v>
      </c>
      <c r="H16">
        <v>72.764980994847349</v>
      </c>
      <c r="I16" t="s">
        <v>268</v>
      </c>
      <c r="J16" t="s">
        <v>269</v>
      </c>
    </row>
    <row r="17" spans="1:11" ht="18.5" x14ac:dyDescent="0.45">
      <c r="A17" s="1">
        <v>13</v>
      </c>
      <c r="B17" s="1" t="s">
        <v>14</v>
      </c>
      <c r="C17" s="2">
        <v>52.36</v>
      </c>
      <c r="D17" s="19">
        <f t="shared" si="3"/>
        <v>52.267195416651738</v>
      </c>
      <c r="E17" s="19">
        <f t="shared" si="0"/>
        <v>8.6126906904443901E-3</v>
      </c>
      <c r="F17" s="19">
        <f t="shared" si="1"/>
        <v>9.280458334826136E-2</v>
      </c>
      <c r="G17" s="19">
        <f t="shared" si="2"/>
        <v>1.7724328370561757E-3</v>
      </c>
      <c r="H17" t="s">
        <v>266</v>
      </c>
      <c r="I17">
        <f>H16-(H19*K8)</f>
        <v>70.631839900437313</v>
      </c>
      <c r="J17">
        <f>H16+(H19*K8)</f>
        <v>74.898122089257384</v>
      </c>
      <c r="K17" s="21" t="s">
        <v>260</v>
      </c>
    </row>
    <row r="18" spans="1:11" ht="18.5" x14ac:dyDescent="0.45">
      <c r="A18" s="1">
        <v>14</v>
      </c>
      <c r="B18" s="1" t="s">
        <v>15</v>
      </c>
      <c r="C18" s="2">
        <v>53.19</v>
      </c>
      <c r="D18" s="19">
        <f t="shared" si="3"/>
        <v>52.348460195407895</v>
      </c>
      <c r="E18" s="19">
        <f t="shared" si="0"/>
        <v>0.70818924271291372</v>
      </c>
      <c r="F18" s="19">
        <f t="shared" si="1"/>
        <v>0.84153980459210231</v>
      </c>
      <c r="G18" s="19">
        <f t="shared" si="2"/>
        <v>1.5821391325288633E-2</v>
      </c>
      <c r="H18" t="s">
        <v>270</v>
      </c>
      <c r="K18" s="21" t="s">
        <v>261</v>
      </c>
    </row>
    <row r="19" spans="1:11" ht="18.5" x14ac:dyDescent="0.45">
      <c r="A19" s="1">
        <v>15</v>
      </c>
      <c r="B19" s="1" t="s">
        <v>16</v>
      </c>
      <c r="C19" s="2">
        <v>53.73</v>
      </c>
      <c r="D19" s="19">
        <f t="shared" si="3"/>
        <v>53.0853585636495</v>
      </c>
      <c r="E19" s="19">
        <f t="shared" si="0"/>
        <v>0.415562581460032</v>
      </c>
      <c r="F19" s="19">
        <f t="shared" si="1"/>
        <v>0.64464143635049709</v>
      </c>
      <c r="G19" s="19">
        <f t="shared" si="2"/>
        <v>1.1997793343578953E-2</v>
      </c>
      <c r="H19">
        <f>_xlfn.NORM.S.INV(0.975)</f>
        <v>1.9599639845400536</v>
      </c>
      <c r="K19" s="21"/>
    </row>
    <row r="20" spans="1:11" ht="18.5" x14ac:dyDescent="0.45">
      <c r="A20" s="1">
        <v>16</v>
      </c>
      <c r="B20" s="1" t="s">
        <v>17</v>
      </c>
      <c r="C20" s="2">
        <v>53.31</v>
      </c>
      <c r="D20" s="19">
        <f t="shared" si="3"/>
        <v>53.649841930871631</v>
      </c>
      <c r="E20" s="19">
        <f t="shared" si="0"/>
        <v>0.11549253797855673</v>
      </c>
      <c r="F20" s="19">
        <f t="shared" si="1"/>
        <v>0.33984193087162851</v>
      </c>
      <c r="G20" s="19">
        <f t="shared" si="2"/>
        <v>6.3748251898635994E-3</v>
      </c>
      <c r="H20" t="s">
        <v>267</v>
      </c>
      <c r="I20">
        <f>H16-(K8*H19*SQRT(1+(D2*D2)))</f>
        <v>69.929610906052019</v>
      </c>
      <c r="J20">
        <f>H16+(H19*K8*SQRT(1+(D2*D2)))</f>
        <v>75.600351083642678</v>
      </c>
    </row>
    <row r="21" spans="1:11" ht="18.5" x14ac:dyDescent="0.45">
      <c r="A21" s="1">
        <v>17</v>
      </c>
      <c r="B21" s="1" t="s">
        <v>18</v>
      </c>
      <c r="C21" s="2">
        <v>52.12</v>
      </c>
      <c r="D21" s="19">
        <f t="shared" si="3"/>
        <v>53.352257713282825</v>
      </c>
      <c r="E21" s="19">
        <f t="shared" si="0"/>
        <v>1.5184590719450224</v>
      </c>
      <c r="F21" s="19">
        <f t="shared" si="1"/>
        <v>1.2322577132828272</v>
      </c>
      <c r="G21" s="19">
        <f t="shared" si="2"/>
        <v>2.3642703631673586E-2</v>
      </c>
      <c r="H21" t="s">
        <v>271</v>
      </c>
      <c r="I21">
        <f>H16-(H19*K8*SQRT(1+(2*D2*D2)))</f>
        <v>69.36963769081909</v>
      </c>
      <c r="J21">
        <f>H16+(H19*K8*SQRT(1+(2*D2*D2)))</f>
        <v>76.160324298875608</v>
      </c>
      <c r="K21" s="21" t="s">
        <v>262</v>
      </c>
    </row>
    <row r="22" spans="1:11" ht="18.5" x14ac:dyDescent="0.45">
      <c r="A22" s="1">
        <v>18</v>
      </c>
      <c r="B22" s="1" t="s">
        <v>19</v>
      </c>
      <c r="C22" s="2">
        <v>50.77</v>
      </c>
      <c r="D22" s="19">
        <f t="shared" si="3"/>
        <v>52.273225333333336</v>
      </c>
      <c r="E22" s="19">
        <f t="shared" si="0"/>
        <v>2.25968640277511</v>
      </c>
      <c r="F22" s="19">
        <f t="shared" si="1"/>
        <v>1.503225333333333</v>
      </c>
      <c r="G22" s="19">
        <f t="shared" si="2"/>
        <v>2.9608535224213764E-2</v>
      </c>
      <c r="K22" s="21" t="s">
        <v>263</v>
      </c>
    </row>
    <row r="23" spans="1:11" ht="18.5" x14ac:dyDescent="0.45">
      <c r="A23" s="1">
        <v>19</v>
      </c>
      <c r="B23" s="1" t="s">
        <v>20</v>
      </c>
      <c r="C23" s="2">
        <v>50.71</v>
      </c>
      <c r="D23" s="19">
        <f t="shared" si="3"/>
        <v>50.95691885657709</v>
      </c>
      <c r="E23" s="19">
        <f t="shared" si="0"/>
        <v>6.0968921733337164E-2</v>
      </c>
      <c r="F23" s="19">
        <f t="shared" si="1"/>
        <v>0.24691885657708923</v>
      </c>
      <c r="G23" s="19">
        <f t="shared" si="2"/>
        <v>4.8692340086193891E-3</v>
      </c>
      <c r="K23" s="21"/>
    </row>
    <row r="24" spans="1:11" ht="18.5" x14ac:dyDescent="0.45">
      <c r="A24" s="1">
        <v>20</v>
      </c>
      <c r="B24" s="1" t="s">
        <v>21</v>
      </c>
      <c r="C24" s="2">
        <v>50.91</v>
      </c>
      <c r="D24" s="19">
        <f t="shared" si="3"/>
        <v>50.740703174910159</v>
      </c>
      <c r="E24" s="19">
        <f t="shared" si="0"/>
        <v>2.8661414985499015E-2</v>
      </c>
      <c r="F24" s="19">
        <f t="shared" si="1"/>
        <v>0.16929682508983745</v>
      </c>
      <c r="G24" s="19">
        <f t="shared" si="2"/>
        <v>3.325413967586672E-3</v>
      </c>
      <c r="K24" s="21"/>
    </row>
    <row r="25" spans="1:11" ht="18.5" x14ac:dyDescent="0.45">
      <c r="A25" s="1">
        <v>21</v>
      </c>
      <c r="B25" s="1" t="s">
        <v>22</v>
      </c>
      <c r="C25" s="2">
        <v>51.33</v>
      </c>
      <c r="D25" s="19">
        <f t="shared" si="3"/>
        <v>50.888948752215512</v>
      </c>
      <c r="E25" s="19">
        <f t="shared" si="0"/>
        <v>0.19452620317225217</v>
      </c>
      <c r="F25" s="19">
        <f t="shared" si="1"/>
        <v>0.44105124778448612</v>
      </c>
      <c r="G25" s="19">
        <f t="shared" si="2"/>
        <v>8.5924653766702927E-3</v>
      </c>
      <c r="K25" s="21"/>
    </row>
    <row r="26" spans="1:11" ht="18.5" x14ac:dyDescent="0.45">
      <c r="A26" s="1">
        <v>22</v>
      </c>
      <c r="B26" s="1" t="s">
        <v>23</v>
      </c>
      <c r="C26" s="2">
        <v>51.9</v>
      </c>
      <c r="D26" s="19">
        <f t="shared" si="3"/>
        <v>51.27515739383864</v>
      </c>
      <c r="E26" s="19">
        <f t="shared" si="0"/>
        <v>0.39042828247451866</v>
      </c>
      <c r="F26" s="19">
        <f t="shared" si="1"/>
        <v>0.62484260616135856</v>
      </c>
      <c r="G26" s="19">
        <f t="shared" si="2"/>
        <v>1.2039356573436582E-2</v>
      </c>
      <c r="K26" s="21"/>
    </row>
    <row r="27" spans="1:11" ht="18.5" x14ac:dyDescent="0.45">
      <c r="A27" s="1">
        <v>23</v>
      </c>
      <c r="B27" s="1" t="s">
        <v>24</v>
      </c>
      <c r="C27" s="2">
        <v>52.06</v>
      </c>
      <c r="D27" s="19">
        <f t="shared" si="3"/>
        <v>51.822303820395746</v>
      </c>
      <c r="E27" s="19">
        <f t="shared" si="0"/>
        <v>5.649947379845896E-2</v>
      </c>
      <c r="F27" s="19">
        <f t="shared" si="1"/>
        <v>0.23769617960425649</v>
      </c>
      <c r="G27" s="19">
        <f t="shared" si="2"/>
        <v>4.5658121322369669E-3</v>
      </c>
      <c r="K27" s="21"/>
    </row>
    <row r="28" spans="1:11" ht="18.5" x14ac:dyDescent="0.45">
      <c r="A28" s="1">
        <v>24</v>
      </c>
      <c r="B28" s="1" t="s">
        <v>25</v>
      </c>
      <c r="C28" s="2">
        <v>53.21</v>
      </c>
      <c r="D28" s="19">
        <f t="shared" si="3"/>
        <v>52.030443620713967</v>
      </c>
      <c r="E28" s="19">
        <f t="shared" si="0"/>
        <v>1.391353251914377</v>
      </c>
      <c r="F28" s="19">
        <f t="shared" si="1"/>
        <v>1.1795563792860335</v>
      </c>
      <c r="G28" s="19">
        <f t="shared" si="2"/>
        <v>2.216794548554846E-2</v>
      </c>
      <c r="K28" s="21"/>
    </row>
    <row r="29" spans="1:11" ht="18.5" x14ac:dyDescent="0.45">
      <c r="A29" s="1">
        <v>25</v>
      </c>
      <c r="B29" s="1" t="s">
        <v>26</v>
      </c>
      <c r="C29" s="2">
        <v>52.96</v>
      </c>
      <c r="D29" s="19">
        <f t="shared" si="3"/>
        <v>53.063327824647928</v>
      </c>
      <c r="E29" s="19">
        <f t="shared" si="0"/>
        <v>1.0676639346472751E-2</v>
      </c>
      <c r="F29" s="19">
        <f t="shared" si="1"/>
        <v>0.103327824647927</v>
      </c>
      <c r="G29" s="19">
        <f t="shared" si="2"/>
        <v>1.95105409078412E-3</v>
      </c>
    </row>
    <row r="30" spans="1:11" ht="18.5" x14ac:dyDescent="0.45">
      <c r="A30" s="1">
        <v>26</v>
      </c>
      <c r="B30" s="1" t="s">
        <v>27</v>
      </c>
      <c r="C30" s="2">
        <v>52.26</v>
      </c>
      <c r="D30" s="19">
        <f t="shared" si="3"/>
        <v>52.972848319149172</v>
      </c>
      <c r="E30" s="19">
        <f t="shared" si="0"/>
        <v>0.50815272611380247</v>
      </c>
      <c r="F30" s="19">
        <f t="shared" si="1"/>
        <v>0.7128483191491739</v>
      </c>
      <c r="G30" s="19">
        <f t="shared" si="2"/>
        <v>1.3640419424974626E-2</v>
      </c>
    </row>
    <row r="31" spans="1:11" ht="18.5" x14ac:dyDescent="0.45">
      <c r="A31" s="1">
        <v>27</v>
      </c>
      <c r="B31" s="1" t="s">
        <v>28</v>
      </c>
      <c r="C31" s="2">
        <v>52.07</v>
      </c>
      <c r="D31" s="19">
        <f t="shared" si="3"/>
        <v>52.348639267695681</v>
      </c>
      <c r="E31" s="19">
        <f t="shared" si="0"/>
        <v>7.7639841501985274E-2</v>
      </c>
      <c r="F31" s="19">
        <f t="shared" si="1"/>
        <v>0.27863926769568081</v>
      </c>
      <c r="G31" s="19">
        <f t="shared" si="2"/>
        <v>5.3512438581847666E-3</v>
      </c>
    </row>
    <row r="32" spans="1:11" ht="18.5" x14ac:dyDescent="0.45">
      <c r="A32" s="1">
        <v>28</v>
      </c>
      <c r="B32" s="1" t="s">
        <v>29</v>
      </c>
      <c r="C32" s="2">
        <v>51.79</v>
      </c>
      <c r="D32" s="19">
        <f t="shared" si="3"/>
        <v>52.104647455814003</v>
      </c>
      <c r="E32" s="19">
        <f t="shared" si="0"/>
        <v>9.9003021450225742E-2</v>
      </c>
      <c r="F32" s="19">
        <f t="shared" si="1"/>
        <v>0.31464745581400422</v>
      </c>
      <c r="G32" s="19">
        <f t="shared" si="2"/>
        <v>6.0754480751883414E-3</v>
      </c>
    </row>
    <row r="33" spans="1:7" ht="18.5" x14ac:dyDescent="0.45">
      <c r="A33" s="1">
        <v>29</v>
      </c>
      <c r="B33" s="1" t="s">
        <v>30</v>
      </c>
      <c r="C33" s="2">
        <v>51.56</v>
      </c>
      <c r="D33" s="19">
        <f t="shared" si="3"/>
        <v>51.829124901211735</v>
      </c>
      <c r="E33" s="19">
        <f t="shared" si="0"/>
        <v>7.2428212452224777E-2</v>
      </c>
      <c r="F33" s="19">
        <f t="shared" si="1"/>
        <v>0.26912490121173249</v>
      </c>
      <c r="G33" s="19">
        <f t="shared" si="2"/>
        <v>5.2196450972019489E-3</v>
      </c>
    </row>
    <row r="34" spans="1:7" ht="18.5" x14ac:dyDescent="0.45">
      <c r="A34" s="1">
        <v>30</v>
      </c>
      <c r="B34" s="1" t="s">
        <v>31</v>
      </c>
      <c r="C34" s="2">
        <v>51.25</v>
      </c>
      <c r="D34" s="19">
        <f t="shared" si="3"/>
        <v>51.593464389998921</v>
      </c>
      <c r="E34" s="19">
        <f t="shared" si="0"/>
        <v>0.117967787197331</v>
      </c>
      <c r="F34" s="19">
        <f t="shared" si="1"/>
        <v>0.34346438999892115</v>
      </c>
      <c r="G34" s="19">
        <f t="shared" si="2"/>
        <v>6.7017441951009006E-3</v>
      </c>
    </row>
    <row r="35" spans="1:7" ht="18.5" x14ac:dyDescent="0.45">
      <c r="A35" s="1">
        <v>31</v>
      </c>
      <c r="B35" s="1" t="s">
        <v>32</v>
      </c>
      <c r="C35" s="2">
        <v>52.49</v>
      </c>
      <c r="D35" s="19">
        <f t="shared" si="3"/>
        <v>51.292708148691972</v>
      </c>
      <c r="E35" s="19">
        <f t="shared" si="0"/>
        <v>1.4335077772086102</v>
      </c>
      <c r="F35" s="19">
        <f t="shared" si="1"/>
        <v>1.1972918513080302</v>
      </c>
      <c r="G35" s="19">
        <f t="shared" si="2"/>
        <v>2.280990381611793E-2</v>
      </c>
    </row>
    <row r="36" spans="1:7" ht="18.5" x14ac:dyDescent="0.45">
      <c r="A36" s="1">
        <v>32</v>
      </c>
      <c r="B36" s="1" t="s">
        <v>33</v>
      </c>
      <c r="C36" s="2">
        <v>53.45</v>
      </c>
      <c r="D36" s="19">
        <f t="shared" si="3"/>
        <v>52.341122503810325</v>
      </c>
      <c r="E36" s="19">
        <f t="shared" si="0"/>
        <v>1.2296093015558882</v>
      </c>
      <c r="F36" s="19">
        <f t="shared" si="1"/>
        <v>1.1088774961896775</v>
      </c>
      <c r="G36" s="19">
        <f t="shared" si="2"/>
        <v>2.0746071023193216E-2</v>
      </c>
    </row>
    <row r="37" spans="1:7" ht="18.5" x14ac:dyDescent="0.45">
      <c r="A37" s="1">
        <v>33</v>
      </c>
      <c r="B37" s="1" t="s">
        <v>34</v>
      </c>
      <c r="C37" s="2">
        <v>54.47</v>
      </c>
      <c r="D37" s="19">
        <f t="shared" si="3"/>
        <v>53.312116404589709</v>
      </c>
      <c r="E37" s="19">
        <f t="shared" si="0"/>
        <v>1.34069442052026</v>
      </c>
      <c r="F37" s="19">
        <f t="shared" si="1"/>
        <v>1.15788359541029</v>
      </c>
      <c r="G37" s="19">
        <f t="shared" si="2"/>
        <v>2.1257271808523773E-2</v>
      </c>
    </row>
    <row r="38" spans="1:7" ht="18.5" x14ac:dyDescent="0.45">
      <c r="A38" s="1">
        <v>34</v>
      </c>
      <c r="B38" s="1" t="s">
        <v>35</v>
      </c>
      <c r="C38" s="2">
        <v>54.08</v>
      </c>
      <c r="D38" s="19">
        <f t="shared" si="3"/>
        <v>54.326022731320307</v>
      </c>
      <c r="E38" s="19">
        <f t="shared" si="0"/>
        <v>6.0527184326305029E-2</v>
      </c>
      <c r="F38" s="19">
        <f t="shared" si="1"/>
        <v>0.24602273132030916</v>
      </c>
      <c r="G38" s="19">
        <f t="shared" si="2"/>
        <v>4.5492368957157758E-3</v>
      </c>
    </row>
    <row r="39" spans="1:7" ht="18.5" x14ac:dyDescent="0.45">
      <c r="A39" s="1">
        <v>35</v>
      </c>
      <c r="B39" s="1" t="s">
        <v>36</v>
      </c>
      <c r="C39" s="2">
        <v>53.31</v>
      </c>
      <c r="D39" s="19">
        <f t="shared" si="3"/>
        <v>54.110591746034771</v>
      </c>
      <c r="E39" s="19">
        <f t="shared" si="0"/>
        <v>0.64094714381899986</v>
      </c>
      <c r="F39" s="19">
        <f t="shared" si="1"/>
        <v>0.8005917460347689</v>
      </c>
      <c r="G39" s="19">
        <f t="shared" si="2"/>
        <v>1.5017665466793638E-2</v>
      </c>
    </row>
    <row r="40" spans="1:7" ht="18.5" x14ac:dyDescent="0.45">
      <c r="A40" s="1">
        <v>36</v>
      </c>
      <c r="B40" s="1" t="s">
        <v>37</v>
      </c>
      <c r="C40" s="2">
        <v>53.62</v>
      </c>
      <c r="D40" s="19">
        <f t="shared" si="3"/>
        <v>53.409549741768949</v>
      </c>
      <c r="E40" s="19">
        <f t="shared" si="0"/>
        <v>4.4289311189515117E-2</v>
      </c>
      <c r="F40" s="19">
        <f t="shared" si="1"/>
        <v>0.21045025823104879</v>
      </c>
      <c r="G40" s="19">
        <f t="shared" si="2"/>
        <v>3.9248462930072513E-3</v>
      </c>
    </row>
    <row r="41" spans="1:7" ht="18.5" x14ac:dyDescent="0.45">
      <c r="A41" s="1">
        <v>37</v>
      </c>
      <c r="B41" s="1" t="s">
        <v>38</v>
      </c>
      <c r="C41" s="2">
        <v>53.7</v>
      </c>
      <c r="D41" s="19">
        <f t="shared" si="3"/>
        <v>53.593831520289989</v>
      </c>
      <c r="E41" s="19">
        <f t="shared" si="0"/>
        <v>1.1271746083935696E-2</v>
      </c>
      <c r="F41" s="19">
        <f t="shared" si="1"/>
        <v>0.1061684797100142</v>
      </c>
      <c r="G41" s="19">
        <f t="shared" si="2"/>
        <v>1.9770666612665584E-3</v>
      </c>
    </row>
    <row r="42" spans="1:7" ht="18.5" x14ac:dyDescent="0.45">
      <c r="A42" s="1">
        <v>38</v>
      </c>
      <c r="B42" s="1" t="s">
        <v>39</v>
      </c>
      <c r="C42" s="2">
        <v>54.42</v>
      </c>
      <c r="D42" s="19">
        <f t="shared" si="3"/>
        <v>53.686798459025496</v>
      </c>
      <c r="E42" s="19">
        <f t="shared" si="0"/>
        <v>0.53758449968738931</v>
      </c>
      <c r="F42" s="19">
        <f t="shared" si="1"/>
        <v>0.73320154097450541</v>
      </c>
      <c r="G42" s="19">
        <f t="shared" si="2"/>
        <v>1.3473016188432661E-2</v>
      </c>
    </row>
    <row r="43" spans="1:7" ht="18.5" x14ac:dyDescent="0.45">
      <c r="A43" s="1">
        <v>39</v>
      </c>
      <c r="B43" s="1" t="s">
        <v>40</v>
      </c>
      <c r="C43" s="2">
        <v>55.72</v>
      </c>
      <c r="D43" s="19">
        <f t="shared" si="3"/>
        <v>54.328829906840639</v>
      </c>
      <c r="E43" s="19">
        <f t="shared" si="0"/>
        <v>1.9353542281010225</v>
      </c>
      <c r="F43" s="19">
        <f t="shared" si="1"/>
        <v>1.39117009315936</v>
      </c>
      <c r="G43" s="19">
        <f t="shared" si="2"/>
        <v>2.4967158886564252E-2</v>
      </c>
    </row>
    <row r="44" spans="1:7" ht="18.5" x14ac:dyDescent="0.45">
      <c r="A44" s="1">
        <v>40</v>
      </c>
      <c r="B44" s="1" t="s">
        <v>41</v>
      </c>
      <c r="C44" s="2">
        <v>57.05</v>
      </c>
      <c r="D44" s="19">
        <f t="shared" si="3"/>
        <v>55.547014674811948</v>
      </c>
      <c r="E44" s="19">
        <f t="shared" si="0"/>
        <v>2.2589648877306274</v>
      </c>
      <c r="F44" s="19">
        <f t="shared" si="1"/>
        <v>1.5029853251880496</v>
      </c>
      <c r="G44" s="19">
        <f t="shared" si="2"/>
        <v>2.6345053903383868E-2</v>
      </c>
    </row>
    <row r="45" spans="1:7" ht="18.5" x14ac:dyDescent="0.45">
      <c r="A45" s="1">
        <v>41</v>
      </c>
      <c r="B45" s="1" t="s">
        <v>42</v>
      </c>
      <c r="C45" s="2">
        <v>57.47</v>
      </c>
      <c r="D45" s="19">
        <f t="shared" si="3"/>
        <v>56.863110987284038</v>
      </c>
      <c r="E45" s="19">
        <f t="shared" si="0"/>
        <v>0.36831427375535331</v>
      </c>
      <c r="F45" s="19">
        <f t="shared" si="1"/>
        <v>0.60688901271596052</v>
      </c>
      <c r="G45" s="19">
        <f t="shared" si="2"/>
        <v>1.056010114348287E-2</v>
      </c>
    </row>
    <row r="46" spans="1:7" ht="18.5" x14ac:dyDescent="0.45">
      <c r="A46" s="1">
        <v>42</v>
      </c>
      <c r="B46" s="1" t="s">
        <v>43</v>
      </c>
      <c r="C46" s="2">
        <v>56.52</v>
      </c>
      <c r="D46" s="19">
        <f t="shared" si="3"/>
        <v>57.394536263585628</v>
      </c>
      <c r="E46" s="19">
        <f t="shared" si="0"/>
        <v>0.76481367632630626</v>
      </c>
      <c r="F46" s="19">
        <f t="shared" si="1"/>
        <v>0.87453626358562531</v>
      </c>
      <c r="G46" s="19">
        <f t="shared" si="2"/>
        <v>1.5473040756999739E-2</v>
      </c>
    </row>
    <row r="47" spans="1:7" ht="18.5" x14ac:dyDescent="0.45">
      <c r="A47" s="1">
        <v>43</v>
      </c>
      <c r="B47" s="1" t="s">
        <v>44</v>
      </c>
      <c r="C47" s="2">
        <v>57.38</v>
      </c>
      <c r="D47" s="19">
        <f t="shared" si="3"/>
        <v>56.628744387684144</v>
      </c>
      <c r="E47" s="19">
        <f t="shared" si="0"/>
        <v>0.56438499503607609</v>
      </c>
      <c r="F47" s="19">
        <f t="shared" si="1"/>
        <v>0.75125561231585891</v>
      </c>
      <c r="G47" s="19">
        <f t="shared" si="2"/>
        <v>1.3092638764654215E-2</v>
      </c>
    </row>
    <row r="48" spans="1:7" ht="18.5" x14ac:dyDescent="0.45">
      <c r="A48" s="1">
        <v>44</v>
      </c>
      <c r="B48" s="1" t="s">
        <v>45</v>
      </c>
      <c r="C48" s="2">
        <v>56.77</v>
      </c>
      <c r="D48" s="19">
        <f t="shared" si="3"/>
        <v>57.286584969706567</v>
      </c>
      <c r="E48" s="19">
        <f t="shared" si="0"/>
        <v>0.2668600309267315</v>
      </c>
      <c r="F48" s="19">
        <f t="shared" si="1"/>
        <v>0.51658496970656387</v>
      </c>
      <c r="G48" s="19">
        <f t="shared" si="2"/>
        <v>9.0996119377587427E-3</v>
      </c>
    </row>
    <row r="49" spans="1:7" ht="18.5" x14ac:dyDescent="0.45">
      <c r="A49" s="1">
        <v>45</v>
      </c>
      <c r="B49" s="1" t="s">
        <v>46</v>
      </c>
      <c r="C49" s="2">
        <v>54.29</v>
      </c>
      <c r="D49" s="19">
        <f t="shared" si="3"/>
        <v>56.834234862013901</v>
      </c>
      <c r="E49" s="19">
        <f t="shared" si="0"/>
        <v>6.4731310330868963</v>
      </c>
      <c r="F49" s="19">
        <f t="shared" si="1"/>
        <v>2.5442348620139015</v>
      </c>
      <c r="G49" s="19">
        <f t="shared" si="2"/>
        <v>4.6863784527793363E-2</v>
      </c>
    </row>
    <row r="50" spans="1:7" ht="18.5" x14ac:dyDescent="0.45">
      <c r="A50" s="1">
        <v>46</v>
      </c>
      <c r="B50" s="1" t="s">
        <v>47</v>
      </c>
      <c r="C50" s="2">
        <v>53.09</v>
      </c>
      <c r="D50" s="19">
        <f t="shared" si="3"/>
        <v>54.606363395909945</v>
      </c>
      <c r="E50" s="19">
        <f t="shared" si="0"/>
        <v>2.2993579484555298</v>
      </c>
      <c r="F50" s="19">
        <f t="shared" si="1"/>
        <v>1.5163633959099414</v>
      </c>
      <c r="G50" s="19">
        <f t="shared" si="2"/>
        <v>2.856212838406369E-2</v>
      </c>
    </row>
    <row r="51" spans="1:7" ht="18.5" x14ac:dyDescent="0.45">
      <c r="A51" s="1">
        <v>47</v>
      </c>
      <c r="B51" s="1" t="s">
        <v>48</v>
      </c>
      <c r="C51" s="2">
        <v>53.87</v>
      </c>
      <c r="D51" s="19">
        <f t="shared" si="3"/>
        <v>53.278552511612034</v>
      </c>
      <c r="E51" s="19">
        <f t="shared" si="0"/>
        <v>0.34981013152043017</v>
      </c>
      <c r="F51" s="19">
        <f t="shared" si="1"/>
        <v>0.59144748838796346</v>
      </c>
      <c r="G51" s="19">
        <f t="shared" si="2"/>
        <v>1.0979162583775079E-2</v>
      </c>
    </row>
    <row r="52" spans="1:7" ht="18.5" x14ac:dyDescent="0.45">
      <c r="A52" s="1">
        <v>48</v>
      </c>
      <c r="B52" s="1" t="s">
        <v>49</v>
      </c>
      <c r="C52" s="2">
        <v>52.88</v>
      </c>
      <c r="D52" s="19">
        <f t="shared" si="3"/>
        <v>53.796456343035594</v>
      </c>
      <c r="E52" s="19">
        <f t="shared" si="0"/>
        <v>0.83989222869016922</v>
      </c>
      <c r="F52" s="19">
        <f t="shared" si="1"/>
        <v>0.9164563430355912</v>
      </c>
      <c r="G52" s="19">
        <f t="shared" si="2"/>
        <v>1.7330868816860651E-2</v>
      </c>
    </row>
    <row r="53" spans="1:7" ht="18.5" x14ac:dyDescent="0.45">
      <c r="A53" s="1">
        <v>49</v>
      </c>
      <c r="B53" s="1" t="s">
        <v>50</v>
      </c>
      <c r="C53" s="2">
        <v>53.25</v>
      </c>
      <c r="D53" s="19">
        <f t="shared" si="3"/>
        <v>52.993956948399195</v>
      </c>
      <c r="E53" s="19">
        <f t="shared" si="0"/>
        <v>6.5558044273052715E-2</v>
      </c>
      <c r="F53" s="19">
        <f t="shared" si="1"/>
        <v>0.25604305160080543</v>
      </c>
      <c r="G53" s="19">
        <f t="shared" si="2"/>
        <v>4.8083202178555006E-3</v>
      </c>
    </row>
    <row r="54" spans="1:7" ht="18.5" x14ac:dyDescent="0.45">
      <c r="A54" s="1">
        <v>50</v>
      </c>
      <c r="B54" s="1" t="s">
        <v>51</v>
      </c>
      <c r="C54" s="2">
        <v>55.18</v>
      </c>
      <c r="D54" s="19">
        <f t="shared" si="3"/>
        <v>53.218162275223506</v>
      </c>
      <c r="E54" s="19">
        <f t="shared" si="0"/>
        <v>3.8488072583562105</v>
      </c>
      <c r="F54" s="19">
        <f t="shared" si="1"/>
        <v>1.961837724776494</v>
      </c>
      <c r="G54" s="19">
        <f t="shared" si="2"/>
        <v>3.5553420166301086E-2</v>
      </c>
    </row>
    <row r="55" spans="1:7" ht="18.5" x14ac:dyDescent="0.45">
      <c r="A55" s="1">
        <v>51</v>
      </c>
      <c r="B55" s="1" t="s">
        <v>52</v>
      </c>
      <c r="C55" s="2">
        <v>56.04</v>
      </c>
      <c r="D55" s="19">
        <f t="shared" si="3"/>
        <v>54.93605489331938</v>
      </c>
      <c r="E55" s="19">
        <f t="shared" si="0"/>
        <v>1.2186947985640841</v>
      </c>
      <c r="F55" s="19">
        <f t="shared" si="1"/>
        <v>1.1039451066806194</v>
      </c>
      <c r="G55" s="19">
        <f t="shared" si="2"/>
        <v>1.9699234594586355E-2</v>
      </c>
    </row>
    <row r="56" spans="1:7" ht="18.5" x14ac:dyDescent="0.45">
      <c r="A56" s="1">
        <v>52</v>
      </c>
      <c r="B56" s="1" t="s">
        <v>53</v>
      </c>
      <c r="C56" s="2">
        <v>56.65</v>
      </c>
      <c r="D56" s="19">
        <f t="shared" si="3"/>
        <v>55.902729723555794</v>
      </c>
      <c r="E56" s="19">
        <f t="shared" si="0"/>
        <v>0.55841286605699814</v>
      </c>
      <c r="F56" s="19">
        <f t="shared" si="1"/>
        <v>0.74727027644420474</v>
      </c>
      <c r="G56" s="19">
        <f t="shared" si="2"/>
        <v>1.3191002232024797E-2</v>
      </c>
    </row>
    <row r="57" spans="1:7" ht="18.5" x14ac:dyDescent="0.45">
      <c r="A57" s="1">
        <v>53</v>
      </c>
      <c r="B57" s="1" t="s">
        <v>54</v>
      </c>
      <c r="C57" s="2">
        <v>54.64</v>
      </c>
      <c r="D57" s="19">
        <f t="shared" si="3"/>
        <v>56.557080527097519</v>
      </c>
      <c r="E57" s="19">
        <f t="shared" si="0"/>
        <v>3.6751977473764974</v>
      </c>
      <c r="F57" s="19">
        <f t="shared" si="1"/>
        <v>1.917080527097518</v>
      </c>
      <c r="G57" s="19">
        <f t="shared" si="2"/>
        <v>3.5085661184068778E-2</v>
      </c>
    </row>
    <row r="58" spans="1:7" ht="18.5" x14ac:dyDescent="0.45">
      <c r="A58" s="1">
        <v>54</v>
      </c>
      <c r="B58" s="1" t="s">
        <v>55</v>
      </c>
      <c r="C58" s="2">
        <v>54.08</v>
      </c>
      <c r="D58" s="19">
        <f t="shared" si="3"/>
        <v>54.87837976392845</v>
      </c>
      <c r="E58" s="19">
        <f t="shared" si="0"/>
        <v>0.63741024745045038</v>
      </c>
      <c r="F58" s="19">
        <f t="shared" si="1"/>
        <v>0.79837976392845178</v>
      </c>
      <c r="G58" s="19">
        <f t="shared" si="2"/>
        <v>1.4762939421753916E-2</v>
      </c>
    </row>
    <row r="59" spans="1:7" ht="18.5" x14ac:dyDescent="0.45">
      <c r="A59" s="1">
        <v>55</v>
      </c>
      <c r="B59" s="1" t="s">
        <v>56</v>
      </c>
      <c r="C59" s="2">
        <v>54.19</v>
      </c>
      <c r="D59" s="19">
        <f t="shared" si="3"/>
        <v>54.179274692408804</v>
      </c>
      <c r="E59" s="19">
        <f t="shared" si="0"/>
        <v>1.1503222292572721E-4</v>
      </c>
      <c r="F59" s="19">
        <f t="shared" si="1"/>
        <v>1.0725307591194166E-2</v>
      </c>
      <c r="G59" s="19">
        <f t="shared" si="2"/>
        <v>1.9792042057933506E-4</v>
      </c>
    </row>
    <row r="60" spans="1:7" ht="18.5" x14ac:dyDescent="0.45">
      <c r="A60" s="1">
        <v>56</v>
      </c>
      <c r="B60" s="1" t="s">
        <v>57</v>
      </c>
      <c r="C60" s="2">
        <v>53.71</v>
      </c>
      <c r="D60" s="19">
        <f t="shared" si="3"/>
        <v>54.188666359469245</v>
      </c>
      <c r="E60" s="19">
        <f t="shared" si="0"/>
        <v>0.22912148368753968</v>
      </c>
      <c r="F60" s="19">
        <f t="shared" si="1"/>
        <v>0.47866635946924418</v>
      </c>
      <c r="G60" s="19">
        <f t="shared" si="2"/>
        <v>8.9120528666774192E-3</v>
      </c>
    </row>
    <row r="61" spans="1:7" ht="18.5" x14ac:dyDescent="0.45">
      <c r="A61" s="1">
        <v>57</v>
      </c>
      <c r="B61" s="1" t="s">
        <v>58</v>
      </c>
      <c r="C61" s="2">
        <v>55.5</v>
      </c>
      <c r="D61" s="19">
        <f t="shared" si="3"/>
        <v>53.769519864793331</v>
      </c>
      <c r="E61" s="19">
        <f t="shared" si="0"/>
        <v>2.9945614983448916</v>
      </c>
      <c r="F61" s="19">
        <f t="shared" si="1"/>
        <v>1.730480135206669</v>
      </c>
      <c r="G61" s="19">
        <f t="shared" si="2"/>
        <v>3.1179822255976018E-2</v>
      </c>
    </row>
    <row r="62" spans="1:7" ht="18.5" x14ac:dyDescent="0.45">
      <c r="A62" s="1">
        <v>58</v>
      </c>
      <c r="B62" s="1" t="s">
        <v>59</v>
      </c>
      <c r="C62" s="2">
        <v>57</v>
      </c>
      <c r="D62" s="19">
        <f t="shared" si="3"/>
        <v>55.284823099352025</v>
      </c>
      <c r="E62" s="19">
        <f t="shared" si="0"/>
        <v>2.9418318005163946</v>
      </c>
      <c r="F62" s="19">
        <f t="shared" si="1"/>
        <v>1.7151769006479753</v>
      </c>
      <c r="G62" s="19">
        <f t="shared" si="2"/>
        <v>3.0090822818385533E-2</v>
      </c>
    </row>
    <row r="63" spans="1:7" ht="18.5" x14ac:dyDescent="0.45">
      <c r="A63" s="1">
        <v>59</v>
      </c>
      <c r="B63" s="1" t="s">
        <v>60</v>
      </c>
      <c r="C63" s="2">
        <v>56.2</v>
      </c>
      <c r="D63" s="19">
        <f t="shared" si="3"/>
        <v>56.78672598313279</v>
      </c>
      <c r="E63" s="19">
        <f t="shared" si="0"/>
        <v>0.34424737928313559</v>
      </c>
      <c r="F63" s="19">
        <f t="shared" si="1"/>
        <v>0.58672598313278712</v>
      </c>
      <c r="G63" s="19">
        <f t="shared" si="2"/>
        <v>1.0439964112683045E-2</v>
      </c>
    </row>
    <row r="64" spans="1:7" ht="18.5" x14ac:dyDescent="0.45">
      <c r="A64" s="1">
        <v>60</v>
      </c>
      <c r="B64" s="1" t="s">
        <v>61</v>
      </c>
      <c r="C64" s="2">
        <v>55.42</v>
      </c>
      <c r="D64" s="19">
        <f t="shared" si="3"/>
        <v>56.272956560443312</v>
      </c>
      <c r="E64" s="19">
        <f t="shared" si="0"/>
        <v>0.72753489400328242</v>
      </c>
      <c r="F64" s="19">
        <f t="shared" si="1"/>
        <v>0.85295656044331025</v>
      </c>
      <c r="G64" s="19">
        <f t="shared" si="2"/>
        <v>1.5390771570611876E-2</v>
      </c>
    </row>
    <row r="65" spans="1:7" ht="18.5" x14ac:dyDescent="0.45">
      <c r="A65" s="1">
        <v>61</v>
      </c>
      <c r="B65" s="1" t="s">
        <v>62</v>
      </c>
      <c r="C65" s="2">
        <v>55.78</v>
      </c>
      <c r="D65" s="19">
        <f t="shared" si="3"/>
        <v>55.526061055154287</v>
      </c>
      <c r="E65" s="19">
        <f t="shared" si="0"/>
        <v>6.4484987709354749E-2</v>
      </c>
      <c r="F65" s="19">
        <f t="shared" si="1"/>
        <v>0.25393894484571433</v>
      </c>
      <c r="G65" s="19">
        <f t="shared" si="2"/>
        <v>4.5525088713824725E-3</v>
      </c>
    </row>
    <row r="66" spans="1:7" ht="18.5" x14ac:dyDescent="0.45">
      <c r="A66" s="1">
        <v>62</v>
      </c>
      <c r="B66" s="1" t="s">
        <v>63</v>
      </c>
      <c r="C66" s="2">
        <v>56.31</v>
      </c>
      <c r="D66" s="19">
        <f t="shared" si="3"/>
        <v>55.748423910801385</v>
      </c>
      <c r="E66" s="19">
        <f t="shared" si="0"/>
        <v>0.31536770395961305</v>
      </c>
      <c r="F66" s="19">
        <f t="shared" si="1"/>
        <v>0.56157608919861701</v>
      </c>
      <c r="G66" s="19">
        <f t="shared" si="2"/>
        <v>9.9729371194923998E-3</v>
      </c>
    </row>
    <row r="67" spans="1:7" ht="18.5" x14ac:dyDescent="0.45">
      <c r="A67" s="1">
        <v>63</v>
      </c>
      <c r="B67" s="1" t="s">
        <v>64</v>
      </c>
      <c r="C67" s="2">
        <v>56.51</v>
      </c>
      <c r="D67" s="19">
        <f t="shared" si="3"/>
        <v>56.240170708179015</v>
      </c>
      <c r="E67" s="19">
        <f t="shared" si="0"/>
        <v>7.2807846724613226E-2</v>
      </c>
      <c r="F67" s="19">
        <f t="shared" si="1"/>
        <v>0.26982929182098303</v>
      </c>
      <c r="G67" s="19">
        <f t="shared" si="2"/>
        <v>4.7748945641653343E-3</v>
      </c>
    </row>
    <row r="68" spans="1:7" ht="18.5" x14ac:dyDescent="0.45">
      <c r="A68" s="1">
        <v>64</v>
      </c>
      <c r="B68" s="1" t="s">
        <v>65</v>
      </c>
      <c r="C68" s="2">
        <v>55.56</v>
      </c>
      <c r="D68" s="19">
        <f t="shared" si="3"/>
        <v>56.476448022409031</v>
      </c>
      <c r="E68" s="19">
        <f t="shared" si="0"/>
        <v>0.83987697777741888</v>
      </c>
      <c r="F68" s="19">
        <f t="shared" si="1"/>
        <v>0.91644802240902834</v>
      </c>
      <c r="G68" s="19">
        <f t="shared" si="2"/>
        <v>1.6494744823776608E-2</v>
      </c>
    </row>
    <row r="69" spans="1:7" ht="18.5" x14ac:dyDescent="0.45">
      <c r="A69" s="1">
        <v>65</v>
      </c>
      <c r="B69" s="1" t="s">
        <v>66</v>
      </c>
      <c r="C69" s="2">
        <v>55.32</v>
      </c>
      <c r="D69" s="19">
        <f t="shared" si="3"/>
        <v>55.673955913769205</v>
      </c>
      <c r="E69" s="19">
        <f t="shared" si="0"/>
        <v>0.12528478889219302</v>
      </c>
      <c r="F69" s="19">
        <f t="shared" si="1"/>
        <v>0.35395591376920521</v>
      </c>
      <c r="G69" s="19">
        <f t="shared" si="2"/>
        <v>6.3983353898988647E-3</v>
      </c>
    </row>
    <row r="70" spans="1:7" ht="18.5" x14ac:dyDescent="0.45">
      <c r="A70" s="1">
        <v>66</v>
      </c>
      <c r="B70" s="1" t="s">
        <v>67</v>
      </c>
      <c r="C70" s="2">
        <v>56.03</v>
      </c>
      <c r="D70" s="19">
        <f t="shared" si="3"/>
        <v>55.364012719326468</v>
      </c>
      <c r="E70" s="19">
        <f t="shared" ref="E70:E133" si="4">POWER(C70-D70,2)</f>
        <v>0.44353905801892807</v>
      </c>
      <c r="F70" s="19">
        <f t="shared" ref="F70:F133" si="5">ABS(C70-D70)</f>
        <v>0.66598728067353363</v>
      </c>
      <c r="G70" s="19">
        <f t="shared" ref="G70:G133" si="6">F70/C70</f>
        <v>1.1886262371471241E-2</v>
      </c>
    </row>
    <row r="71" spans="1:7" ht="18.5" x14ac:dyDescent="0.45">
      <c r="A71" s="1">
        <v>67</v>
      </c>
      <c r="B71" s="1" t="s">
        <v>68</v>
      </c>
      <c r="C71" s="2">
        <v>55.77</v>
      </c>
      <c r="D71" s="19">
        <f t="shared" ref="D71:D134" si="7">$D$2*C70+(1-$D$2)*D70</f>
        <v>55.947187677563726</v>
      </c>
      <c r="E71" s="19">
        <f t="shared" si="4"/>
        <v>3.1395473080425673E-2</v>
      </c>
      <c r="F71" s="19">
        <f t="shared" si="5"/>
        <v>0.17718767756372245</v>
      </c>
      <c r="G71" s="19">
        <f t="shared" si="6"/>
        <v>3.1771145340455877E-3</v>
      </c>
    </row>
    <row r="72" spans="1:7" ht="18.5" x14ac:dyDescent="0.45">
      <c r="A72" s="1">
        <v>68</v>
      </c>
      <c r="B72" s="1" t="s">
        <v>69</v>
      </c>
      <c r="C72" s="2">
        <v>56.07</v>
      </c>
      <c r="D72" s="19">
        <f t="shared" si="7"/>
        <v>55.792032437423281</v>
      </c>
      <c r="E72" s="19">
        <f t="shared" si="4"/>
        <v>7.7265965844842605E-2</v>
      </c>
      <c r="F72" s="19">
        <f t="shared" si="5"/>
        <v>0.27796756257671973</v>
      </c>
      <c r="G72" s="19">
        <f t="shared" si="6"/>
        <v>4.957509587599781E-3</v>
      </c>
    </row>
    <row r="73" spans="1:7" ht="18.5" x14ac:dyDescent="0.45">
      <c r="A73" s="1">
        <v>69</v>
      </c>
      <c r="B73" s="1" t="s">
        <v>70</v>
      </c>
      <c r="C73" s="2">
        <v>57.44</v>
      </c>
      <c r="D73" s="19">
        <f t="shared" si="7"/>
        <v>56.035436067494189</v>
      </c>
      <c r="E73" s="19">
        <f t="shared" si="4"/>
        <v>1.9727998404961828</v>
      </c>
      <c r="F73" s="19">
        <f t="shared" si="5"/>
        <v>1.404563932505809</v>
      </c>
      <c r="G73" s="19">
        <f t="shared" si="6"/>
        <v>2.4452714702399184E-2</v>
      </c>
    </row>
    <row r="74" spans="1:7" ht="18.5" x14ac:dyDescent="0.45">
      <c r="A74" s="1">
        <v>70</v>
      </c>
      <c r="B74" s="1" t="s">
        <v>71</v>
      </c>
      <c r="C74" s="2">
        <v>57.44</v>
      </c>
      <c r="D74" s="19">
        <f t="shared" si="7"/>
        <v>57.265349215163084</v>
      </c>
      <c r="E74" s="19">
        <f t="shared" si="4"/>
        <v>3.0502896644149829E-2</v>
      </c>
      <c r="F74" s="19">
        <f t="shared" si="5"/>
        <v>0.17465078483691343</v>
      </c>
      <c r="G74" s="19">
        <f t="shared" si="6"/>
        <v>3.0405777304476573E-3</v>
      </c>
    </row>
    <row r="75" spans="1:7" ht="18.5" x14ac:dyDescent="0.45">
      <c r="A75" s="1">
        <v>71</v>
      </c>
      <c r="B75" s="1" t="s">
        <v>72</v>
      </c>
      <c r="C75" s="2">
        <v>55.98</v>
      </c>
      <c r="D75" s="19">
        <f t="shared" si="7"/>
        <v>57.418283013013344</v>
      </c>
      <c r="E75" s="19">
        <f t="shared" si="4"/>
        <v>2.068658025522752</v>
      </c>
      <c r="F75" s="19">
        <f t="shared" si="5"/>
        <v>1.438283013013347</v>
      </c>
      <c r="G75" s="19">
        <f t="shared" si="6"/>
        <v>2.5692801232821492E-2</v>
      </c>
    </row>
    <row r="76" spans="1:7" ht="18.5" x14ac:dyDescent="0.45">
      <c r="A76" s="1">
        <v>72</v>
      </c>
      <c r="B76" s="1" t="s">
        <v>73</v>
      </c>
      <c r="C76" s="2">
        <v>57.22</v>
      </c>
      <c r="D76" s="19">
        <f t="shared" si="7"/>
        <v>56.158843590688129</v>
      </c>
      <c r="E76" s="19">
        <f t="shared" si="4"/>
        <v>1.1260529250236613</v>
      </c>
      <c r="F76" s="19">
        <f t="shared" si="5"/>
        <v>1.0611564093118702</v>
      </c>
      <c r="G76" s="19">
        <f t="shared" si="6"/>
        <v>1.8545201141416816E-2</v>
      </c>
    </row>
    <row r="77" spans="1:7" ht="18.5" x14ac:dyDescent="0.45">
      <c r="A77" s="1">
        <v>73</v>
      </c>
      <c r="B77" s="1" t="s">
        <v>74</v>
      </c>
      <c r="C77" s="2">
        <v>57.96</v>
      </c>
      <c r="D77" s="19">
        <f t="shared" si="7"/>
        <v>57.088050292740753</v>
      </c>
      <c r="E77" s="19">
        <f t="shared" si="4"/>
        <v>0.76029629198948734</v>
      </c>
      <c r="F77" s="19">
        <f t="shared" si="5"/>
        <v>0.87194970725924748</v>
      </c>
      <c r="G77" s="19">
        <f t="shared" si="6"/>
        <v>1.5043990808475629E-2</v>
      </c>
    </row>
    <row r="78" spans="1:7" ht="18.5" x14ac:dyDescent="0.45">
      <c r="A78" s="1">
        <v>74</v>
      </c>
      <c r="B78" s="1" t="s">
        <v>75</v>
      </c>
      <c r="C78" s="2">
        <v>59.81</v>
      </c>
      <c r="D78" s="19">
        <f t="shared" si="7"/>
        <v>57.85157723818277</v>
      </c>
      <c r="E78" s="19">
        <f t="shared" si="4"/>
        <v>3.8354197140038351</v>
      </c>
      <c r="F78" s="19">
        <f t="shared" si="5"/>
        <v>1.9584227618172321</v>
      </c>
      <c r="G78" s="19">
        <f t="shared" si="6"/>
        <v>3.274406891518529E-2</v>
      </c>
    </row>
    <row r="79" spans="1:7" ht="18.5" x14ac:dyDescent="0.45">
      <c r="A79" s="1">
        <v>75</v>
      </c>
      <c r="B79" s="1" t="s">
        <v>76</v>
      </c>
      <c r="C79" s="2">
        <v>58.71</v>
      </c>
      <c r="D79" s="19">
        <f t="shared" si="7"/>
        <v>59.566479527575765</v>
      </c>
      <c r="E79" s="19">
        <f t="shared" si="4"/>
        <v>0.733557181156405</v>
      </c>
      <c r="F79" s="19">
        <f t="shared" si="5"/>
        <v>0.85647952757576462</v>
      </c>
      <c r="G79" s="19">
        <f t="shared" si="6"/>
        <v>1.4588307402074001E-2</v>
      </c>
    </row>
    <row r="80" spans="1:7" ht="18.5" x14ac:dyDescent="0.45">
      <c r="A80" s="1">
        <v>76</v>
      </c>
      <c r="B80" s="1" t="s">
        <v>77</v>
      </c>
      <c r="C80" s="2">
        <v>60.75</v>
      </c>
      <c r="D80" s="19">
        <f t="shared" si="7"/>
        <v>58.816499119211322</v>
      </c>
      <c r="E80" s="19">
        <f t="shared" si="4"/>
        <v>3.7384256560105937</v>
      </c>
      <c r="F80" s="19">
        <f t="shared" si="5"/>
        <v>1.933500880788678</v>
      </c>
      <c r="G80" s="19">
        <f t="shared" si="6"/>
        <v>3.1827174992406219E-2</v>
      </c>
    </row>
    <row r="81" spans="1:7" ht="18.5" x14ac:dyDescent="0.45">
      <c r="A81" s="1">
        <v>77</v>
      </c>
      <c r="B81" s="1" t="s">
        <v>78</v>
      </c>
      <c r="C81" s="2">
        <v>60.92</v>
      </c>
      <c r="D81" s="19">
        <f t="shared" si="7"/>
        <v>60.509578443887449</v>
      </c>
      <c r="E81" s="19">
        <f t="shared" si="4"/>
        <v>0.16844585372184934</v>
      </c>
      <c r="F81" s="19">
        <f t="shared" si="5"/>
        <v>0.41042155611255282</v>
      </c>
      <c r="G81" s="19">
        <f t="shared" si="6"/>
        <v>6.7370577168836638E-3</v>
      </c>
    </row>
    <row r="82" spans="1:7" ht="18.5" x14ac:dyDescent="0.45">
      <c r="A82" s="1">
        <v>78</v>
      </c>
      <c r="B82" s="1" t="s">
        <v>79</v>
      </c>
      <c r="C82" s="2">
        <v>61.75</v>
      </c>
      <c r="D82" s="19">
        <f t="shared" si="7"/>
        <v>60.868966049013409</v>
      </c>
      <c r="E82" s="19">
        <f t="shared" si="4"/>
        <v>0.77622082279104321</v>
      </c>
      <c r="F82" s="19">
        <f t="shared" si="5"/>
        <v>0.88103395098659121</v>
      </c>
      <c r="G82" s="19">
        <f t="shared" si="6"/>
        <v>1.4267756291280829E-2</v>
      </c>
    </row>
    <row r="83" spans="1:7" ht="18.5" x14ac:dyDescent="0.45">
      <c r="A83" s="1">
        <v>79</v>
      </c>
      <c r="B83" s="1" t="s">
        <v>80</v>
      </c>
      <c r="C83" s="2">
        <v>63.19</v>
      </c>
      <c r="D83" s="19">
        <f t="shared" si="7"/>
        <v>61.640447656068417</v>
      </c>
      <c r="E83" s="19">
        <f t="shared" si="4"/>
        <v>2.4011124665838546</v>
      </c>
      <c r="F83" s="19">
        <f t="shared" si="5"/>
        <v>1.5495523439315804</v>
      </c>
      <c r="G83" s="19">
        <f t="shared" si="6"/>
        <v>2.4522113371286285E-2</v>
      </c>
    </row>
    <row r="84" spans="1:7" ht="18.5" x14ac:dyDescent="0.45">
      <c r="A84" s="1">
        <v>80</v>
      </c>
      <c r="B84" s="1" t="s">
        <v>81</v>
      </c>
      <c r="C84" s="2">
        <v>64.510000000000005</v>
      </c>
      <c r="D84" s="19">
        <f t="shared" si="7"/>
        <v>62.997320601967395</v>
      </c>
      <c r="E84" s="19">
        <f t="shared" si="4"/>
        <v>2.288198961232299</v>
      </c>
      <c r="F84" s="19">
        <f t="shared" si="5"/>
        <v>1.5126793980326099</v>
      </c>
      <c r="G84" s="19">
        <f t="shared" si="6"/>
        <v>2.3448758301544099E-2</v>
      </c>
    </row>
    <row r="85" spans="1:7" ht="18.5" x14ac:dyDescent="0.45">
      <c r="A85" s="1">
        <v>81</v>
      </c>
      <c r="B85" s="1" t="s">
        <v>82</v>
      </c>
      <c r="C85" s="2">
        <v>65.91</v>
      </c>
      <c r="D85" s="19">
        <f t="shared" si="7"/>
        <v>64.321905575845392</v>
      </c>
      <c r="E85" s="19">
        <f t="shared" si="4"/>
        <v>2.5220439000309454</v>
      </c>
      <c r="F85" s="19">
        <f t="shared" si="5"/>
        <v>1.5880944241546047</v>
      </c>
      <c r="G85" s="19">
        <f t="shared" si="6"/>
        <v>2.4094893402436729E-2</v>
      </c>
    </row>
    <row r="86" spans="1:7" ht="18.5" x14ac:dyDescent="0.45">
      <c r="A86" s="1">
        <v>82</v>
      </c>
      <c r="B86" s="1" t="s">
        <v>83</v>
      </c>
      <c r="C86" s="2">
        <v>67.62</v>
      </c>
      <c r="D86" s="19">
        <f t="shared" si="7"/>
        <v>65.712528079245985</v>
      </c>
      <c r="E86" s="19">
        <f t="shared" si="4"/>
        <v>3.6384491284650298</v>
      </c>
      <c r="F86" s="19">
        <f t="shared" si="5"/>
        <v>1.9074719207540198</v>
      </c>
      <c r="G86" s="19">
        <f t="shared" si="6"/>
        <v>2.8208694480242824E-2</v>
      </c>
    </row>
    <row r="87" spans="1:7" ht="18.5" x14ac:dyDescent="0.45">
      <c r="A87" s="1">
        <v>83</v>
      </c>
      <c r="B87" s="1" t="s">
        <v>84</v>
      </c>
      <c r="C87" s="2">
        <v>63.99</v>
      </c>
      <c r="D87" s="19">
        <f t="shared" si="7"/>
        <v>67.382815020160947</v>
      </c>
      <c r="E87" s="19">
        <f t="shared" si="4"/>
        <v>11.511193761029716</v>
      </c>
      <c r="F87" s="19">
        <f t="shared" si="5"/>
        <v>3.3928150201609455</v>
      </c>
      <c r="G87" s="19">
        <f t="shared" si="6"/>
        <v>5.3021019224268565E-2</v>
      </c>
    </row>
    <row r="88" spans="1:7" ht="18.5" x14ac:dyDescent="0.45">
      <c r="A88" s="1">
        <v>84</v>
      </c>
      <c r="B88" s="1" t="s">
        <v>85</v>
      </c>
      <c r="C88" s="2">
        <v>61.96</v>
      </c>
      <c r="D88" s="19">
        <f t="shared" si="7"/>
        <v>64.411880266440008</v>
      </c>
      <c r="E88" s="19">
        <f t="shared" si="4"/>
        <v>6.01171684095792</v>
      </c>
      <c r="F88" s="19">
        <f t="shared" si="5"/>
        <v>2.451880266440007</v>
      </c>
      <c r="G88" s="19">
        <f t="shared" si="6"/>
        <v>3.9571986224015608E-2</v>
      </c>
    </row>
    <row r="89" spans="1:7" ht="18.5" x14ac:dyDescent="0.45">
      <c r="A89" s="1">
        <v>85</v>
      </c>
      <c r="B89" s="1" t="s">
        <v>86</v>
      </c>
      <c r="C89" s="2">
        <v>61</v>
      </c>
      <c r="D89" s="19">
        <f t="shared" si="7"/>
        <v>62.2648795451382</v>
      </c>
      <c r="E89" s="19">
        <f t="shared" si="4"/>
        <v>1.5999202637090197</v>
      </c>
      <c r="F89" s="19">
        <f t="shared" si="5"/>
        <v>1.2648795451382</v>
      </c>
      <c r="G89" s="19">
        <f t="shared" si="6"/>
        <v>2.0735730248167213E-2</v>
      </c>
    </row>
    <row r="90" spans="1:7" ht="18.5" x14ac:dyDescent="0.45">
      <c r="A90" s="1">
        <v>86</v>
      </c>
      <c r="B90" s="1" t="s">
        <v>87</v>
      </c>
      <c r="C90" s="2">
        <v>60.27</v>
      </c>
      <c r="D90" s="19">
        <f t="shared" si="7"/>
        <v>61.157281701580096</v>
      </c>
      <c r="E90" s="19">
        <f t="shared" si="4"/>
        <v>0.78726881795886583</v>
      </c>
      <c r="F90" s="19">
        <f t="shared" si="5"/>
        <v>0.88728170158009334</v>
      </c>
      <c r="G90" s="19">
        <f t="shared" si="6"/>
        <v>1.4721780348101763E-2</v>
      </c>
    </row>
    <row r="91" spans="1:7" ht="18.5" x14ac:dyDescent="0.45">
      <c r="A91" s="1">
        <v>87</v>
      </c>
      <c r="B91" s="1" t="s">
        <v>88</v>
      </c>
      <c r="C91" s="2">
        <v>61.26</v>
      </c>
      <c r="D91" s="19">
        <f t="shared" si="7"/>
        <v>60.38032922173641</v>
      </c>
      <c r="E91" s="19">
        <f t="shared" si="4"/>
        <v>0.77382067813086619</v>
      </c>
      <c r="F91" s="19">
        <f t="shared" si="5"/>
        <v>0.87967077826358775</v>
      </c>
      <c r="G91" s="19">
        <f t="shared" si="6"/>
        <v>1.4359627461044527E-2</v>
      </c>
    </row>
    <row r="92" spans="1:7" ht="18.5" x14ac:dyDescent="0.45">
      <c r="A92" s="1">
        <v>88</v>
      </c>
      <c r="B92" s="1" t="s">
        <v>89</v>
      </c>
      <c r="C92" s="2">
        <v>61.33</v>
      </c>
      <c r="D92" s="19">
        <f t="shared" si="7"/>
        <v>61.150617160054978</v>
      </c>
      <c r="E92" s="19">
        <f t="shared" si="4"/>
        <v>3.2178203266740868E-2</v>
      </c>
      <c r="F92" s="19">
        <f t="shared" si="5"/>
        <v>0.17938283994502058</v>
      </c>
      <c r="G92" s="19">
        <f t="shared" si="6"/>
        <v>2.9248791773197553E-3</v>
      </c>
    </row>
    <row r="93" spans="1:7" ht="18.5" x14ac:dyDescent="0.45">
      <c r="A93" s="1">
        <v>89</v>
      </c>
      <c r="B93" s="1" t="s">
        <v>90</v>
      </c>
      <c r="C93" s="2">
        <v>60.07</v>
      </c>
      <c r="D93" s="19">
        <f t="shared" si="7"/>
        <v>61.307694604668669</v>
      </c>
      <c r="E93" s="19">
        <f t="shared" si="4"/>
        <v>1.5318879344259311</v>
      </c>
      <c r="F93" s="19">
        <f t="shared" si="5"/>
        <v>1.2376946046686683</v>
      </c>
      <c r="G93" s="19">
        <f t="shared" si="6"/>
        <v>2.0604205171777398E-2</v>
      </c>
    </row>
    <row r="94" spans="1:7" ht="18.5" x14ac:dyDescent="0.45">
      <c r="A94" s="1">
        <v>90</v>
      </c>
      <c r="B94" s="1" t="s">
        <v>91</v>
      </c>
      <c r="C94" s="2">
        <v>60.01</v>
      </c>
      <c r="D94" s="19">
        <f t="shared" si="7"/>
        <v>60.223901384686812</v>
      </c>
      <c r="E94" s="19">
        <f t="shared" si="4"/>
        <v>4.5753802370936326E-2</v>
      </c>
      <c r="F94" s="19">
        <f t="shared" si="5"/>
        <v>0.21390138468681386</v>
      </c>
      <c r="G94" s="19">
        <f t="shared" si="6"/>
        <v>3.5644290066124623E-3</v>
      </c>
    </row>
    <row r="95" spans="1:7" ht="18.5" x14ac:dyDescent="0.45">
      <c r="A95" s="1">
        <v>91</v>
      </c>
      <c r="B95" s="1" t="s">
        <v>92</v>
      </c>
      <c r="C95" s="2">
        <v>58.35</v>
      </c>
      <c r="D95" s="19">
        <f t="shared" si="7"/>
        <v>60.036597610723639</v>
      </c>
      <c r="E95" s="19">
        <f t="shared" si="4"/>
        <v>2.8446115004986838</v>
      </c>
      <c r="F95" s="19">
        <f t="shared" si="5"/>
        <v>1.6865976107236378</v>
      </c>
      <c r="G95" s="19">
        <f t="shared" si="6"/>
        <v>2.890484337144195E-2</v>
      </c>
    </row>
    <row r="96" spans="1:7" ht="18.5" x14ac:dyDescent="0.45">
      <c r="A96" s="1">
        <v>92</v>
      </c>
      <c r="B96" s="1" t="s">
        <v>93</v>
      </c>
      <c r="C96" s="2">
        <v>59.57</v>
      </c>
      <c r="D96" s="19">
        <f t="shared" si="7"/>
        <v>58.559720319310372</v>
      </c>
      <c r="E96" s="19">
        <f t="shared" si="4"/>
        <v>1.0206650332143365</v>
      </c>
      <c r="F96" s="19">
        <f t="shared" si="5"/>
        <v>1.0102796806896279</v>
      </c>
      <c r="G96" s="19">
        <f t="shared" si="6"/>
        <v>1.6959538034071308E-2</v>
      </c>
    </row>
    <row r="97" spans="1:7" ht="18.5" x14ac:dyDescent="0.45">
      <c r="A97" s="1">
        <v>93</v>
      </c>
      <c r="B97" s="1" t="s">
        <v>94</v>
      </c>
      <c r="C97" s="2">
        <v>58.38</v>
      </c>
      <c r="D97" s="19">
        <f t="shared" si="7"/>
        <v>59.444376569799537</v>
      </c>
      <c r="E97" s="19">
        <f t="shared" si="4"/>
        <v>1.1328974823382241</v>
      </c>
      <c r="F97" s="19">
        <f t="shared" si="5"/>
        <v>1.0643765697995349</v>
      </c>
      <c r="G97" s="19">
        <f t="shared" si="6"/>
        <v>1.8231869986288708E-2</v>
      </c>
    </row>
    <row r="98" spans="1:7" ht="18.5" x14ac:dyDescent="0.45">
      <c r="A98" s="1">
        <v>94</v>
      </c>
      <c r="B98" s="1" t="s">
        <v>95</v>
      </c>
      <c r="C98" s="2">
        <v>59.72</v>
      </c>
      <c r="D98" s="19">
        <f t="shared" si="7"/>
        <v>58.512350118763102</v>
      </c>
      <c r="E98" s="19">
        <f t="shared" si="4"/>
        <v>1.4584182356514908</v>
      </c>
      <c r="F98" s="19">
        <f t="shared" si="5"/>
        <v>1.2076498812368968</v>
      </c>
      <c r="G98" s="19">
        <f t="shared" si="6"/>
        <v>2.022186673203109E-2</v>
      </c>
    </row>
    <row r="99" spans="1:7" ht="18.5" x14ac:dyDescent="0.45">
      <c r="A99" s="1">
        <v>95</v>
      </c>
      <c r="B99" s="1" t="s">
        <v>96</v>
      </c>
      <c r="C99" s="2">
        <v>60.42</v>
      </c>
      <c r="D99" s="19">
        <f t="shared" si="7"/>
        <v>59.569834532494411</v>
      </c>
      <c r="E99" s="19">
        <f t="shared" si="4"/>
        <v>0.72278132213899893</v>
      </c>
      <c r="F99" s="19">
        <f t="shared" si="5"/>
        <v>0.8501654675055903</v>
      </c>
      <c r="G99" s="19">
        <f t="shared" si="6"/>
        <v>1.407092796268769E-2</v>
      </c>
    </row>
    <row r="100" spans="1:7" ht="18.5" x14ac:dyDescent="0.45">
      <c r="A100" s="1">
        <v>96</v>
      </c>
      <c r="B100" s="1" t="s">
        <v>97</v>
      </c>
      <c r="C100" s="2">
        <v>60.65</v>
      </c>
      <c r="D100" s="19">
        <f t="shared" si="7"/>
        <v>60.314286003858726</v>
      </c>
      <c r="E100" s="19">
        <f t="shared" si="4"/>
        <v>0.11270388720514248</v>
      </c>
      <c r="F100" s="19">
        <f t="shared" si="5"/>
        <v>0.33571399614127273</v>
      </c>
      <c r="G100" s="19">
        <f t="shared" si="6"/>
        <v>5.5352678671273326E-3</v>
      </c>
    </row>
    <row r="101" spans="1:7" ht="18.5" x14ac:dyDescent="0.45">
      <c r="A101" s="1">
        <v>97</v>
      </c>
      <c r="B101" s="1" t="s">
        <v>98</v>
      </c>
      <c r="C101" s="2">
        <v>62.38</v>
      </c>
      <c r="D101" s="19">
        <f t="shared" si="7"/>
        <v>60.608255575591912</v>
      </c>
      <c r="E101" s="19">
        <f t="shared" si="4"/>
        <v>3.1390783054211573</v>
      </c>
      <c r="F101" s="19">
        <f t="shared" si="5"/>
        <v>1.7717444244080909</v>
      </c>
      <c r="G101" s="19">
        <f t="shared" si="6"/>
        <v>2.840244348201492E-2</v>
      </c>
    </row>
    <row r="102" spans="1:7" ht="18.5" x14ac:dyDescent="0.45">
      <c r="A102" s="1">
        <v>98</v>
      </c>
      <c r="B102" s="1" t="s">
        <v>99</v>
      </c>
      <c r="C102" s="2">
        <v>61.33</v>
      </c>
      <c r="D102" s="19">
        <f t="shared" si="7"/>
        <v>62.159692083007393</v>
      </c>
      <c r="E102" s="19">
        <f t="shared" si="4"/>
        <v>0.68838895260514898</v>
      </c>
      <c r="F102" s="19">
        <f t="shared" si="5"/>
        <v>0.82969208300739439</v>
      </c>
      <c r="G102" s="19">
        <f t="shared" si="6"/>
        <v>1.3528323544878434E-2</v>
      </c>
    </row>
    <row r="103" spans="1:7" ht="18.5" x14ac:dyDescent="0.45">
      <c r="A103" s="1">
        <v>99</v>
      </c>
      <c r="B103" s="1" t="s">
        <v>100</v>
      </c>
      <c r="C103" s="2">
        <v>60.32</v>
      </c>
      <c r="D103" s="19">
        <f t="shared" si="7"/>
        <v>61.433168229025853</v>
      </c>
      <c r="E103" s="19">
        <f t="shared" si="4"/>
        <v>1.2391435061125526</v>
      </c>
      <c r="F103" s="19">
        <f t="shared" si="5"/>
        <v>1.1131682290258524</v>
      </c>
      <c r="G103" s="19">
        <f t="shared" si="6"/>
        <v>1.8454380454672618E-2</v>
      </c>
    </row>
    <row r="104" spans="1:7" ht="18.5" x14ac:dyDescent="0.45">
      <c r="A104" s="1">
        <v>100</v>
      </c>
      <c r="B104" s="1" t="s">
        <v>101</v>
      </c>
      <c r="C104" s="2">
        <v>60.83</v>
      </c>
      <c r="D104" s="19">
        <f t="shared" si="7"/>
        <v>60.458417127448257</v>
      </c>
      <c r="E104" s="19">
        <f t="shared" si="4"/>
        <v>0.13807383117380351</v>
      </c>
      <c r="F104" s="19">
        <f t="shared" si="5"/>
        <v>0.37158287255174116</v>
      </c>
      <c r="G104" s="19">
        <f t="shared" si="6"/>
        <v>6.108546318457031E-3</v>
      </c>
    </row>
    <row r="105" spans="1:7" ht="18.5" x14ac:dyDescent="0.45">
      <c r="A105" s="1">
        <v>101</v>
      </c>
      <c r="B105" s="1" t="s">
        <v>102</v>
      </c>
      <c r="C105" s="2">
        <v>61.49</v>
      </c>
      <c r="D105" s="19">
        <f t="shared" si="7"/>
        <v>60.783795452936531</v>
      </c>
      <c r="E105" s="19">
        <f t="shared" si="4"/>
        <v>0.49872486229312291</v>
      </c>
      <c r="F105" s="19">
        <f t="shared" si="5"/>
        <v>0.70620454706347147</v>
      </c>
      <c r="G105" s="19">
        <f t="shared" si="6"/>
        <v>1.1484868223507423E-2</v>
      </c>
    </row>
    <row r="106" spans="1:7" ht="18.5" x14ac:dyDescent="0.45">
      <c r="A106" s="1">
        <v>102</v>
      </c>
      <c r="B106" s="1" t="s">
        <v>103</v>
      </c>
      <c r="C106" s="2">
        <v>61.98</v>
      </c>
      <c r="D106" s="19">
        <f t="shared" si="7"/>
        <v>61.40218685348129</v>
      </c>
      <c r="E106" s="19">
        <f t="shared" si="4"/>
        <v>0.33386803228984913</v>
      </c>
      <c r="F106" s="19">
        <f t="shared" si="5"/>
        <v>0.5778131465187073</v>
      </c>
      <c r="G106" s="19">
        <f t="shared" si="6"/>
        <v>9.3225741613215118E-3</v>
      </c>
    </row>
    <row r="107" spans="1:7" ht="18.5" x14ac:dyDescent="0.45">
      <c r="A107" s="1">
        <v>103</v>
      </c>
      <c r="B107" s="1" t="s">
        <v>104</v>
      </c>
      <c r="C107" s="2">
        <v>62.92</v>
      </c>
      <c r="D107" s="19">
        <f t="shared" si="7"/>
        <v>61.908151708019048</v>
      </c>
      <c r="E107" s="19">
        <f t="shared" si="4"/>
        <v>1.0238369659847735</v>
      </c>
      <c r="F107" s="19">
        <f t="shared" si="5"/>
        <v>1.0118482919809537</v>
      </c>
      <c r="G107" s="19">
        <f t="shared" si="6"/>
        <v>1.608150495837498E-2</v>
      </c>
    </row>
    <row r="108" spans="1:7" ht="18.5" x14ac:dyDescent="0.45">
      <c r="A108" s="1">
        <v>104</v>
      </c>
      <c r="B108" s="1" t="s">
        <v>105</v>
      </c>
      <c r="C108" s="2">
        <v>60.15</v>
      </c>
      <c r="D108" s="19">
        <f t="shared" si="7"/>
        <v>62.794181520512858</v>
      </c>
      <c r="E108" s="19">
        <f t="shared" si="4"/>
        <v>6.9916959134216956</v>
      </c>
      <c r="F108" s="19">
        <f t="shared" si="5"/>
        <v>2.6441815205128592</v>
      </c>
      <c r="G108" s="19">
        <f t="shared" si="6"/>
        <v>4.3959792527229577E-2</v>
      </c>
    </row>
    <row r="109" spans="1:7" ht="18.5" x14ac:dyDescent="0.45">
      <c r="A109" s="1">
        <v>105</v>
      </c>
      <c r="B109" s="1" t="s">
        <v>106</v>
      </c>
      <c r="C109" s="2">
        <v>62.22</v>
      </c>
      <c r="D109" s="19">
        <f t="shared" si="7"/>
        <v>60.478791283273907</v>
      </c>
      <c r="E109" s="19">
        <f t="shared" si="4"/>
        <v>3.0318077952029245</v>
      </c>
      <c r="F109" s="19">
        <f t="shared" si="5"/>
        <v>1.7412087167260921</v>
      </c>
      <c r="G109" s="19">
        <f t="shared" si="6"/>
        <v>2.7984710972775509E-2</v>
      </c>
    </row>
    <row r="110" spans="1:7" ht="18.5" x14ac:dyDescent="0.45">
      <c r="A110" s="1">
        <v>106</v>
      </c>
      <c r="B110" s="1" t="s">
        <v>107</v>
      </c>
      <c r="C110" s="2">
        <v>60.31</v>
      </c>
      <c r="D110" s="19">
        <f t="shared" si="7"/>
        <v>62.00348905172401</v>
      </c>
      <c r="E110" s="19">
        <f t="shared" si="4"/>
        <v>2.867905168309079</v>
      </c>
      <c r="F110" s="19">
        <f t="shared" si="5"/>
        <v>1.6934890517240078</v>
      </c>
      <c r="G110" s="19">
        <f t="shared" si="6"/>
        <v>2.8079738877864496E-2</v>
      </c>
    </row>
    <row r="111" spans="1:7" ht="18.5" x14ac:dyDescent="0.45">
      <c r="A111" s="1">
        <v>107</v>
      </c>
      <c r="B111" s="1" t="s">
        <v>108</v>
      </c>
      <c r="C111" s="2">
        <v>62.75</v>
      </c>
      <c r="D111" s="19">
        <f t="shared" si="7"/>
        <v>60.520577236928375</v>
      </c>
      <c r="E111" s="19">
        <f t="shared" si="4"/>
        <v>4.970325856501919</v>
      </c>
      <c r="F111" s="19">
        <f t="shared" si="5"/>
        <v>2.229422763071625</v>
      </c>
      <c r="G111" s="19">
        <f t="shared" si="6"/>
        <v>3.5528649610703185E-2</v>
      </c>
    </row>
    <row r="112" spans="1:7" ht="18.5" x14ac:dyDescent="0.45">
      <c r="A112" s="1">
        <v>108</v>
      </c>
      <c r="B112" s="1" t="s">
        <v>109</v>
      </c>
      <c r="C112" s="2">
        <v>61.54</v>
      </c>
      <c r="D112" s="19">
        <f t="shared" si="7"/>
        <v>62.472781977884708</v>
      </c>
      <c r="E112" s="19">
        <f t="shared" si="4"/>
        <v>0.870082218266509</v>
      </c>
      <c r="F112" s="19">
        <f t="shared" si="5"/>
        <v>0.93278197788470862</v>
      </c>
      <c r="G112" s="19">
        <f t="shared" si="6"/>
        <v>1.515732820742133E-2</v>
      </c>
    </row>
    <row r="113" spans="1:7" ht="18.5" x14ac:dyDescent="0.45">
      <c r="A113" s="1">
        <v>109</v>
      </c>
      <c r="B113" s="1" t="s">
        <v>110</v>
      </c>
      <c r="C113" s="2">
        <v>59.61</v>
      </c>
      <c r="D113" s="19">
        <f t="shared" si="7"/>
        <v>61.655986962749822</v>
      </c>
      <c r="E113" s="19">
        <f t="shared" si="4"/>
        <v>4.1860626517422421</v>
      </c>
      <c r="F113" s="19">
        <f t="shared" si="5"/>
        <v>2.0459869627498222</v>
      </c>
      <c r="G113" s="19">
        <f t="shared" si="6"/>
        <v>3.4322881441869187E-2</v>
      </c>
    </row>
    <row r="114" spans="1:7" ht="18.5" x14ac:dyDescent="0.45">
      <c r="A114" s="1">
        <v>110</v>
      </c>
      <c r="B114" s="1" t="s">
        <v>111</v>
      </c>
      <c r="C114" s="2">
        <v>59.68</v>
      </c>
      <c r="D114" s="19">
        <f t="shared" si="7"/>
        <v>59.864408660610309</v>
      </c>
      <c r="E114" s="19">
        <f t="shared" si="4"/>
        <v>3.4006554108088137E-2</v>
      </c>
      <c r="F114" s="19">
        <f t="shared" si="5"/>
        <v>0.18440866061030903</v>
      </c>
      <c r="G114" s="19">
        <f t="shared" si="6"/>
        <v>3.0899574499046417E-3</v>
      </c>
    </row>
    <row r="115" spans="1:7" ht="18.5" x14ac:dyDescent="0.45">
      <c r="A115" s="1">
        <v>111</v>
      </c>
      <c r="B115" s="1" t="s">
        <v>112</v>
      </c>
      <c r="C115" s="2">
        <v>60.54</v>
      </c>
      <c r="D115" s="19">
        <f t="shared" si="7"/>
        <v>59.702930332013338</v>
      </c>
      <c r="E115" s="19">
        <f t="shared" si="4"/>
        <v>0.70068562906329912</v>
      </c>
      <c r="F115" s="19">
        <f t="shared" si="5"/>
        <v>0.83706966798666116</v>
      </c>
      <c r="G115" s="19">
        <f t="shared" si="6"/>
        <v>1.382672064728545E-2</v>
      </c>
    </row>
    <row r="116" spans="1:7" ht="18.5" x14ac:dyDescent="0.45">
      <c r="A116" s="1">
        <v>112</v>
      </c>
      <c r="B116" s="1" t="s">
        <v>113</v>
      </c>
      <c r="C116" s="2">
        <v>61.36</v>
      </c>
      <c r="D116" s="19">
        <f t="shared" si="7"/>
        <v>60.435914403685253</v>
      </c>
      <c r="E116" s="19">
        <f t="shared" si="4"/>
        <v>0.8539341893163811</v>
      </c>
      <c r="F116" s="19">
        <f t="shared" si="5"/>
        <v>0.92408559631474674</v>
      </c>
      <c r="G116" s="19">
        <f t="shared" si="6"/>
        <v>1.5060065128988703E-2</v>
      </c>
    </row>
    <row r="117" spans="1:7" ht="18.5" x14ac:dyDescent="0.45">
      <c r="A117" s="1">
        <v>113</v>
      </c>
      <c r="B117" s="1" t="s">
        <v>114</v>
      </c>
      <c r="C117" s="2">
        <v>63.12</v>
      </c>
      <c r="D117" s="19">
        <f t="shared" si="7"/>
        <v>61.245094390566521</v>
      </c>
      <c r="E117" s="19">
        <f t="shared" si="4"/>
        <v>3.5152710442851145</v>
      </c>
      <c r="F117" s="19">
        <f t="shared" si="5"/>
        <v>1.8749056094334762</v>
      </c>
      <c r="G117" s="19">
        <f t="shared" si="6"/>
        <v>2.9703827779364325E-2</v>
      </c>
    </row>
    <row r="118" spans="1:7" ht="18.5" x14ac:dyDescent="0.45">
      <c r="A118" s="1">
        <v>114</v>
      </c>
      <c r="B118" s="1" t="s">
        <v>115</v>
      </c>
      <c r="C118" s="2">
        <v>63.86</v>
      </c>
      <c r="D118" s="19">
        <f t="shared" si="7"/>
        <v>62.886864484695622</v>
      </c>
      <c r="E118" s="19">
        <f t="shared" si="4"/>
        <v>0.94699273114671711</v>
      </c>
      <c r="F118" s="19">
        <f t="shared" si="5"/>
        <v>0.97313551530437792</v>
      </c>
      <c r="G118" s="19">
        <f t="shared" si="6"/>
        <v>1.523857681341024E-2</v>
      </c>
    </row>
    <row r="119" spans="1:7" ht="18.5" x14ac:dyDescent="0.45">
      <c r="A119" s="1">
        <v>115</v>
      </c>
      <c r="B119" s="1" t="s">
        <v>116</v>
      </c>
      <c r="C119" s="2">
        <v>63.23</v>
      </c>
      <c r="D119" s="19">
        <f t="shared" si="7"/>
        <v>63.738995268519126</v>
      </c>
      <c r="E119" s="19">
        <f t="shared" si="4"/>
        <v>0.25907618337486049</v>
      </c>
      <c r="F119" s="19">
        <f t="shared" si="5"/>
        <v>0.50899526851912924</v>
      </c>
      <c r="G119" s="19">
        <f t="shared" si="6"/>
        <v>8.0499014474004309E-3</v>
      </c>
    </row>
    <row r="120" spans="1:7" ht="18.5" x14ac:dyDescent="0.45">
      <c r="A120" s="1">
        <v>116</v>
      </c>
      <c r="B120" s="1" t="s">
        <v>117</v>
      </c>
      <c r="C120" s="2">
        <v>64.42</v>
      </c>
      <c r="D120" s="19">
        <f t="shared" si="7"/>
        <v>63.293291119092416</v>
      </c>
      <c r="E120" s="19">
        <f t="shared" si="4"/>
        <v>1.2694729023160243</v>
      </c>
      <c r="F120" s="19">
        <f t="shared" si="5"/>
        <v>1.1267088809075858</v>
      </c>
      <c r="G120" s="19">
        <f t="shared" si="6"/>
        <v>1.7490047825327319E-2</v>
      </c>
    </row>
    <row r="121" spans="1:7" ht="18.5" x14ac:dyDescent="0.45">
      <c r="A121" s="1">
        <v>117</v>
      </c>
      <c r="B121" s="1" t="s">
        <v>118</v>
      </c>
      <c r="C121" s="2">
        <v>64.27</v>
      </c>
      <c r="D121" s="19">
        <f t="shared" si="7"/>
        <v>64.279899157468634</v>
      </c>
      <c r="E121" s="19">
        <f t="shared" si="4"/>
        <v>9.7993318588891672E-5</v>
      </c>
      <c r="F121" s="19">
        <f t="shared" si="5"/>
        <v>9.899157468638009E-3</v>
      </c>
      <c r="G121" s="19">
        <f t="shared" si="6"/>
        <v>1.5402454440077812E-4</v>
      </c>
    </row>
    <row r="122" spans="1:7" ht="18.5" x14ac:dyDescent="0.45">
      <c r="A122" s="1">
        <v>118</v>
      </c>
      <c r="B122" s="1" t="s">
        <v>119</v>
      </c>
      <c r="C122" s="2">
        <v>65.89</v>
      </c>
      <c r="D122" s="19">
        <f t="shared" si="7"/>
        <v>64.271230912727503</v>
      </c>
      <c r="E122" s="19">
        <f t="shared" si="4"/>
        <v>2.6204133579090336</v>
      </c>
      <c r="F122" s="19">
        <f t="shared" si="5"/>
        <v>1.6187690872724971</v>
      </c>
      <c r="G122" s="19">
        <f t="shared" si="6"/>
        <v>2.4567750603619626E-2</v>
      </c>
    </row>
    <row r="123" spans="1:7" ht="18.5" x14ac:dyDescent="0.45">
      <c r="A123" s="1">
        <v>119</v>
      </c>
      <c r="B123" s="1" t="s">
        <v>120</v>
      </c>
      <c r="C123" s="2">
        <v>64.56</v>
      </c>
      <c r="D123" s="19">
        <f t="shared" si="7"/>
        <v>65.688713832087728</v>
      </c>
      <c r="E123" s="19">
        <f t="shared" si="4"/>
        <v>1.2739949147461596</v>
      </c>
      <c r="F123" s="19">
        <f t="shared" si="5"/>
        <v>1.1287138320877261</v>
      </c>
      <c r="G123" s="19">
        <f t="shared" si="6"/>
        <v>1.7483175837790056E-2</v>
      </c>
    </row>
    <row r="124" spans="1:7" ht="18.5" x14ac:dyDescent="0.45">
      <c r="A124" s="1">
        <v>120</v>
      </c>
      <c r="B124" s="1" t="s">
        <v>121</v>
      </c>
      <c r="C124" s="2">
        <v>65.19</v>
      </c>
      <c r="D124" s="19">
        <f t="shared" si="7"/>
        <v>64.700350148589337</v>
      </c>
      <c r="E124" s="19">
        <f t="shared" si="4"/>
        <v>0.23975697698648249</v>
      </c>
      <c r="F124" s="19">
        <f t="shared" si="5"/>
        <v>0.48964985141066109</v>
      </c>
      <c r="G124" s="19">
        <f t="shared" si="6"/>
        <v>7.5111190583012901E-3</v>
      </c>
    </row>
    <row r="125" spans="1:7" ht="18.5" x14ac:dyDescent="0.45">
      <c r="A125" s="1">
        <v>121</v>
      </c>
      <c r="B125" s="1" t="s">
        <v>122</v>
      </c>
      <c r="C125" s="2">
        <v>66.290000000000006</v>
      </c>
      <c r="D125" s="19">
        <f t="shared" si="7"/>
        <v>65.12911439069093</v>
      </c>
      <c r="E125" s="19">
        <f t="shared" si="4"/>
        <v>1.3476553979009058</v>
      </c>
      <c r="F125" s="19">
        <f t="shared" si="5"/>
        <v>1.1608856093090765</v>
      </c>
      <c r="G125" s="19">
        <f t="shared" si="6"/>
        <v>1.7512228229130733E-2</v>
      </c>
    </row>
    <row r="126" spans="1:7" ht="18.5" x14ac:dyDescent="0.45">
      <c r="A126" s="1">
        <v>122</v>
      </c>
      <c r="B126" s="1" t="s">
        <v>123</v>
      </c>
      <c r="C126" s="2">
        <v>63.49</v>
      </c>
      <c r="D126" s="19">
        <f t="shared" si="7"/>
        <v>66.145649445297948</v>
      </c>
      <c r="E126" s="19">
        <f t="shared" si="4"/>
        <v>7.0524739763112905</v>
      </c>
      <c r="F126" s="19">
        <f t="shared" si="5"/>
        <v>2.6556494452979464</v>
      </c>
      <c r="G126" s="19">
        <f t="shared" si="6"/>
        <v>4.1827838168183119E-2</v>
      </c>
    </row>
    <row r="127" spans="1:7" ht="18.5" x14ac:dyDescent="0.45">
      <c r="A127" s="1">
        <v>123</v>
      </c>
      <c r="B127" s="1" t="s">
        <v>124</v>
      </c>
      <c r="C127" s="2">
        <v>63.68</v>
      </c>
      <c r="D127" s="19">
        <f t="shared" si="7"/>
        <v>63.820217264689077</v>
      </c>
      <c r="E127" s="19">
        <f t="shared" si="4"/>
        <v>1.9660881316886841E-2</v>
      </c>
      <c r="F127" s="19">
        <f t="shared" si="5"/>
        <v>0.14021726468907758</v>
      </c>
      <c r="G127" s="19">
        <f t="shared" si="6"/>
        <v>2.2019042821777258E-3</v>
      </c>
    </row>
    <row r="128" spans="1:7" ht="18.5" x14ac:dyDescent="0.45">
      <c r="A128" s="1">
        <v>124</v>
      </c>
      <c r="B128" s="1" t="s">
        <v>125</v>
      </c>
      <c r="C128" s="2">
        <v>62.11</v>
      </c>
      <c r="D128" s="19">
        <f t="shared" si="7"/>
        <v>63.697435343994584</v>
      </c>
      <c r="E128" s="19">
        <f t="shared" si="4"/>
        <v>2.5199509713632064</v>
      </c>
      <c r="F128" s="19">
        <f t="shared" si="5"/>
        <v>1.587435343994585</v>
      </c>
      <c r="G128" s="19">
        <f t="shared" si="6"/>
        <v>2.5558450233369587E-2</v>
      </c>
    </row>
    <row r="129" spans="1:7" ht="18.5" x14ac:dyDescent="0.45">
      <c r="A129" s="1">
        <v>125</v>
      </c>
      <c r="B129" s="1" t="s">
        <v>126</v>
      </c>
      <c r="C129" s="2">
        <v>62.3</v>
      </c>
      <c r="D129" s="19">
        <f t="shared" si="7"/>
        <v>62.307389967298882</v>
      </c>
      <c r="E129" s="19">
        <f t="shared" si="4"/>
        <v>5.4611616678581013E-5</v>
      </c>
      <c r="F129" s="19">
        <f t="shared" si="5"/>
        <v>7.3899672988844145E-3</v>
      </c>
      <c r="G129" s="19">
        <f t="shared" si="6"/>
        <v>1.1861905776700506E-4</v>
      </c>
    </row>
    <row r="130" spans="1:7" ht="18.5" x14ac:dyDescent="0.45">
      <c r="A130" s="1">
        <v>126</v>
      </c>
      <c r="B130" s="1" t="s">
        <v>127</v>
      </c>
      <c r="C130" s="2">
        <v>62.73</v>
      </c>
      <c r="D130" s="19">
        <f t="shared" si="7"/>
        <v>62.300918906970907</v>
      </c>
      <c r="E130" s="19">
        <f t="shared" si="4"/>
        <v>0.1841105843950388</v>
      </c>
      <c r="F130" s="19">
        <f t="shared" si="5"/>
        <v>0.42908109302909025</v>
      </c>
      <c r="G130" s="19">
        <f t="shared" si="6"/>
        <v>6.84012582542787E-3</v>
      </c>
    </row>
    <row r="131" spans="1:7" ht="18.5" x14ac:dyDescent="0.45">
      <c r="A131" s="1">
        <v>127</v>
      </c>
      <c r="B131" s="1" t="s">
        <v>128</v>
      </c>
      <c r="C131" s="2">
        <v>64.28</v>
      </c>
      <c r="D131" s="19">
        <f t="shared" si="7"/>
        <v>62.676645825140533</v>
      </c>
      <c r="E131" s="19">
        <f t="shared" si="4"/>
        <v>2.5707446100392874</v>
      </c>
      <c r="F131" s="19">
        <f t="shared" si="5"/>
        <v>1.6033541748594686</v>
      </c>
      <c r="G131" s="19">
        <f t="shared" si="6"/>
        <v>2.4943282122891545E-2</v>
      </c>
    </row>
    <row r="132" spans="1:7" ht="18.5" x14ac:dyDescent="0.45">
      <c r="A132" s="1">
        <v>128</v>
      </c>
      <c r="B132" s="1" t="s">
        <v>129</v>
      </c>
      <c r="C132" s="2">
        <v>65.48</v>
      </c>
      <c r="D132" s="19">
        <f t="shared" si="7"/>
        <v>64.080630602473775</v>
      </c>
      <c r="E132" s="19">
        <f t="shared" si="4"/>
        <v>1.9582347107329208</v>
      </c>
      <c r="F132" s="19">
        <f t="shared" si="5"/>
        <v>1.3993693975262289</v>
      </c>
      <c r="G132" s="19">
        <f t="shared" si="6"/>
        <v>2.1370943761854441E-2</v>
      </c>
    </row>
    <row r="133" spans="1:7" ht="18.5" x14ac:dyDescent="0.45">
      <c r="A133" s="1">
        <v>129</v>
      </c>
      <c r="B133" s="1" t="s">
        <v>130</v>
      </c>
      <c r="C133" s="2">
        <v>69.95</v>
      </c>
      <c r="D133" s="19">
        <f t="shared" si="7"/>
        <v>65.305995130660463</v>
      </c>
      <c r="E133" s="19">
        <f t="shared" si="4"/>
        <v>21.566781226449354</v>
      </c>
      <c r="F133" s="19">
        <f t="shared" si="5"/>
        <v>4.6440048693395397</v>
      </c>
      <c r="G133" s="19">
        <f t="shared" si="6"/>
        <v>6.639034838226647E-2</v>
      </c>
    </row>
    <row r="134" spans="1:7" ht="18.5" x14ac:dyDescent="0.45">
      <c r="A134" s="1">
        <v>130</v>
      </c>
      <c r="B134" s="1" t="s">
        <v>131</v>
      </c>
      <c r="C134" s="2">
        <v>66.31</v>
      </c>
      <c r="D134" s="19">
        <f t="shared" si="7"/>
        <v>69.372540279978864</v>
      </c>
      <c r="E134" s="19">
        <f t="shared" ref="E134:E197" si="8">POWER(C134-D134,2)</f>
        <v>9.3791529664930042</v>
      </c>
      <c r="F134" s="19">
        <f t="shared" ref="F134:F197" si="9">ABS(C134-D134)</f>
        <v>3.0625402799788617</v>
      </c>
      <c r="G134" s="19">
        <f t="shared" ref="G134:G197" si="10">F134/C134</f>
        <v>4.6185194992894911E-2</v>
      </c>
    </row>
    <row r="135" spans="1:7" ht="18.5" x14ac:dyDescent="0.45">
      <c r="A135" s="1">
        <v>131</v>
      </c>
      <c r="B135" s="1" t="s">
        <v>132</v>
      </c>
      <c r="C135" s="2">
        <v>66.239999999999995</v>
      </c>
      <c r="D135" s="19">
        <f t="shared" ref="D135:D198" si="11">$D$2*C134+(1-$D$2)*D134</f>
        <v>66.690812187408753</v>
      </c>
      <c r="E135" s="19">
        <f t="shared" si="8"/>
        <v>0.20323162831626901</v>
      </c>
      <c r="F135" s="19">
        <f t="shared" si="9"/>
        <v>0.45081218740875784</v>
      </c>
      <c r="G135" s="19">
        <f t="shared" si="10"/>
        <v>6.8057395442143401E-3</v>
      </c>
    </row>
    <row r="136" spans="1:7" ht="18.5" x14ac:dyDescent="0.45">
      <c r="A136" s="1">
        <v>132</v>
      </c>
      <c r="B136" s="1" t="s">
        <v>133</v>
      </c>
      <c r="C136" s="2">
        <v>64.47</v>
      </c>
      <c r="D136" s="19">
        <f t="shared" si="11"/>
        <v>66.296056332163189</v>
      </c>
      <c r="E136" s="19">
        <f t="shared" si="8"/>
        <v>3.3344817282332846</v>
      </c>
      <c r="F136" s="19">
        <f t="shared" si="9"/>
        <v>1.8260563321631906</v>
      </c>
      <c r="G136" s="19">
        <f t="shared" si="10"/>
        <v>2.8324124897831406E-2</v>
      </c>
    </row>
    <row r="137" spans="1:7" ht="18.5" x14ac:dyDescent="0.45">
      <c r="A137" s="1">
        <v>133</v>
      </c>
      <c r="B137" s="1" t="s">
        <v>134</v>
      </c>
      <c r="C137" s="2">
        <v>66.86</v>
      </c>
      <c r="D137" s="19">
        <f t="shared" si="11"/>
        <v>64.697061342091956</v>
      </c>
      <c r="E137" s="19">
        <f t="shared" si="8"/>
        <v>4.6783036378730474</v>
      </c>
      <c r="F137" s="19">
        <f t="shared" si="9"/>
        <v>2.1629386579080432</v>
      </c>
      <c r="G137" s="19">
        <f t="shared" si="10"/>
        <v>3.2350264102722751E-2</v>
      </c>
    </row>
    <row r="138" spans="1:7" ht="18.5" x14ac:dyDescent="0.45">
      <c r="A138" s="1">
        <v>134</v>
      </c>
      <c r="B138" s="1" t="s">
        <v>135</v>
      </c>
      <c r="C138" s="2">
        <v>65.11</v>
      </c>
      <c r="D138" s="19">
        <f t="shared" si="11"/>
        <v>66.591048957320297</v>
      </c>
      <c r="E138" s="19">
        <f t="shared" si="8"/>
        <v>2.1935060139795395</v>
      </c>
      <c r="F138" s="19">
        <f t="shared" si="9"/>
        <v>1.4810489573202972</v>
      </c>
      <c r="G138" s="19">
        <f t="shared" si="10"/>
        <v>2.2746873864541502E-2</v>
      </c>
    </row>
    <row r="139" spans="1:7" ht="18.5" x14ac:dyDescent="0.45">
      <c r="A139" s="1">
        <v>135</v>
      </c>
      <c r="B139" s="1" t="s">
        <v>136</v>
      </c>
      <c r="C139" s="2">
        <v>63.97</v>
      </c>
      <c r="D139" s="19">
        <f t="shared" si="11"/>
        <v>65.294161330639042</v>
      </c>
      <c r="E139" s="19">
        <f t="shared" si="8"/>
        <v>1.7534032295597619</v>
      </c>
      <c r="F139" s="19">
        <f t="shared" si="9"/>
        <v>1.3241613306390434</v>
      </c>
      <c r="G139" s="19">
        <f t="shared" si="10"/>
        <v>2.0699723786760098E-2</v>
      </c>
    </row>
    <row r="140" spans="1:7" ht="18.5" x14ac:dyDescent="0.45">
      <c r="A140" s="1">
        <v>136</v>
      </c>
      <c r="B140" s="1" t="s">
        <v>137</v>
      </c>
      <c r="C140" s="2">
        <v>66.11</v>
      </c>
      <c r="D140" s="19">
        <f t="shared" si="11"/>
        <v>64.13465310712786</v>
      </c>
      <c r="E140" s="19">
        <f t="shared" si="8"/>
        <v>3.9019953471796134</v>
      </c>
      <c r="F140" s="19">
        <f t="shared" si="9"/>
        <v>1.9753468928721389</v>
      </c>
      <c r="G140" s="19">
        <f t="shared" si="10"/>
        <v>2.9879698878719392E-2</v>
      </c>
    </row>
    <row r="141" spans="1:7" ht="18.5" x14ac:dyDescent="0.45">
      <c r="A141" s="1">
        <v>137</v>
      </c>
      <c r="B141" s="1" t="s">
        <v>138</v>
      </c>
      <c r="C141" s="2">
        <v>63.94</v>
      </c>
      <c r="D141" s="19">
        <f t="shared" si="11"/>
        <v>65.864375093093983</v>
      </c>
      <c r="E141" s="19">
        <f t="shared" si="8"/>
        <v>3.7032194989204847</v>
      </c>
      <c r="F141" s="19">
        <f t="shared" si="9"/>
        <v>1.9243750930939854</v>
      </c>
      <c r="G141" s="19">
        <f t="shared" si="10"/>
        <v>3.0096576369940342E-2</v>
      </c>
    </row>
    <row r="142" spans="1:7" ht="18.5" x14ac:dyDescent="0.45">
      <c r="A142" s="1">
        <v>138</v>
      </c>
      <c r="B142" s="1" t="s">
        <v>139</v>
      </c>
      <c r="C142" s="2">
        <v>63.44</v>
      </c>
      <c r="D142" s="19">
        <f t="shared" si="11"/>
        <v>64.179286808205205</v>
      </c>
      <c r="E142" s="19">
        <f t="shared" si="8"/>
        <v>0.54654498478624336</v>
      </c>
      <c r="F142" s="19">
        <f t="shared" si="9"/>
        <v>0.73928680820520754</v>
      </c>
      <c r="G142" s="19">
        <f t="shared" si="10"/>
        <v>1.1653322954054343E-2</v>
      </c>
    </row>
    <row r="143" spans="1:7" ht="18.5" x14ac:dyDescent="0.45">
      <c r="A143" s="1">
        <v>139</v>
      </c>
      <c r="B143" s="1" t="s">
        <v>140</v>
      </c>
      <c r="C143" s="2">
        <v>64.040000000000006</v>
      </c>
      <c r="D143" s="19">
        <f t="shared" si="11"/>
        <v>63.531926766937737</v>
      </c>
      <c r="E143" s="19">
        <f t="shared" si="8"/>
        <v>0.25813841015434719</v>
      </c>
      <c r="F143" s="19">
        <f t="shared" si="9"/>
        <v>0.50807323306226948</v>
      </c>
      <c r="G143" s="19">
        <f t="shared" si="10"/>
        <v>7.9336857130273171E-3</v>
      </c>
    </row>
    <row r="144" spans="1:7" ht="18.5" x14ac:dyDescent="0.45">
      <c r="A144" s="1">
        <v>140</v>
      </c>
      <c r="B144" s="1" t="s">
        <v>141</v>
      </c>
      <c r="C144" s="2">
        <v>64.12</v>
      </c>
      <c r="D144" s="19">
        <f t="shared" si="11"/>
        <v>63.976823531592018</v>
      </c>
      <c r="E144" s="19">
        <f t="shared" si="8"/>
        <v>2.0499501105783181E-2</v>
      </c>
      <c r="F144" s="19">
        <f t="shared" si="9"/>
        <v>0.14317646840798659</v>
      </c>
      <c r="G144" s="19">
        <f t="shared" si="10"/>
        <v>2.2329455459760852E-3</v>
      </c>
    </row>
    <row r="145" spans="1:7" ht="18.5" x14ac:dyDescent="0.45">
      <c r="A145" s="1">
        <v>141</v>
      </c>
      <c r="B145" s="1" t="s">
        <v>142</v>
      </c>
      <c r="C145" s="2">
        <v>63.26</v>
      </c>
      <c r="D145" s="19">
        <f t="shared" si="11"/>
        <v>64.10219669322349</v>
      </c>
      <c r="E145" s="19">
        <f t="shared" si="8"/>
        <v>0.70929527007658522</v>
      </c>
      <c r="F145" s="19">
        <f t="shared" si="9"/>
        <v>0.84219669322349233</v>
      </c>
      <c r="G145" s="19">
        <f t="shared" si="10"/>
        <v>1.3313257875806075E-2</v>
      </c>
    </row>
    <row r="146" spans="1:7" ht="18.5" x14ac:dyDescent="0.45">
      <c r="A146" s="1">
        <v>142</v>
      </c>
      <c r="B146" s="1" t="s">
        <v>143</v>
      </c>
      <c r="C146" s="2">
        <v>63.64</v>
      </c>
      <c r="D146" s="19">
        <f t="shared" si="11"/>
        <v>63.364723117299562</v>
      </c>
      <c r="E146" s="19">
        <f t="shared" si="8"/>
        <v>7.5777362149271152E-2</v>
      </c>
      <c r="F146" s="19">
        <f t="shared" si="9"/>
        <v>0.27527688270043882</v>
      </c>
      <c r="G146" s="19">
        <f t="shared" si="10"/>
        <v>4.3255324120119237E-3</v>
      </c>
    </row>
    <row r="147" spans="1:7" ht="18.5" x14ac:dyDescent="0.45">
      <c r="A147" s="1">
        <v>143</v>
      </c>
      <c r="B147" s="1" t="s">
        <v>144</v>
      </c>
      <c r="C147" s="2">
        <v>62.14</v>
      </c>
      <c r="D147" s="19">
        <f t="shared" si="11"/>
        <v>63.605770640624868</v>
      </c>
      <c r="E147" s="19">
        <f t="shared" si="8"/>
        <v>2.1484835709178354</v>
      </c>
      <c r="F147" s="19">
        <f t="shared" si="9"/>
        <v>1.4657706406248678</v>
      </c>
      <c r="G147" s="19">
        <f t="shared" si="10"/>
        <v>2.3588198272044864E-2</v>
      </c>
    </row>
    <row r="148" spans="1:7" ht="18.5" x14ac:dyDescent="0.45">
      <c r="A148" s="1">
        <v>144</v>
      </c>
      <c r="B148" s="1" t="s">
        <v>145</v>
      </c>
      <c r="C148" s="2">
        <v>63.9</v>
      </c>
      <c r="D148" s="19">
        <f t="shared" si="11"/>
        <v>62.322261545274998</v>
      </c>
      <c r="E148" s="19">
        <f t="shared" si="8"/>
        <v>2.4892586315180334</v>
      </c>
      <c r="F148" s="19">
        <f t="shared" si="9"/>
        <v>1.5777384547250008</v>
      </c>
      <c r="G148" s="19">
        <f t="shared" si="10"/>
        <v>2.4690742640453848E-2</v>
      </c>
    </row>
    <row r="149" spans="1:7" ht="18.5" x14ac:dyDescent="0.45">
      <c r="A149" s="1">
        <v>145</v>
      </c>
      <c r="B149" s="1" t="s">
        <v>146</v>
      </c>
      <c r="C149" s="2">
        <v>63.28</v>
      </c>
      <c r="D149" s="19">
        <f t="shared" si="11"/>
        <v>63.703815794348714</v>
      </c>
      <c r="E149" s="19">
        <f t="shared" si="8"/>
        <v>0.17961982753943009</v>
      </c>
      <c r="F149" s="19">
        <f t="shared" si="9"/>
        <v>0.42381579434871242</v>
      </c>
      <c r="G149" s="19">
        <f t="shared" si="10"/>
        <v>6.6974683051313592E-3</v>
      </c>
    </row>
    <row r="150" spans="1:7" ht="18.5" x14ac:dyDescent="0.45">
      <c r="A150" s="1">
        <v>146</v>
      </c>
      <c r="B150" s="1" t="s">
        <v>147</v>
      </c>
      <c r="C150" s="2">
        <v>64.58</v>
      </c>
      <c r="D150" s="19">
        <f t="shared" si="11"/>
        <v>63.332699460235482</v>
      </c>
      <c r="E150" s="19">
        <f t="shared" si="8"/>
        <v>1.5557586364968548</v>
      </c>
      <c r="F150" s="19">
        <f t="shared" si="9"/>
        <v>1.2473005397645167</v>
      </c>
      <c r="G150" s="19">
        <f t="shared" si="10"/>
        <v>1.9314037469255446E-2</v>
      </c>
    </row>
    <row r="151" spans="1:7" ht="18.5" x14ac:dyDescent="0.45">
      <c r="A151" s="1">
        <v>147</v>
      </c>
      <c r="B151" s="1" t="s">
        <v>148</v>
      </c>
      <c r="C151" s="2">
        <v>65.05</v>
      </c>
      <c r="D151" s="19">
        <f t="shared" si="11"/>
        <v>64.424904163380631</v>
      </c>
      <c r="E151" s="19">
        <f t="shared" si="8"/>
        <v>0.39074480495886477</v>
      </c>
      <c r="F151" s="19">
        <f t="shared" si="9"/>
        <v>0.62509583661936574</v>
      </c>
      <c r="G151" s="19">
        <f t="shared" si="10"/>
        <v>9.6094671271232251E-3</v>
      </c>
    </row>
    <row r="152" spans="1:7" ht="18.5" x14ac:dyDescent="0.45">
      <c r="A152" s="1">
        <v>148</v>
      </c>
      <c r="B152" s="1" t="s">
        <v>149</v>
      </c>
      <c r="C152" s="2">
        <v>64.45</v>
      </c>
      <c r="D152" s="19">
        <f t="shared" si="11"/>
        <v>64.972272332403492</v>
      </c>
      <c r="E152" s="19">
        <f t="shared" si="8"/>
        <v>0.27276838919418028</v>
      </c>
      <c r="F152" s="19">
        <f t="shared" si="9"/>
        <v>0.5222723324034888</v>
      </c>
      <c r="G152" s="19">
        <f t="shared" si="10"/>
        <v>8.1035272677034715E-3</v>
      </c>
    </row>
    <row r="153" spans="1:7" ht="18.5" x14ac:dyDescent="0.45">
      <c r="A153" s="1">
        <v>149</v>
      </c>
      <c r="B153" s="1" t="s">
        <v>150</v>
      </c>
      <c r="C153" s="2">
        <v>65.12</v>
      </c>
      <c r="D153" s="19">
        <f t="shared" si="11"/>
        <v>64.51494205827295</v>
      </c>
      <c r="E153" s="19">
        <f t="shared" si="8"/>
        <v>0.36609511284697915</v>
      </c>
      <c r="F153" s="19">
        <f t="shared" si="9"/>
        <v>0.60505794172705407</v>
      </c>
      <c r="G153" s="19">
        <f t="shared" si="10"/>
        <v>9.2914303090763824E-3</v>
      </c>
    </row>
    <row r="154" spans="1:7" ht="18.5" x14ac:dyDescent="0.45">
      <c r="A154" s="1">
        <v>150</v>
      </c>
      <c r="B154" s="1" t="s">
        <v>151</v>
      </c>
      <c r="C154" s="2">
        <v>65.64</v>
      </c>
      <c r="D154" s="19">
        <f t="shared" si="11"/>
        <v>65.044763948476231</v>
      </c>
      <c r="E154" s="19">
        <f t="shared" si="8"/>
        <v>0.35430595703360818</v>
      </c>
      <c r="F154" s="19">
        <f t="shared" si="9"/>
        <v>0.59523605152377002</v>
      </c>
      <c r="G154" s="19">
        <f t="shared" si="10"/>
        <v>9.0681909129154484E-3</v>
      </c>
    </row>
    <row r="155" spans="1:7" ht="18.5" x14ac:dyDescent="0.45">
      <c r="A155" s="1">
        <v>151</v>
      </c>
      <c r="B155" s="1" t="s">
        <v>152</v>
      </c>
      <c r="C155" s="2">
        <v>66.06</v>
      </c>
      <c r="D155" s="19">
        <f t="shared" si="11"/>
        <v>65.565985253390082</v>
      </c>
      <c r="E155" s="19">
        <f t="shared" si="8"/>
        <v>0.24405056986806398</v>
      </c>
      <c r="F155" s="19">
        <f t="shared" si="9"/>
        <v>0.49401474660992051</v>
      </c>
      <c r="G155" s="19">
        <f t="shared" si="10"/>
        <v>7.4782734878885938E-3</v>
      </c>
    </row>
    <row r="156" spans="1:7" ht="18.5" x14ac:dyDescent="0.45">
      <c r="A156" s="1">
        <v>152</v>
      </c>
      <c r="B156" s="1" t="s">
        <v>153</v>
      </c>
      <c r="C156" s="2">
        <v>66.31</v>
      </c>
      <c r="D156" s="19">
        <f t="shared" si="11"/>
        <v>65.99857163691901</v>
      </c>
      <c r="E156" s="19">
        <f t="shared" si="8"/>
        <v>9.698762533130631E-2</v>
      </c>
      <c r="F156" s="19">
        <f t="shared" si="9"/>
        <v>0.3114283630809922</v>
      </c>
      <c r="G156" s="19">
        <f t="shared" si="10"/>
        <v>4.6965519994117359E-3</v>
      </c>
    </row>
    <row r="157" spans="1:7" ht="18.5" x14ac:dyDescent="0.45">
      <c r="A157" s="1">
        <v>153</v>
      </c>
      <c r="B157" s="1" t="s">
        <v>154</v>
      </c>
      <c r="C157" s="2">
        <v>65.87</v>
      </c>
      <c r="D157" s="19">
        <f t="shared" si="11"/>
        <v>66.27127537752196</v>
      </c>
      <c r="E157" s="19">
        <f t="shared" si="8"/>
        <v>0.16102192860538758</v>
      </c>
      <c r="F157" s="19">
        <f t="shared" si="9"/>
        <v>0.40127537752195508</v>
      </c>
      <c r="G157" s="19">
        <f t="shared" si="10"/>
        <v>6.0919292169721428E-3</v>
      </c>
    </row>
    <row r="158" spans="1:7" ht="18.5" x14ac:dyDescent="0.45">
      <c r="A158" s="1">
        <v>154</v>
      </c>
      <c r="B158" s="1" t="s">
        <v>155</v>
      </c>
      <c r="C158" s="2">
        <v>65.44</v>
      </c>
      <c r="D158" s="19">
        <f t="shared" si="11"/>
        <v>65.919896667569205</v>
      </c>
      <c r="E158" s="19">
        <f t="shared" si="8"/>
        <v>0.23030081154403009</v>
      </c>
      <c r="F158" s="19">
        <f t="shared" si="9"/>
        <v>0.47989666756920712</v>
      </c>
      <c r="G158" s="19">
        <f t="shared" si="10"/>
        <v>7.3333842843705246E-3</v>
      </c>
    </row>
    <row r="159" spans="1:7" ht="18.5" x14ac:dyDescent="0.45">
      <c r="A159" s="1">
        <v>155</v>
      </c>
      <c r="B159" s="1" t="s">
        <v>156</v>
      </c>
      <c r="C159" s="2">
        <v>64.58</v>
      </c>
      <c r="D159" s="19">
        <f t="shared" si="11"/>
        <v>65.499672847701603</v>
      </c>
      <c r="E159" s="19">
        <f t="shared" si="8"/>
        <v>0.84579814679957988</v>
      </c>
      <c r="F159" s="19">
        <f t="shared" si="9"/>
        <v>0.91967284770160518</v>
      </c>
      <c r="G159" s="19">
        <f t="shared" si="10"/>
        <v>1.4240830716965086E-2</v>
      </c>
    </row>
    <row r="160" spans="1:7" ht="18.5" x14ac:dyDescent="0.45">
      <c r="A160" s="1">
        <v>156</v>
      </c>
      <c r="B160" s="1" t="s">
        <v>157</v>
      </c>
      <c r="C160" s="2">
        <v>65.040000000000006</v>
      </c>
      <c r="D160" s="19">
        <f t="shared" si="11"/>
        <v>64.694356905319168</v>
      </c>
      <c r="E160" s="19">
        <f t="shared" si="8"/>
        <v>0.11946914890054688</v>
      </c>
      <c r="F160" s="19">
        <f t="shared" si="9"/>
        <v>0.3456430946808382</v>
      </c>
      <c r="G160" s="19">
        <f t="shared" si="10"/>
        <v>5.3143157238751257E-3</v>
      </c>
    </row>
    <row r="161" spans="1:7" ht="18.5" x14ac:dyDescent="0.45">
      <c r="A161" s="1">
        <v>157</v>
      </c>
      <c r="B161" s="1" t="s">
        <v>158</v>
      </c>
      <c r="C161" s="2">
        <v>65.08</v>
      </c>
      <c r="D161" s="19">
        <f t="shared" si="11"/>
        <v>64.99702093983592</v>
      </c>
      <c r="E161" s="19">
        <f t="shared" si="8"/>
        <v>6.8855244257136896E-3</v>
      </c>
      <c r="F161" s="19">
        <f t="shared" si="9"/>
        <v>8.2979060164078078E-2</v>
      </c>
      <c r="G161" s="19">
        <f t="shared" si="10"/>
        <v>1.2750316558708986E-3</v>
      </c>
    </row>
    <row r="162" spans="1:7" ht="18.5" x14ac:dyDescent="0.45">
      <c r="A162" s="1">
        <v>158</v>
      </c>
      <c r="B162" s="1" t="s">
        <v>159</v>
      </c>
      <c r="C162" s="2">
        <v>63.95</v>
      </c>
      <c r="D162" s="19">
        <f t="shared" si="11"/>
        <v>65.06968195206548</v>
      </c>
      <c r="E162" s="19">
        <f t="shared" si="8"/>
        <v>1.2536876737811573</v>
      </c>
      <c r="F162" s="19">
        <f t="shared" si="9"/>
        <v>1.119681952065477</v>
      </c>
      <c r="G162" s="19">
        <f t="shared" si="10"/>
        <v>1.7508709180070008E-2</v>
      </c>
    </row>
    <row r="163" spans="1:7" ht="18.5" x14ac:dyDescent="0.45">
      <c r="A163" s="1">
        <v>159</v>
      </c>
      <c r="B163" s="1" t="s">
        <v>160</v>
      </c>
      <c r="C163" s="2">
        <v>63.14</v>
      </c>
      <c r="D163" s="19">
        <f t="shared" si="11"/>
        <v>64.08922707765042</v>
      </c>
      <c r="E163" s="19">
        <f t="shared" si="8"/>
        <v>0.90103204494475631</v>
      </c>
      <c r="F163" s="19">
        <f t="shared" si="9"/>
        <v>0.94922707765041991</v>
      </c>
      <c r="G163" s="19">
        <f t="shared" si="10"/>
        <v>1.5033688274476084E-2</v>
      </c>
    </row>
    <row r="164" spans="1:7" ht="18.5" x14ac:dyDescent="0.45">
      <c r="A164" s="1">
        <v>160</v>
      </c>
      <c r="B164" s="1" t="s">
        <v>161</v>
      </c>
      <c r="C164" s="2">
        <v>62.66</v>
      </c>
      <c r="D164" s="19">
        <f t="shared" si="11"/>
        <v>63.258031831989541</v>
      </c>
      <c r="E164" s="19">
        <f t="shared" si="8"/>
        <v>0.35764207207277088</v>
      </c>
      <c r="F164" s="19">
        <f t="shared" si="9"/>
        <v>0.59803183198954457</v>
      </c>
      <c r="G164" s="19">
        <f t="shared" si="10"/>
        <v>9.5440764760540159E-3</v>
      </c>
    </row>
    <row r="165" spans="1:7" ht="18.5" x14ac:dyDescent="0.45">
      <c r="A165" s="1">
        <v>161</v>
      </c>
      <c r="B165" s="1" t="s">
        <v>162</v>
      </c>
      <c r="C165" s="2">
        <v>61.75</v>
      </c>
      <c r="D165" s="19">
        <f t="shared" si="11"/>
        <v>62.734362388494546</v>
      </c>
      <c r="E165" s="19">
        <f t="shared" si="8"/>
        <v>0.9689693118826872</v>
      </c>
      <c r="F165" s="19">
        <f t="shared" si="9"/>
        <v>0.98436238849454583</v>
      </c>
      <c r="G165" s="19">
        <f t="shared" si="10"/>
        <v>1.5941091311652562E-2</v>
      </c>
    </row>
    <row r="166" spans="1:7" ht="18.5" x14ac:dyDescent="0.45">
      <c r="A166" s="1">
        <v>162</v>
      </c>
      <c r="B166" s="1" t="s">
        <v>163</v>
      </c>
      <c r="C166" s="2">
        <v>62.08</v>
      </c>
      <c r="D166" s="19">
        <f t="shared" si="11"/>
        <v>61.872400739286959</v>
      </c>
      <c r="E166" s="19">
        <f t="shared" si="8"/>
        <v>4.3097453048600257E-2</v>
      </c>
      <c r="F166" s="19">
        <f t="shared" si="9"/>
        <v>0.2075992607130388</v>
      </c>
      <c r="G166" s="19">
        <f t="shared" si="10"/>
        <v>3.3440602563311662E-3</v>
      </c>
    </row>
    <row r="167" spans="1:7" ht="18.5" x14ac:dyDescent="0.45">
      <c r="A167" s="1">
        <v>163</v>
      </c>
      <c r="B167" s="1" t="s">
        <v>164</v>
      </c>
      <c r="C167" s="2">
        <v>62.32</v>
      </c>
      <c r="D167" s="19">
        <f t="shared" si="11"/>
        <v>62.054186028150099</v>
      </c>
      <c r="E167" s="19">
        <f t="shared" si="8"/>
        <v>7.0657067630620241E-2</v>
      </c>
      <c r="F167" s="19">
        <f t="shared" si="9"/>
        <v>0.26581397184990152</v>
      </c>
      <c r="G167" s="19">
        <f t="shared" si="10"/>
        <v>4.2653076355889203E-3</v>
      </c>
    </row>
    <row r="168" spans="1:7" ht="18.5" x14ac:dyDescent="0.45">
      <c r="A168" s="1">
        <v>164</v>
      </c>
      <c r="B168" s="1" t="s">
        <v>165</v>
      </c>
      <c r="C168" s="2">
        <v>62.14</v>
      </c>
      <c r="D168" s="19">
        <f t="shared" si="11"/>
        <v>62.28694730817886</v>
      </c>
      <c r="E168" s="19">
        <f t="shared" si="8"/>
        <v>2.1593511381012637E-2</v>
      </c>
      <c r="F168" s="19">
        <f t="shared" si="9"/>
        <v>0.14694730817885926</v>
      </c>
      <c r="G168" s="19">
        <f t="shared" si="10"/>
        <v>2.3647780524438246E-3</v>
      </c>
    </row>
    <row r="169" spans="1:7" ht="18.5" x14ac:dyDescent="0.45">
      <c r="A169" s="1">
        <v>165</v>
      </c>
      <c r="B169" s="1" t="s">
        <v>166</v>
      </c>
      <c r="C169" s="2">
        <v>62.55</v>
      </c>
      <c r="D169" s="19">
        <f t="shared" si="11"/>
        <v>62.15827219260666</v>
      </c>
      <c r="E169" s="19">
        <f t="shared" si="8"/>
        <v>0.1534506750851917</v>
      </c>
      <c r="F169" s="19">
        <f t="shared" si="9"/>
        <v>0.39172780739333746</v>
      </c>
      <c r="G169" s="19">
        <f t="shared" si="10"/>
        <v>6.262634810445044E-3</v>
      </c>
    </row>
    <row r="170" spans="1:7" ht="18.5" x14ac:dyDescent="0.45">
      <c r="A170" s="1">
        <v>166</v>
      </c>
      <c r="B170" s="1" t="s">
        <v>167</v>
      </c>
      <c r="C170" s="2">
        <v>62.51</v>
      </c>
      <c r="D170" s="19">
        <f t="shared" si="11"/>
        <v>62.501290526959757</v>
      </c>
      <c r="E170" s="19">
        <f t="shared" si="8"/>
        <v>7.5854920638689641E-5</v>
      </c>
      <c r="F170" s="19">
        <f t="shared" si="9"/>
        <v>8.7094730402412779E-3</v>
      </c>
      <c r="G170" s="19">
        <f t="shared" si="10"/>
        <v>1.393292759597069E-4</v>
      </c>
    </row>
    <row r="171" spans="1:7" ht="18.5" x14ac:dyDescent="0.45">
      <c r="A171" s="1">
        <v>167</v>
      </c>
      <c r="B171" s="1" t="s">
        <v>168</v>
      </c>
      <c r="C171" s="2">
        <v>62.88</v>
      </c>
      <c r="D171" s="19">
        <f t="shared" si="11"/>
        <v>62.508917018822146</v>
      </c>
      <c r="E171" s="19">
        <f t="shared" si="8"/>
        <v>0.13770257891984553</v>
      </c>
      <c r="F171" s="19">
        <f t="shared" si="9"/>
        <v>0.37108298117785665</v>
      </c>
      <c r="G171" s="19">
        <f t="shared" si="10"/>
        <v>5.9014469016834704E-3</v>
      </c>
    </row>
    <row r="172" spans="1:7" ht="18.5" x14ac:dyDescent="0.45">
      <c r="A172" s="1">
        <v>168</v>
      </c>
      <c r="B172" s="1" t="s">
        <v>169</v>
      </c>
      <c r="C172" s="2">
        <v>62.77</v>
      </c>
      <c r="D172" s="19">
        <f t="shared" si="11"/>
        <v>62.833857612030016</v>
      </c>
      <c r="E172" s="19">
        <f t="shared" si="8"/>
        <v>4.0777946141756539E-3</v>
      </c>
      <c r="F172" s="19">
        <f t="shared" si="9"/>
        <v>6.3857612030012945E-2</v>
      </c>
      <c r="G172" s="19">
        <f t="shared" si="10"/>
        <v>1.0173269400989794E-3</v>
      </c>
    </row>
    <row r="173" spans="1:7" ht="18.5" x14ac:dyDescent="0.45">
      <c r="A173" s="1">
        <v>169</v>
      </c>
      <c r="B173" s="1" t="s">
        <v>170</v>
      </c>
      <c r="C173" s="2">
        <v>63</v>
      </c>
      <c r="D173" s="19">
        <f t="shared" si="11"/>
        <v>62.777940387618358</v>
      </c>
      <c r="E173" s="19">
        <f t="shared" si="8"/>
        <v>4.9310471451085122E-2</v>
      </c>
      <c r="F173" s="19">
        <f t="shared" si="9"/>
        <v>0.22205961238164207</v>
      </c>
      <c r="G173" s="19">
        <f t="shared" si="10"/>
        <v>3.5247557520895565E-3</v>
      </c>
    </row>
    <row r="174" spans="1:7" ht="18.5" x14ac:dyDescent="0.45">
      <c r="A174" s="1">
        <v>170</v>
      </c>
      <c r="B174" s="1" t="s">
        <v>171</v>
      </c>
      <c r="C174" s="2">
        <v>63.04</v>
      </c>
      <c r="D174" s="19">
        <f t="shared" si="11"/>
        <v>62.972387952811914</v>
      </c>
      <c r="E174" s="19">
        <f t="shared" si="8"/>
        <v>4.571388924963833E-3</v>
      </c>
      <c r="F174" s="19">
        <f t="shared" si="9"/>
        <v>6.7612047188085E-2</v>
      </c>
      <c r="G174" s="19">
        <f t="shared" si="10"/>
        <v>1.0725261292526174E-3</v>
      </c>
    </row>
    <row r="175" spans="1:7" ht="18.5" x14ac:dyDescent="0.45">
      <c r="A175" s="1">
        <v>171</v>
      </c>
      <c r="B175" s="1" t="s">
        <v>172</v>
      </c>
      <c r="C175" s="2">
        <v>62.75</v>
      </c>
      <c r="D175" s="19">
        <f t="shared" si="11"/>
        <v>63.031592766386382</v>
      </c>
      <c r="E175" s="19">
        <f t="shared" si="8"/>
        <v>7.9294486081135374E-2</v>
      </c>
      <c r="F175" s="19">
        <f t="shared" si="9"/>
        <v>0.28159276638638175</v>
      </c>
      <c r="G175" s="19">
        <f t="shared" si="10"/>
        <v>4.4875341256793901E-3</v>
      </c>
    </row>
    <row r="176" spans="1:7" ht="18.5" x14ac:dyDescent="0.45">
      <c r="A176" s="1">
        <v>172</v>
      </c>
      <c r="B176" s="1" t="s">
        <v>173</v>
      </c>
      <c r="C176" s="2">
        <v>63.73</v>
      </c>
      <c r="D176" s="19">
        <f t="shared" si="11"/>
        <v>62.785014709203047</v>
      </c>
      <c r="E176" s="19">
        <f t="shared" si="8"/>
        <v>0.89299719982259618</v>
      </c>
      <c r="F176" s="19">
        <f t="shared" si="9"/>
        <v>0.94498529079695004</v>
      </c>
      <c r="G176" s="19">
        <f t="shared" si="10"/>
        <v>1.48279505852338E-2</v>
      </c>
    </row>
    <row r="177" spans="1:7" ht="18.5" x14ac:dyDescent="0.45">
      <c r="A177" s="1">
        <v>173</v>
      </c>
      <c r="B177" s="1" t="s">
        <v>174</v>
      </c>
      <c r="C177" s="2">
        <v>65.400000000000006</v>
      </c>
      <c r="D177" s="19">
        <f t="shared" si="11"/>
        <v>63.612495613850356</v>
      </c>
      <c r="E177" s="19">
        <f t="shared" si="8"/>
        <v>3.1951719305042348</v>
      </c>
      <c r="F177" s="19">
        <f t="shared" si="9"/>
        <v>1.7875043861496493</v>
      </c>
      <c r="G177" s="19">
        <f t="shared" si="10"/>
        <v>2.7331871347853962E-2</v>
      </c>
    </row>
    <row r="178" spans="1:7" ht="18.5" x14ac:dyDescent="0.45">
      <c r="A178" s="1">
        <v>174</v>
      </c>
      <c r="B178" s="1" t="s">
        <v>175</v>
      </c>
      <c r="C178" s="2">
        <v>65.05</v>
      </c>
      <c r="D178" s="19">
        <f t="shared" si="11"/>
        <v>65.177732407393165</v>
      </c>
      <c r="E178" s="19">
        <f t="shared" si="8"/>
        <v>1.6315567898454252E-2</v>
      </c>
      <c r="F178" s="19">
        <f t="shared" si="9"/>
        <v>0.12773240739316805</v>
      </c>
      <c r="G178" s="19">
        <f t="shared" si="10"/>
        <v>1.9636034956674567E-3</v>
      </c>
    </row>
    <row r="179" spans="1:7" ht="18.5" x14ac:dyDescent="0.45">
      <c r="A179" s="1">
        <v>175</v>
      </c>
      <c r="B179" s="1" t="s">
        <v>176</v>
      </c>
      <c r="C179" s="2">
        <v>64.89</v>
      </c>
      <c r="D179" s="19">
        <f t="shared" si="11"/>
        <v>65.065882911901724</v>
      </c>
      <c r="E179" s="19">
        <f t="shared" si="8"/>
        <v>3.0934798699029452E-2</v>
      </c>
      <c r="F179" s="19">
        <f t="shared" si="9"/>
        <v>0.17588291190172356</v>
      </c>
      <c r="G179" s="19">
        <f t="shared" si="10"/>
        <v>2.7104779149595246E-3</v>
      </c>
    </row>
    <row r="180" spans="1:7" ht="18.5" x14ac:dyDescent="0.45">
      <c r="A180" s="1">
        <v>176</v>
      </c>
      <c r="B180" s="1" t="s">
        <v>177</v>
      </c>
      <c r="C180" s="2">
        <v>65.05</v>
      </c>
      <c r="D180" s="19">
        <f t="shared" si="11"/>
        <v>64.911870196074474</v>
      </c>
      <c r="E180" s="19">
        <f t="shared" si="8"/>
        <v>1.9079842732503363E-2</v>
      </c>
      <c r="F180" s="19">
        <f t="shared" si="9"/>
        <v>0.13812980392552276</v>
      </c>
      <c r="G180" s="19">
        <f t="shared" si="10"/>
        <v>2.1234404907843622E-3</v>
      </c>
    </row>
    <row r="181" spans="1:7" ht="18.5" x14ac:dyDescent="0.45">
      <c r="A181" s="1">
        <v>177</v>
      </c>
      <c r="B181" s="1" t="s">
        <v>178</v>
      </c>
      <c r="C181" s="2">
        <v>63.84</v>
      </c>
      <c r="D181" s="19">
        <f t="shared" si="11"/>
        <v>65.032824221734131</v>
      </c>
      <c r="E181" s="19">
        <f t="shared" si="8"/>
        <v>1.4228296239556277</v>
      </c>
      <c r="F181" s="19">
        <f t="shared" si="9"/>
        <v>1.1928242217341278</v>
      </c>
      <c r="G181" s="19">
        <f t="shared" si="10"/>
        <v>1.8684589939444357E-2</v>
      </c>
    </row>
    <row r="182" spans="1:7" ht="18.5" x14ac:dyDescent="0.45">
      <c r="A182" s="1">
        <v>178</v>
      </c>
      <c r="B182" s="1" t="s">
        <v>179</v>
      </c>
      <c r="C182" s="2">
        <v>64.62</v>
      </c>
      <c r="D182" s="19">
        <f t="shared" si="11"/>
        <v>63.98832196789126</v>
      </c>
      <c r="E182" s="19">
        <f t="shared" si="8"/>
        <v>0.3990171362487766</v>
      </c>
      <c r="F182" s="19">
        <f t="shared" si="9"/>
        <v>0.63167803210874496</v>
      </c>
      <c r="G182" s="19">
        <f t="shared" si="10"/>
        <v>9.7752713108750378E-3</v>
      </c>
    </row>
    <row r="183" spans="1:7" ht="18.5" x14ac:dyDescent="0.45">
      <c r="A183" s="1">
        <v>179</v>
      </c>
      <c r="B183" s="1" t="s">
        <v>180</v>
      </c>
      <c r="C183" s="2">
        <v>65.94</v>
      </c>
      <c r="D183" s="19">
        <f t="shared" si="11"/>
        <v>64.541453867980792</v>
      </c>
      <c r="E183" s="19">
        <f t="shared" si="8"/>
        <v>1.955931283385882</v>
      </c>
      <c r="F183" s="19">
        <f t="shared" si="9"/>
        <v>1.3985461320192059</v>
      </c>
      <c r="G183" s="19">
        <f t="shared" si="10"/>
        <v>2.1209374158617015E-2</v>
      </c>
    </row>
    <row r="184" spans="1:7" ht="18.5" x14ac:dyDescent="0.45">
      <c r="A184" s="1">
        <v>180</v>
      </c>
      <c r="B184" s="1" t="s">
        <v>181</v>
      </c>
      <c r="C184" s="2">
        <v>64.81</v>
      </c>
      <c r="D184" s="19">
        <f t="shared" si="11"/>
        <v>65.766097499775597</v>
      </c>
      <c r="E184" s="19">
        <f t="shared" si="8"/>
        <v>0.91412242907714369</v>
      </c>
      <c r="F184" s="19">
        <f t="shared" si="9"/>
        <v>0.95609749977559488</v>
      </c>
      <c r="G184" s="19">
        <f t="shared" si="10"/>
        <v>1.4752314454182918E-2</v>
      </c>
    </row>
    <row r="185" spans="1:7" ht="18.5" x14ac:dyDescent="0.45">
      <c r="A185" s="1">
        <v>181</v>
      </c>
      <c r="B185" s="1" t="s">
        <v>182</v>
      </c>
      <c r="C185" s="2">
        <v>65.209999999999994</v>
      </c>
      <c r="D185" s="19">
        <f t="shared" si="11"/>
        <v>64.928886136011272</v>
      </c>
      <c r="E185" s="19">
        <f t="shared" si="8"/>
        <v>7.9025004526669607E-2</v>
      </c>
      <c r="F185" s="19">
        <f t="shared" si="9"/>
        <v>0.28111386398872185</v>
      </c>
      <c r="G185" s="19">
        <f t="shared" si="10"/>
        <v>4.310901149957397E-3</v>
      </c>
    </row>
    <row r="186" spans="1:7" ht="18.5" x14ac:dyDescent="0.45">
      <c r="A186" s="1">
        <v>182</v>
      </c>
      <c r="B186" s="1" t="s">
        <v>183</v>
      </c>
      <c r="C186" s="2">
        <v>65.03</v>
      </c>
      <c r="D186" s="19">
        <f t="shared" si="11"/>
        <v>65.17504484001195</v>
      </c>
      <c r="E186" s="19">
        <f t="shared" si="8"/>
        <v>2.1038005614091707E-2</v>
      </c>
      <c r="F186" s="19">
        <f t="shared" si="9"/>
        <v>0.14504484001194839</v>
      </c>
      <c r="G186" s="19">
        <f t="shared" si="10"/>
        <v>2.2304296480385728E-3</v>
      </c>
    </row>
    <row r="187" spans="1:7" ht="18.5" x14ac:dyDescent="0.45">
      <c r="A187" s="1">
        <v>183</v>
      </c>
      <c r="B187" s="1" t="s">
        <v>184</v>
      </c>
      <c r="C187" s="2">
        <v>64.92</v>
      </c>
      <c r="D187" s="19">
        <f t="shared" si="11"/>
        <v>65.048035629819594</v>
      </c>
      <c r="E187" s="19">
        <f t="shared" si="8"/>
        <v>1.6393122503299749E-2</v>
      </c>
      <c r="F187" s="19">
        <f t="shared" si="9"/>
        <v>0.1280356298195926</v>
      </c>
      <c r="G187" s="19">
        <f t="shared" si="10"/>
        <v>1.9722062510719746E-3</v>
      </c>
    </row>
    <row r="188" spans="1:7" ht="18.5" x14ac:dyDescent="0.45">
      <c r="A188" s="1">
        <v>184</v>
      </c>
      <c r="B188" s="1" t="s">
        <v>185</v>
      </c>
      <c r="C188" s="2">
        <v>65.650000000000006</v>
      </c>
      <c r="D188" s="19">
        <f t="shared" si="11"/>
        <v>64.935920616155357</v>
      </c>
      <c r="E188" s="19">
        <f t="shared" si="8"/>
        <v>0.50990936643195273</v>
      </c>
      <c r="F188" s="19">
        <f t="shared" si="9"/>
        <v>0.71407938384464842</v>
      </c>
      <c r="G188" s="19">
        <f t="shared" si="10"/>
        <v>1.0877066014389159E-2</v>
      </c>
    </row>
    <row r="189" spans="1:7" ht="18.5" x14ac:dyDescent="0.45">
      <c r="A189" s="1">
        <v>185</v>
      </c>
      <c r="B189" s="1" t="s">
        <v>186</v>
      </c>
      <c r="C189" s="2">
        <v>64.02</v>
      </c>
      <c r="D189" s="19">
        <f t="shared" si="11"/>
        <v>65.561207655317034</v>
      </c>
      <c r="E189" s="19">
        <f t="shared" si="8"/>
        <v>2.3753210368078417</v>
      </c>
      <c r="F189" s="19">
        <f t="shared" si="9"/>
        <v>1.541207655317038</v>
      </c>
      <c r="G189" s="19">
        <f t="shared" si="10"/>
        <v>2.4073846537285819E-2</v>
      </c>
    </row>
    <row r="190" spans="1:7" ht="18.5" x14ac:dyDescent="0.45">
      <c r="A190" s="1">
        <v>186</v>
      </c>
      <c r="B190" s="1" t="s">
        <v>187</v>
      </c>
      <c r="C190" s="2">
        <v>63.45</v>
      </c>
      <c r="D190" s="19">
        <f t="shared" si="11"/>
        <v>64.211641776047571</v>
      </c>
      <c r="E190" s="19">
        <f t="shared" si="8"/>
        <v>0.58009819502089444</v>
      </c>
      <c r="F190" s="19">
        <f t="shared" si="9"/>
        <v>0.76164177604756844</v>
      </c>
      <c r="G190" s="19">
        <f t="shared" si="10"/>
        <v>1.20038104972036E-2</v>
      </c>
    </row>
    <row r="191" spans="1:7" ht="18.5" x14ac:dyDescent="0.45">
      <c r="A191" s="1">
        <v>187</v>
      </c>
      <c r="B191" s="1" t="s">
        <v>188</v>
      </c>
      <c r="C191" s="2">
        <v>63.49</v>
      </c>
      <c r="D191" s="19">
        <f t="shared" si="11"/>
        <v>63.544706499912735</v>
      </c>
      <c r="E191" s="19">
        <f t="shared" si="8"/>
        <v>2.9928011327018458E-3</v>
      </c>
      <c r="F191" s="19">
        <f t="shared" si="9"/>
        <v>5.4706499912732909E-2</v>
      </c>
      <c r="G191" s="19">
        <f t="shared" si="10"/>
        <v>8.6165537742530956E-4</v>
      </c>
    </row>
    <row r="192" spans="1:7" ht="18.5" x14ac:dyDescent="0.45">
      <c r="A192" s="1">
        <v>188</v>
      </c>
      <c r="B192" s="1" t="s">
        <v>189</v>
      </c>
      <c r="C192" s="2">
        <v>63.31</v>
      </c>
      <c r="D192" s="19">
        <f t="shared" si="11"/>
        <v>63.496802490740592</v>
      </c>
      <c r="E192" s="19">
        <f t="shared" si="8"/>
        <v>3.4895170546888073E-2</v>
      </c>
      <c r="F192" s="19">
        <f t="shared" si="9"/>
        <v>0.18680249074058963</v>
      </c>
      <c r="G192" s="19">
        <f t="shared" si="10"/>
        <v>2.9506000748790021E-3</v>
      </c>
    </row>
    <row r="193" spans="1:7" ht="18.5" x14ac:dyDescent="0.45">
      <c r="A193" s="1">
        <v>189</v>
      </c>
      <c r="B193" s="1" t="s">
        <v>190</v>
      </c>
      <c r="C193" s="2">
        <v>63.36</v>
      </c>
      <c r="D193" s="19">
        <f t="shared" si="11"/>
        <v>63.333227993302614</v>
      </c>
      <c r="E193" s="19">
        <f t="shared" si="8"/>
        <v>7.1674034260483317E-4</v>
      </c>
      <c r="F193" s="19">
        <f t="shared" si="9"/>
        <v>2.6772006697385109E-2</v>
      </c>
      <c r="G193" s="19">
        <f t="shared" si="10"/>
        <v>4.2253798449155789E-4</v>
      </c>
    </row>
    <row r="194" spans="1:7" ht="18.5" x14ac:dyDescent="0.45">
      <c r="A194" s="1">
        <v>190</v>
      </c>
      <c r="B194" s="1" t="s">
        <v>191</v>
      </c>
      <c r="C194" s="2">
        <v>63.69</v>
      </c>
      <c r="D194" s="19">
        <f t="shared" si="11"/>
        <v>63.35667102943971</v>
      </c>
      <c r="E194" s="19">
        <f t="shared" si="8"/>
        <v>0.11110820261478134</v>
      </c>
      <c r="F194" s="19">
        <f t="shared" si="9"/>
        <v>0.33332897056028798</v>
      </c>
      <c r="G194" s="19">
        <f t="shared" si="10"/>
        <v>5.2336154900343539E-3</v>
      </c>
    </row>
    <row r="195" spans="1:7" ht="18.5" x14ac:dyDescent="0.45">
      <c r="A195" s="1">
        <v>191</v>
      </c>
      <c r="B195" s="1" t="s">
        <v>192</v>
      </c>
      <c r="C195" s="2">
        <v>64.91</v>
      </c>
      <c r="D195" s="19">
        <f t="shared" si="11"/>
        <v>63.648552142077733</v>
      </c>
      <c r="E195" s="19">
        <f t="shared" si="8"/>
        <v>1.591250698256667</v>
      </c>
      <c r="F195" s="19">
        <f t="shared" si="9"/>
        <v>1.2614478579222634</v>
      </c>
      <c r="G195" s="19">
        <f t="shared" si="10"/>
        <v>1.9433798458207727E-2</v>
      </c>
    </row>
    <row r="196" spans="1:7" ht="18.5" x14ac:dyDescent="0.45">
      <c r="A196" s="1">
        <v>192</v>
      </c>
      <c r="B196" s="1" t="s">
        <v>193</v>
      </c>
      <c r="C196" s="2">
        <v>64.84</v>
      </c>
      <c r="D196" s="19">
        <f t="shared" si="11"/>
        <v>64.753145012257349</v>
      </c>
      <c r="E196" s="19">
        <f t="shared" si="8"/>
        <v>7.5437888957766708E-3</v>
      </c>
      <c r="F196" s="19">
        <f t="shared" si="9"/>
        <v>8.6854987742654544E-2</v>
      </c>
      <c r="G196" s="19">
        <f t="shared" si="10"/>
        <v>1.3395278800532779E-3</v>
      </c>
    </row>
    <row r="197" spans="1:7" ht="18.5" x14ac:dyDescent="0.45">
      <c r="A197" s="1">
        <v>193</v>
      </c>
      <c r="B197" s="1" t="s">
        <v>194</v>
      </c>
      <c r="C197" s="2">
        <v>65.209999999999994</v>
      </c>
      <c r="D197" s="19">
        <f t="shared" si="11"/>
        <v>64.829199999070752</v>
      </c>
      <c r="E197" s="19">
        <f t="shared" si="8"/>
        <v>0.14500864070771025</v>
      </c>
      <c r="F197" s="19">
        <f t="shared" si="9"/>
        <v>0.38080000092924138</v>
      </c>
      <c r="G197" s="19">
        <f t="shared" si="10"/>
        <v>5.8395951683674497E-3</v>
      </c>
    </row>
    <row r="198" spans="1:7" ht="18.5" x14ac:dyDescent="0.45">
      <c r="A198" s="1">
        <v>194</v>
      </c>
      <c r="B198" s="1" t="s">
        <v>195</v>
      </c>
      <c r="C198" s="2">
        <v>66.23</v>
      </c>
      <c r="D198" s="19">
        <f t="shared" si="11"/>
        <v>65.162649347253605</v>
      </c>
      <c r="E198" s="19">
        <f t="shared" ref="E198:E258" si="12">POWER(C198-D198,2)</f>
        <v>1.1392374159181631</v>
      </c>
      <c r="F198" s="19">
        <f t="shared" ref="F198:F258" si="13">ABS(C198-D198)</f>
        <v>1.0673506527463985</v>
      </c>
      <c r="G198" s="19">
        <f t="shared" ref="G198:G258" si="14">F198/C198</f>
        <v>1.6115818401727291E-2</v>
      </c>
    </row>
    <row r="199" spans="1:7" ht="18.5" x14ac:dyDescent="0.45">
      <c r="A199" s="1">
        <v>195</v>
      </c>
      <c r="B199" s="1" t="s">
        <v>196</v>
      </c>
      <c r="C199" s="2">
        <v>65.069999999999993</v>
      </c>
      <c r="D199" s="19">
        <f t="shared" ref="D199:D257" si="15">$D$2*C198+(1-$D$2)*D198</f>
        <v>66.097280068294381</v>
      </c>
      <c r="E199" s="19">
        <f t="shared" si="12"/>
        <v>1.0553043387149228</v>
      </c>
      <c r="F199" s="19">
        <f t="shared" si="13"/>
        <v>1.0272800682943881</v>
      </c>
      <c r="G199" s="19">
        <f t="shared" si="14"/>
        <v>1.5787307027729954E-2</v>
      </c>
    </row>
    <row r="200" spans="1:7" ht="18.5" x14ac:dyDescent="0.45">
      <c r="A200" s="1">
        <v>196</v>
      </c>
      <c r="B200" s="1" t="s">
        <v>197</v>
      </c>
      <c r="C200" s="2">
        <v>64.180000000000007</v>
      </c>
      <c r="D200" s="19">
        <f t="shared" si="15"/>
        <v>65.197737346818258</v>
      </c>
      <c r="E200" s="19">
        <f t="shared" si="12"/>
        <v>1.0357893071086528</v>
      </c>
      <c r="F200" s="19">
        <f t="shared" si="13"/>
        <v>1.0177373468182509</v>
      </c>
      <c r="G200" s="19">
        <f t="shared" si="14"/>
        <v>1.5857546693958412E-2</v>
      </c>
    </row>
    <row r="201" spans="1:7" ht="18.5" x14ac:dyDescent="0.45">
      <c r="A201" s="1">
        <v>197</v>
      </c>
      <c r="B201" s="1" t="s">
        <v>198</v>
      </c>
      <c r="C201" s="2">
        <v>63.8</v>
      </c>
      <c r="D201" s="19">
        <f t="shared" si="15"/>
        <v>64.306550755195985</v>
      </c>
      <c r="E201" s="19">
        <f t="shared" si="12"/>
        <v>0.25659366758962598</v>
      </c>
      <c r="F201" s="19">
        <f t="shared" si="13"/>
        <v>0.50655075519598824</v>
      </c>
      <c r="G201" s="19">
        <f t="shared" si="14"/>
        <v>7.9396670093415094E-3</v>
      </c>
    </row>
    <row r="202" spans="1:7" ht="18.5" x14ac:dyDescent="0.45">
      <c r="A202" s="1">
        <v>198</v>
      </c>
      <c r="B202" s="1" t="s">
        <v>199</v>
      </c>
      <c r="C202" s="2">
        <v>64.55</v>
      </c>
      <c r="D202" s="19">
        <f t="shared" si="15"/>
        <v>63.862987155591327</v>
      </c>
      <c r="E202" s="19">
        <f t="shared" si="12"/>
        <v>0.47198664838249177</v>
      </c>
      <c r="F202" s="19">
        <f t="shared" si="13"/>
        <v>0.68701284440867028</v>
      </c>
      <c r="G202" s="19">
        <f t="shared" si="14"/>
        <v>1.0643111454820608E-2</v>
      </c>
    </row>
    <row r="203" spans="1:7" ht="18.5" x14ac:dyDescent="0.45">
      <c r="A203" s="1">
        <v>199</v>
      </c>
      <c r="B203" s="1" t="s">
        <v>200</v>
      </c>
      <c r="C203" s="2">
        <v>63.53</v>
      </c>
      <c r="D203" s="19">
        <f t="shared" si="15"/>
        <v>64.46457324960997</v>
      </c>
      <c r="E203" s="19">
        <f t="shared" si="12"/>
        <v>0.87342715888653666</v>
      </c>
      <c r="F203" s="19">
        <f t="shared" si="13"/>
        <v>0.93457324960996857</v>
      </c>
      <c r="G203" s="19">
        <f t="shared" si="14"/>
        <v>1.4710739014795665E-2</v>
      </c>
    </row>
    <row r="204" spans="1:7" ht="18.5" x14ac:dyDescent="0.45">
      <c r="A204" s="1">
        <v>200</v>
      </c>
      <c r="B204" s="1" t="s">
        <v>201</v>
      </c>
      <c r="C204" s="2">
        <v>63.23</v>
      </c>
      <c r="D204" s="19">
        <f t="shared" si="15"/>
        <v>63.646209698792966</v>
      </c>
      <c r="E204" s="19">
        <f t="shared" si="12"/>
        <v>0.17323051336933368</v>
      </c>
      <c r="F204" s="19">
        <f t="shared" si="13"/>
        <v>0.41620969879296865</v>
      </c>
      <c r="G204" s="19">
        <f t="shared" si="14"/>
        <v>6.5824719087927992E-3</v>
      </c>
    </row>
    <row r="205" spans="1:7" ht="18.5" x14ac:dyDescent="0.45">
      <c r="A205" s="1">
        <v>201</v>
      </c>
      <c r="B205" s="1" t="s">
        <v>202</v>
      </c>
      <c r="C205" s="2">
        <v>63.91</v>
      </c>
      <c r="D205" s="19">
        <f t="shared" si="15"/>
        <v>63.28175367875297</v>
      </c>
      <c r="E205" s="19">
        <f t="shared" si="12"/>
        <v>0.39469344016042163</v>
      </c>
      <c r="F205" s="19">
        <f t="shared" si="13"/>
        <v>0.62824632124702617</v>
      </c>
      <c r="G205" s="19">
        <f t="shared" si="14"/>
        <v>9.8301724494918828E-3</v>
      </c>
    </row>
    <row r="206" spans="1:7" ht="18.5" x14ac:dyDescent="0.45">
      <c r="A206" s="1">
        <v>202</v>
      </c>
      <c r="B206" s="1" t="s">
        <v>203</v>
      </c>
      <c r="C206" s="2">
        <v>63.19</v>
      </c>
      <c r="D206" s="19">
        <f t="shared" si="15"/>
        <v>63.831880584758466</v>
      </c>
      <c r="E206" s="19">
        <f t="shared" si="12"/>
        <v>0.41201068508987265</v>
      </c>
      <c r="F206" s="19">
        <f t="shared" si="13"/>
        <v>0.64188058475846788</v>
      </c>
      <c r="G206" s="19">
        <f t="shared" si="14"/>
        <v>1.0157945636310617E-2</v>
      </c>
    </row>
    <row r="207" spans="1:7" ht="18.5" x14ac:dyDescent="0.45">
      <c r="A207" s="1">
        <v>203</v>
      </c>
      <c r="B207" s="1" t="s">
        <v>204</v>
      </c>
      <c r="C207" s="2">
        <v>62.91</v>
      </c>
      <c r="D207" s="19">
        <f t="shared" si="15"/>
        <v>63.269814770481574</v>
      </c>
      <c r="E207" s="19">
        <f t="shared" si="12"/>
        <v>0.12946666905671014</v>
      </c>
      <c r="F207" s="19">
        <f t="shared" si="13"/>
        <v>0.35981477048157728</v>
      </c>
      <c r="G207" s="19">
        <f t="shared" si="14"/>
        <v>5.7195163007721711E-3</v>
      </c>
    </row>
    <row r="208" spans="1:7" ht="18.5" x14ac:dyDescent="0.45">
      <c r="A208" s="1">
        <v>204</v>
      </c>
      <c r="B208" s="1" t="s">
        <v>205</v>
      </c>
      <c r="C208" s="2">
        <v>63.49</v>
      </c>
      <c r="D208" s="19">
        <f t="shared" si="15"/>
        <v>62.954741240043383</v>
      </c>
      <c r="E208" s="19">
        <f t="shared" si="12"/>
        <v>0.28650194011029767</v>
      </c>
      <c r="F208" s="19">
        <f t="shared" si="13"/>
        <v>0.5352587599566192</v>
      </c>
      <c r="G208" s="19">
        <f t="shared" si="14"/>
        <v>8.4305994637993258E-3</v>
      </c>
    </row>
    <row r="209" spans="1:7" ht="18.5" x14ac:dyDescent="0.45">
      <c r="A209" s="1">
        <v>205</v>
      </c>
      <c r="B209" s="1" t="s">
        <v>206</v>
      </c>
      <c r="C209" s="2">
        <v>63.36</v>
      </c>
      <c r="D209" s="19">
        <f t="shared" si="15"/>
        <v>63.423443141779615</v>
      </c>
      <c r="E209" s="19">
        <f t="shared" si="12"/>
        <v>4.0250322388683396E-3</v>
      </c>
      <c r="F209" s="19">
        <f t="shared" si="13"/>
        <v>6.3443141779615075E-2</v>
      </c>
      <c r="G209" s="19">
        <f t="shared" si="14"/>
        <v>1.0013122124307935E-3</v>
      </c>
    </row>
    <row r="210" spans="1:7" ht="18.5" x14ac:dyDescent="0.45">
      <c r="A210" s="1">
        <v>206</v>
      </c>
      <c r="B210" s="1" t="s">
        <v>207</v>
      </c>
      <c r="C210" s="2">
        <v>65.78</v>
      </c>
      <c r="D210" s="19">
        <f t="shared" si="15"/>
        <v>63.367888850231658</v>
      </c>
      <c r="E210" s="19">
        <f t="shared" si="12"/>
        <v>5.8182801988367574</v>
      </c>
      <c r="F210" s="19">
        <f t="shared" si="13"/>
        <v>2.412111149768343</v>
      </c>
      <c r="G210" s="19">
        <f t="shared" si="14"/>
        <v>3.666936986573948E-2</v>
      </c>
    </row>
    <row r="211" spans="1:7" ht="18.5" x14ac:dyDescent="0.45">
      <c r="A211" s="1">
        <v>207</v>
      </c>
      <c r="B211" s="1" t="s">
        <v>208</v>
      </c>
      <c r="C211" s="2">
        <v>65.88</v>
      </c>
      <c r="D211" s="19">
        <f t="shared" si="15"/>
        <v>65.480065553677335</v>
      </c>
      <c r="E211" s="19">
        <f t="shared" si="12"/>
        <v>0.1599475613554131</v>
      </c>
      <c r="F211" s="19">
        <f t="shared" si="13"/>
        <v>0.39993444632266062</v>
      </c>
      <c r="G211" s="19">
        <f t="shared" si="14"/>
        <v>6.0706503691964273E-3</v>
      </c>
    </row>
    <row r="212" spans="1:7" ht="18.5" x14ac:dyDescent="0.45">
      <c r="A212" s="1">
        <v>208</v>
      </c>
      <c r="B212" s="1" t="s">
        <v>209</v>
      </c>
      <c r="C212" s="2">
        <v>64.44</v>
      </c>
      <c r="D212" s="19">
        <f t="shared" si="15"/>
        <v>65.830270070790618</v>
      </c>
      <c r="E212" s="19">
        <f t="shared" si="12"/>
        <v>1.9328508697361573</v>
      </c>
      <c r="F212" s="19">
        <f t="shared" si="13"/>
        <v>1.3902700707906206</v>
      </c>
      <c r="G212" s="19">
        <f t="shared" si="14"/>
        <v>2.1574644177383934E-2</v>
      </c>
    </row>
    <row r="213" spans="1:7" ht="18.5" x14ac:dyDescent="0.45">
      <c r="A213" s="1">
        <v>209</v>
      </c>
      <c r="B213" s="1" t="s">
        <v>210</v>
      </c>
      <c r="C213" s="2">
        <v>63.99</v>
      </c>
      <c r="D213" s="19">
        <f t="shared" si="15"/>
        <v>64.612873411725488</v>
      </c>
      <c r="E213" s="19">
        <f t="shared" si="12"/>
        <v>0.3879712870345467</v>
      </c>
      <c r="F213" s="19">
        <f t="shared" si="13"/>
        <v>0.62287341172548594</v>
      </c>
      <c r="G213" s="19">
        <f t="shared" si="14"/>
        <v>9.7339179828955444E-3</v>
      </c>
    </row>
    <row r="214" spans="1:7" ht="18.5" x14ac:dyDescent="0.45">
      <c r="A214" s="1">
        <v>210</v>
      </c>
      <c r="B214" s="1" t="s">
        <v>211</v>
      </c>
      <c r="C214" s="2">
        <v>63.96</v>
      </c>
      <c r="D214" s="19">
        <f t="shared" si="15"/>
        <v>64.067451319725848</v>
      </c>
      <c r="E214" s="19">
        <f t="shared" si="12"/>
        <v>1.1545786110826168E-2</v>
      </c>
      <c r="F214" s="19">
        <f t="shared" si="13"/>
        <v>0.10745131972584687</v>
      </c>
      <c r="G214" s="19">
        <f t="shared" si="14"/>
        <v>1.6799768562515145E-3</v>
      </c>
    </row>
    <row r="215" spans="1:7" ht="18.5" x14ac:dyDescent="0.45">
      <c r="A215" s="1">
        <v>211</v>
      </c>
      <c r="B215" s="1" t="s">
        <v>212</v>
      </c>
      <c r="C215" s="2">
        <v>65.040000000000006</v>
      </c>
      <c r="D215" s="19">
        <f t="shared" si="15"/>
        <v>63.973361055974436</v>
      </c>
      <c r="E215" s="19">
        <f t="shared" si="12"/>
        <v>1.1377186369119829</v>
      </c>
      <c r="F215" s="19">
        <f t="shared" si="13"/>
        <v>1.0666389440255699</v>
      </c>
      <c r="G215" s="19">
        <f t="shared" si="14"/>
        <v>1.6399737761770755E-2</v>
      </c>
    </row>
    <row r="216" spans="1:7" ht="18.5" x14ac:dyDescent="0.45">
      <c r="A216" s="1">
        <v>212</v>
      </c>
      <c r="B216" s="1" t="s">
        <v>213</v>
      </c>
      <c r="C216" s="2">
        <v>64.86</v>
      </c>
      <c r="D216" s="19">
        <f t="shared" si="15"/>
        <v>64.907368565858505</v>
      </c>
      <c r="E216" s="19">
        <f t="shared" si="12"/>
        <v>2.2437810314915691E-3</v>
      </c>
      <c r="F216" s="19">
        <f t="shared" si="13"/>
        <v>4.7368565858505463E-2</v>
      </c>
      <c r="G216" s="19">
        <f t="shared" si="14"/>
        <v>7.3032016433095066E-4</v>
      </c>
    </row>
    <row r="217" spans="1:7" ht="18.5" x14ac:dyDescent="0.45">
      <c r="A217" s="1">
        <v>213</v>
      </c>
      <c r="B217" s="1" t="s">
        <v>214</v>
      </c>
      <c r="C217" s="2">
        <v>66.09</v>
      </c>
      <c r="D217" s="19">
        <f t="shared" si="15"/>
        <v>64.86589005385396</v>
      </c>
      <c r="E217" s="19">
        <f t="shared" si="12"/>
        <v>1.4984451602536699</v>
      </c>
      <c r="F217" s="19">
        <f t="shared" si="13"/>
        <v>1.2241099461460436</v>
      </c>
      <c r="G217" s="19">
        <f t="shared" si="14"/>
        <v>1.8521863309820603E-2</v>
      </c>
    </row>
    <row r="218" spans="1:7" ht="18.5" x14ac:dyDescent="0.45">
      <c r="A218" s="1">
        <v>214</v>
      </c>
      <c r="B218" s="1" t="s">
        <v>215</v>
      </c>
      <c r="C218" s="2">
        <v>65.599999999999994</v>
      </c>
      <c r="D218" s="19">
        <f t="shared" si="15"/>
        <v>65.937787802410909</v>
      </c>
      <c r="E218" s="19">
        <f t="shared" si="12"/>
        <v>0.11410059945759543</v>
      </c>
      <c r="F218" s="19">
        <f t="shared" si="13"/>
        <v>0.33778780241091511</v>
      </c>
      <c r="G218" s="19">
        <f t="shared" si="14"/>
        <v>5.1492043050444377E-3</v>
      </c>
    </row>
    <row r="219" spans="1:7" ht="18.5" x14ac:dyDescent="0.45">
      <c r="A219" s="1">
        <v>215</v>
      </c>
      <c r="B219" s="1" t="s">
        <v>216</v>
      </c>
      <c r="C219" s="2">
        <v>66.3</v>
      </c>
      <c r="D219" s="19">
        <f t="shared" si="15"/>
        <v>65.642002292266</v>
      </c>
      <c r="E219" s="19">
        <f t="shared" si="12"/>
        <v>0.43296098338319527</v>
      </c>
      <c r="F219" s="19">
        <f t="shared" si="13"/>
        <v>0.65799770773399757</v>
      </c>
      <c r="G219" s="19">
        <f t="shared" si="14"/>
        <v>9.924550644555016E-3</v>
      </c>
    </row>
    <row r="220" spans="1:7" ht="18.5" x14ac:dyDescent="0.45">
      <c r="A220" s="1">
        <v>216</v>
      </c>
      <c r="B220" s="1" t="s">
        <v>217</v>
      </c>
      <c r="C220" s="2">
        <v>65.41</v>
      </c>
      <c r="D220" s="19">
        <f t="shared" si="15"/>
        <v>66.218181142618675</v>
      </c>
      <c r="E220" s="19">
        <f t="shared" si="12"/>
        <v>0.6531567592844334</v>
      </c>
      <c r="F220" s="19">
        <f t="shared" si="13"/>
        <v>0.8081811426186789</v>
      </c>
      <c r="G220" s="19">
        <f t="shared" si="14"/>
        <v>1.2355620587351766E-2</v>
      </c>
    </row>
    <row r="221" spans="1:7" ht="18.5" x14ac:dyDescent="0.45">
      <c r="A221" s="1">
        <v>217</v>
      </c>
      <c r="B221" s="1" t="s">
        <v>218</v>
      </c>
      <c r="C221" s="2">
        <v>65.62</v>
      </c>
      <c r="D221" s="19">
        <f t="shared" si="15"/>
        <v>65.510493446814436</v>
      </c>
      <c r="E221" s="19">
        <f t="shared" si="12"/>
        <v>1.199168519058366E-2</v>
      </c>
      <c r="F221" s="19">
        <f t="shared" si="13"/>
        <v>0.10950655318556812</v>
      </c>
      <c r="G221" s="19">
        <f t="shared" si="14"/>
        <v>1.6687984331845186E-3</v>
      </c>
    </row>
    <row r="222" spans="1:7" ht="18.5" x14ac:dyDescent="0.45">
      <c r="A222" s="1">
        <v>218</v>
      </c>
      <c r="B222" s="1" t="s">
        <v>219</v>
      </c>
      <c r="C222" s="2">
        <v>66.66</v>
      </c>
      <c r="D222" s="19">
        <f t="shared" si="15"/>
        <v>65.606383385607444</v>
      </c>
      <c r="E222" s="19">
        <f t="shared" si="12"/>
        <v>1.1101079701240251</v>
      </c>
      <c r="F222" s="19">
        <f t="shared" si="13"/>
        <v>1.0536166143925527</v>
      </c>
      <c r="G222" s="19">
        <f t="shared" si="14"/>
        <v>1.5805829798868177E-2</v>
      </c>
    </row>
    <row r="223" spans="1:7" ht="18.5" x14ac:dyDescent="0.45">
      <c r="A223" s="1">
        <v>219</v>
      </c>
      <c r="B223" s="1" t="s">
        <v>220</v>
      </c>
      <c r="C223" s="2">
        <v>66.55</v>
      </c>
      <c r="D223" s="19">
        <f t="shared" si="15"/>
        <v>66.528987830057275</v>
      </c>
      <c r="E223" s="19">
        <f t="shared" si="12"/>
        <v>4.4151128570182673E-4</v>
      </c>
      <c r="F223" s="19">
        <f t="shared" si="13"/>
        <v>2.1012169942721926E-2</v>
      </c>
      <c r="G223" s="19">
        <f t="shared" si="14"/>
        <v>3.1573508554052479E-4</v>
      </c>
    </row>
    <row r="224" spans="1:7" ht="18.5" x14ac:dyDescent="0.45">
      <c r="A224" s="1">
        <v>220</v>
      </c>
      <c r="B224" s="1" t="s">
        <v>221</v>
      </c>
      <c r="C224" s="2">
        <v>66.430000000000007</v>
      </c>
      <c r="D224" s="19">
        <f t="shared" si="15"/>
        <v>66.547387237500061</v>
      </c>
      <c r="E224" s="19">
        <f t="shared" si="12"/>
        <v>1.377976352789413E-2</v>
      </c>
      <c r="F224" s="19">
        <f t="shared" si="13"/>
        <v>0.1173872375000542</v>
      </c>
      <c r="G224" s="19">
        <f t="shared" si="14"/>
        <v>1.7670817025448469E-3</v>
      </c>
    </row>
    <row r="225" spans="1:7" ht="18.5" x14ac:dyDescent="0.45">
      <c r="A225" s="1">
        <v>221</v>
      </c>
      <c r="B225" s="1" t="s">
        <v>222</v>
      </c>
      <c r="C225" s="2">
        <v>66.75</v>
      </c>
      <c r="D225" s="19">
        <f t="shared" si="15"/>
        <v>66.444596539669547</v>
      </c>
      <c r="E225" s="19">
        <f t="shared" si="12"/>
        <v>9.3271273581814557E-2</v>
      </c>
      <c r="F225" s="19">
        <f t="shared" si="13"/>
        <v>0.30540346033045296</v>
      </c>
      <c r="G225" s="19">
        <f t="shared" si="14"/>
        <v>4.5753327390330029E-3</v>
      </c>
    </row>
    <row r="226" spans="1:7" ht="18.5" x14ac:dyDescent="0.45">
      <c r="A226" s="1">
        <v>222</v>
      </c>
      <c r="B226" s="1" t="s">
        <v>223</v>
      </c>
      <c r="C226" s="2">
        <v>66.87</v>
      </c>
      <c r="D226" s="19">
        <f t="shared" si="15"/>
        <v>66.7120245452669</v>
      </c>
      <c r="E226" s="19">
        <f t="shared" si="12"/>
        <v>2.4956244298131283E-2</v>
      </c>
      <c r="F226" s="19">
        <f t="shared" si="13"/>
        <v>0.15797545473310493</v>
      </c>
      <c r="G226" s="19">
        <f t="shared" si="14"/>
        <v>2.3624264204143101E-3</v>
      </c>
    </row>
    <row r="227" spans="1:7" ht="18.5" x14ac:dyDescent="0.45">
      <c r="A227" s="1">
        <v>223</v>
      </c>
      <c r="B227" s="1" t="s">
        <v>224</v>
      </c>
      <c r="C227" s="2">
        <v>67.67</v>
      </c>
      <c r="D227" s="19">
        <f t="shared" si="15"/>
        <v>66.850356510290794</v>
      </c>
      <c r="E227" s="19">
        <f t="shared" si="12"/>
        <v>0.67181545022268774</v>
      </c>
      <c r="F227" s="19">
        <f t="shared" si="13"/>
        <v>0.81964348970920753</v>
      </c>
      <c r="G227" s="19">
        <f t="shared" si="14"/>
        <v>1.2112361307953413E-2</v>
      </c>
    </row>
    <row r="228" spans="1:7" ht="18.5" x14ac:dyDescent="0.45">
      <c r="A228" s="1">
        <v>224</v>
      </c>
      <c r="B228" s="1" t="s">
        <v>225</v>
      </c>
      <c r="C228" s="2">
        <v>67.650000000000006</v>
      </c>
      <c r="D228" s="19">
        <f t="shared" si="15"/>
        <v>67.568081265329951</v>
      </c>
      <c r="E228" s="19">
        <f t="shared" si="12"/>
        <v>6.71067908994279E-3</v>
      </c>
      <c r="F228" s="19">
        <f t="shared" si="13"/>
        <v>8.1918734670054505E-2</v>
      </c>
      <c r="G228" s="19">
        <f t="shared" si="14"/>
        <v>1.2109199507768589E-3</v>
      </c>
    </row>
    <row r="229" spans="1:7" ht="18.5" x14ac:dyDescent="0.45">
      <c r="A229" s="1">
        <v>225</v>
      </c>
      <c r="B229" s="1" t="s">
        <v>226</v>
      </c>
      <c r="C229" s="2">
        <v>68.17</v>
      </c>
      <c r="D229" s="19">
        <f t="shared" si="15"/>
        <v>67.639813798452423</v>
      </c>
      <c r="E229" s="19">
        <f t="shared" si="12"/>
        <v>0.28109740831145019</v>
      </c>
      <c r="F229" s="19">
        <f t="shared" si="13"/>
        <v>0.53018620154757912</v>
      </c>
      <c r="G229" s="19">
        <f t="shared" si="14"/>
        <v>7.7774123741760175E-3</v>
      </c>
    </row>
    <row r="230" spans="1:7" ht="18.5" x14ac:dyDescent="0.45">
      <c r="A230" s="1">
        <v>226</v>
      </c>
      <c r="B230" s="1" t="s">
        <v>227</v>
      </c>
      <c r="C230" s="2">
        <v>68.989999999999995</v>
      </c>
      <c r="D230" s="19">
        <f t="shared" si="15"/>
        <v>68.104073890075767</v>
      </c>
      <c r="E230" s="19">
        <f t="shared" si="12"/>
        <v>0.78486507224547442</v>
      </c>
      <c r="F230" s="19">
        <f t="shared" si="13"/>
        <v>0.88592610992422749</v>
      </c>
      <c r="G230" s="19">
        <f t="shared" si="14"/>
        <v>1.2841369907584107E-2</v>
      </c>
    </row>
    <row r="231" spans="1:7" ht="18.5" x14ac:dyDescent="0.45">
      <c r="A231" s="1">
        <v>227</v>
      </c>
      <c r="B231" s="1" t="s">
        <v>228</v>
      </c>
      <c r="C231" s="2">
        <v>70.23</v>
      </c>
      <c r="D231" s="19">
        <f t="shared" si="15"/>
        <v>68.879839339580826</v>
      </c>
      <c r="E231" s="19">
        <f t="shared" si="12"/>
        <v>1.8229338089435505</v>
      </c>
      <c r="F231" s="19">
        <f t="shared" si="13"/>
        <v>1.3501606604191778</v>
      </c>
      <c r="G231" s="19">
        <f t="shared" si="14"/>
        <v>1.9224842096243453E-2</v>
      </c>
    </row>
    <row r="232" spans="1:7" ht="18.5" x14ac:dyDescent="0.45">
      <c r="A232" s="1">
        <v>228</v>
      </c>
      <c r="B232" s="1" t="s">
        <v>229</v>
      </c>
      <c r="C232" s="2">
        <v>69.91</v>
      </c>
      <c r="D232" s="19">
        <f t="shared" si="15"/>
        <v>70.062114000978625</v>
      </c>
      <c r="E232" s="19">
        <f t="shared" si="12"/>
        <v>2.313866929372602E-2</v>
      </c>
      <c r="F232" s="19">
        <f t="shared" si="13"/>
        <v>0.15211400097862793</v>
      </c>
      <c r="G232" s="19">
        <f t="shared" si="14"/>
        <v>2.1758546842887702E-3</v>
      </c>
    </row>
    <row r="233" spans="1:7" ht="18.5" x14ac:dyDescent="0.45">
      <c r="A233" s="1">
        <v>229</v>
      </c>
      <c r="B233" s="1" t="s">
        <v>230</v>
      </c>
      <c r="C233" s="2">
        <v>70.3</v>
      </c>
      <c r="D233" s="19">
        <f t="shared" si="15"/>
        <v>69.928914646062566</v>
      </c>
      <c r="E233" s="19">
        <f t="shared" si="12"/>
        <v>0.13770433990686862</v>
      </c>
      <c r="F233" s="19">
        <f t="shared" si="13"/>
        <v>0.37108535393743125</v>
      </c>
      <c r="G233" s="19">
        <f t="shared" si="14"/>
        <v>5.2785967843162343E-3</v>
      </c>
    </row>
    <row r="234" spans="1:7" ht="18.5" x14ac:dyDescent="0.45">
      <c r="A234" s="1">
        <v>230</v>
      </c>
      <c r="B234" s="1" t="s">
        <v>231</v>
      </c>
      <c r="C234" s="2">
        <v>73.3</v>
      </c>
      <c r="D234" s="19">
        <f t="shared" si="15"/>
        <v>70.253857316988743</v>
      </c>
      <c r="E234" s="19">
        <f t="shared" si="12"/>
        <v>9.2789852452630033</v>
      </c>
      <c r="F234" s="19">
        <f t="shared" si="13"/>
        <v>3.0461426830112543</v>
      </c>
      <c r="G234" s="19">
        <f t="shared" si="14"/>
        <v>4.155719894967605E-2</v>
      </c>
    </row>
    <row r="235" spans="1:7" ht="18.5" x14ac:dyDescent="0.45">
      <c r="A235" s="1">
        <v>231</v>
      </c>
      <c r="B235" s="1" t="s">
        <v>232</v>
      </c>
      <c r="C235" s="2">
        <v>71.569999999999993</v>
      </c>
      <c r="D235" s="19">
        <f t="shared" si="15"/>
        <v>72.921226775085984</v>
      </c>
      <c r="E235" s="19">
        <f t="shared" si="12"/>
        <v>1.8258137977092861</v>
      </c>
      <c r="F235" s="19">
        <f t="shared" si="13"/>
        <v>1.3512267750859905</v>
      </c>
      <c r="G235" s="19">
        <f t="shared" si="14"/>
        <v>1.887979286133842E-2</v>
      </c>
    </row>
    <row r="236" spans="1:7" ht="18.5" x14ac:dyDescent="0.45">
      <c r="A236" s="1">
        <v>232</v>
      </c>
      <c r="B236" s="1" t="s">
        <v>233</v>
      </c>
      <c r="C236" s="2">
        <v>70.900000000000006</v>
      </c>
      <c r="D236" s="19">
        <f t="shared" si="15"/>
        <v>71.738018565264156</v>
      </c>
      <c r="E236" s="19">
        <f t="shared" si="12"/>
        <v>0.70227511572738455</v>
      </c>
      <c r="F236" s="19">
        <f t="shared" si="13"/>
        <v>0.83801856526415008</v>
      </c>
      <c r="G236" s="19">
        <f t="shared" si="14"/>
        <v>1.1819725885248943E-2</v>
      </c>
    </row>
    <row r="237" spans="1:7" ht="18.5" x14ac:dyDescent="0.45">
      <c r="A237" s="1">
        <v>233</v>
      </c>
      <c r="B237" s="1" t="s">
        <v>234</v>
      </c>
      <c r="C237" s="2">
        <v>71.78</v>
      </c>
      <c r="D237" s="19">
        <f t="shared" si="15"/>
        <v>71.004203587137667</v>
      </c>
      <c r="E237" s="19">
        <f t="shared" si="12"/>
        <v>0.60186007421006538</v>
      </c>
      <c r="F237" s="19">
        <f t="shared" si="13"/>
        <v>0.77579641286233425</v>
      </c>
      <c r="G237" s="19">
        <f t="shared" si="14"/>
        <v>1.0807974545309755E-2</v>
      </c>
    </row>
    <row r="238" spans="1:7" ht="18.5" x14ac:dyDescent="0.45">
      <c r="A238" s="1">
        <v>234</v>
      </c>
      <c r="B238" s="1" t="s">
        <v>235</v>
      </c>
      <c r="C238" s="2">
        <v>72.62</v>
      </c>
      <c r="D238" s="19">
        <f t="shared" si="15"/>
        <v>71.683533438924115</v>
      </c>
      <c r="E238" s="19">
        <f t="shared" si="12"/>
        <v>0.87696962001330192</v>
      </c>
      <c r="F238" s="19">
        <f t="shared" si="13"/>
        <v>0.9364665610758891</v>
      </c>
      <c r="G238" s="19">
        <f t="shared" si="14"/>
        <v>1.2895435982868205E-2</v>
      </c>
    </row>
    <row r="239" spans="1:7" ht="18.5" x14ac:dyDescent="0.45">
      <c r="A239" s="1">
        <v>235</v>
      </c>
      <c r="B239" s="1" t="s">
        <v>236</v>
      </c>
      <c r="C239" s="2">
        <v>73.010000000000005</v>
      </c>
      <c r="D239" s="19">
        <f t="shared" si="15"/>
        <v>72.503554877011808</v>
      </c>
      <c r="E239" s="19">
        <f t="shared" si="12"/>
        <v>0.25648666259852976</v>
      </c>
      <c r="F239" s="19">
        <f t="shared" si="13"/>
        <v>0.50644512298819677</v>
      </c>
      <c r="G239" s="19">
        <f t="shared" si="14"/>
        <v>6.9366541978933948E-3</v>
      </c>
    </row>
    <row r="240" spans="1:7" ht="18.5" x14ac:dyDescent="0.45">
      <c r="A240" s="1">
        <v>236</v>
      </c>
      <c r="B240" s="1" t="s">
        <v>237</v>
      </c>
      <c r="C240" s="2">
        <v>72.569999999999993</v>
      </c>
      <c r="D240" s="19">
        <f t="shared" si="15"/>
        <v>72.947025979266812</v>
      </c>
      <c r="E240" s="19">
        <f t="shared" si="12"/>
        <v>0.14214858904210342</v>
      </c>
      <c r="F240" s="19">
        <f t="shared" si="13"/>
        <v>0.37702597926681847</v>
      </c>
      <c r="G240" s="19">
        <f t="shared" si="14"/>
        <v>5.1953421423014817E-3</v>
      </c>
    </row>
    <row r="241" spans="1:7" ht="18.5" x14ac:dyDescent="0.45">
      <c r="A241" s="1">
        <v>237</v>
      </c>
      <c r="B241" s="1" t="s">
        <v>238</v>
      </c>
      <c r="C241" s="2">
        <v>71.3</v>
      </c>
      <c r="D241" s="19">
        <f t="shared" si="15"/>
        <v>72.616881371263304</v>
      </c>
      <c r="E241" s="19">
        <f t="shared" si="12"/>
        <v>1.7341765459803271</v>
      </c>
      <c r="F241" s="19">
        <f t="shared" si="13"/>
        <v>1.3168813712633067</v>
      </c>
      <c r="G241" s="19">
        <f t="shared" si="14"/>
        <v>1.8469584449695747E-2</v>
      </c>
    </row>
    <row r="242" spans="1:7" ht="18.5" x14ac:dyDescent="0.45">
      <c r="A242" s="1">
        <v>238</v>
      </c>
      <c r="B242" s="1" t="s">
        <v>239</v>
      </c>
      <c r="C242" s="2">
        <v>70.67</v>
      </c>
      <c r="D242" s="19">
        <f t="shared" si="15"/>
        <v>71.46374787911428</v>
      </c>
      <c r="E242" s="19">
        <f t="shared" si="12"/>
        <v>0.63003569559841455</v>
      </c>
      <c r="F242" s="19">
        <f t="shared" si="13"/>
        <v>0.79374787911427802</v>
      </c>
      <c r="G242" s="19">
        <f t="shared" si="14"/>
        <v>1.1231751508621452E-2</v>
      </c>
    </row>
    <row r="243" spans="1:7" ht="18.5" x14ac:dyDescent="0.45">
      <c r="A243" s="1">
        <v>239</v>
      </c>
      <c r="B243" s="1" t="s">
        <v>240</v>
      </c>
      <c r="C243" s="2">
        <v>71.459999999999994</v>
      </c>
      <c r="D243" s="19">
        <f t="shared" si="15"/>
        <v>70.768698739759486</v>
      </c>
      <c r="E243" s="19">
        <f t="shared" si="12"/>
        <v>0.4778974324101139</v>
      </c>
      <c r="F243" s="19">
        <f t="shared" si="13"/>
        <v>0.69130126024050753</v>
      </c>
      <c r="G243" s="19">
        <f t="shared" si="14"/>
        <v>9.6739611004828946E-3</v>
      </c>
    </row>
    <row r="244" spans="1:7" ht="18.5" x14ac:dyDescent="0.45">
      <c r="A244" s="1">
        <v>240</v>
      </c>
      <c r="B244" s="1" t="s">
        <v>241</v>
      </c>
      <c r="C244" s="2">
        <v>71.290000000000006</v>
      </c>
      <c r="D244" s="19">
        <f t="shared" si="15"/>
        <v>71.374040005680371</v>
      </c>
      <c r="E244" s="19">
        <f t="shared" si="12"/>
        <v>7.0627225547557002E-3</v>
      </c>
      <c r="F244" s="19">
        <f t="shared" si="13"/>
        <v>8.4040005680364516E-2</v>
      </c>
      <c r="G244" s="19">
        <f t="shared" si="14"/>
        <v>1.178847042788112E-3</v>
      </c>
    </row>
    <row r="245" spans="1:7" ht="18.5" x14ac:dyDescent="0.45">
      <c r="A245" s="1">
        <v>241</v>
      </c>
      <c r="B245" s="1" t="s">
        <v>242</v>
      </c>
      <c r="C245" s="2">
        <v>69.680000000000007</v>
      </c>
      <c r="D245" s="19">
        <f t="shared" si="15"/>
        <v>71.300449971418246</v>
      </c>
      <c r="E245" s="19">
        <f t="shared" si="12"/>
        <v>2.6258581098693714</v>
      </c>
      <c r="F245" s="19">
        <f t="shared" si="13"/>
        <v>1.620449971418239</v>
      </c>
      <c r="G245" s="19">
        <f t="shared" si="14"/>
        <v>2.3255596604739363E-2</v>
      </c>
    </row>
    <row r="246" spans="1:7" ht="18.5" x14ac:dyDescent="0.45">
      <c r="A246" s="1">
        <v>242</v>
      </c>
      <c r="B246" s="1" t="s">
        <v>243</v>
      </c>
      <c r="C246" s="2">
        <v>69.64</v>
      </c>
      <c r="D246" s="19">
        <f t="shared" si="15"/>
        <v>69.881495177789631</v>
      </c>
      <c r="E246" s="19">
        <f t="shared" si="12"/>
        <v>5.8319920895645284E-2</v>
      </c>
      <c r="F246" s="19">
        <f t="shared" si="13"/>
        <v>0.24149517778963059</v>
      </c>
      <c r="G246" s="19">
        <f t="shared" si="14"/>
        <v>3.4677653329929724E-3</v>
      </c>
    </row>
    <row r="247" spans="1:7" ht="18.5" x14ac:dyDescent="0.45">
      <c r="A247" s="1">
        <v>243</v>
      </c>
      <c r="B247" s="1" t="s">
        <v>244</v>
      </c>
      <c r="C247" s="2">
        <v>70.599999999999994</v>
      </c>
      <c r="D247" s="19">
        <f t="shared" si="15"/>
        <v>69.670028766479888</v>
      </c>
      <c r="E247" s="19">
        <f t="shared" si="12"/>
        <v>0.86484649517490841</v>
      </c>
      <c r="F247" s="19">
        <f t="shared" si="13"/>
        <v>0.92997123352010647</v>
      </c>
      <c r="G247" s="19">
        <f t="shared" si="14"/>
        <v>1.3172397075355616E-2</v>
      </c>
    </row>
    <row r="248" spans="1:7" ht="18.5" x14ac:dyDescent="0.45">
      <c r="A248" s="1">
        <v>244</v>
      </c>
      <c r="B248" s="1" t="s">
        <v>245</v>
      </c>
      <c r="C248" s="2">
        <v>70.400000000000006</v>
      </c>
      <c r="D248" s="19">
        <f t="shared" si="15"/>
        <v>70.48436253982382</v>
      </c>
      <c r="E248" s="19">
        <f t="shared" si="12"/>
        <v>7.1170381255247018E-3</v>
      </c>
      <c r="F248" s="19">
        <f t="shared" si="13"/>
        <v>8.4362539823814586E-2</v>
      </c>
      <c r="G248" s="19">
        <f t="shared" si="14"/>
        <v>1.1983315315882753E-3</v>
      </c>
    </row>
    <row r="249" spans="1:7" ht="18.5" x14ac:dyDescent="0.45">
      <c r="A249" s="1">
        <v>245</v>
      </c>
      <c r="B249" s="1" t="s">
        <v>246</v>
      </c>
      <c r="C249" s="2">
        <v>70.89</v>
      </c>
      <c r="D249" s="19">
        <f t="shared" si="15"/>
        <v>70.410490076991209</v>
      </c>
      <c r="E249" s="19">
        <f t="shared" si="12"/>
        <v>0.22992976626389702</v>
      </c>
      <c r="F249" s="19">
        <f t="shared" si="13"/>
        <v>0.47950992300879136</v>
      </c>
      <c r="G249" s="19">
        <f t="shared" si="14"/>
        <v>6.7641405418083136E-3</v>
      </c>
    </row>
    <row r="250" spans="1:7" ht="18.5" x14ac:dyDescent="0.45">
      <c r="A250" s="1">
        <v>246</v>
      </c>
      <c r="B250" s="1" t="s">
        <v>247</v>
      </c>
      <c r="C250" s="2">
        <v>72.069999999999993</v>
      </c>
      <c r="D250" s="19">
        <f t="shared" si="15"/>
        <v>70.830375242128596</v>
      </c>
      <c r="E250" s="19">
        <f t="shared" si="12"/>
        <v>1.5366695403277191</v>
      </c>
      <c r="F250" s="19">
        <f t="shared" si="13"/>
        <v>1.2396247578713968</v>
      </c>
      <c r="G250" s="19">
        <f t="shared" si="14"/>
        <v>1.7200288023746315E-2</v>
      </c>
    </row>
    <row r="251" spans="1:7" ht="18.5" x14ac:dyDescent="0.45">
      <c r="A251" s="1">
        <v>247</v>
      </c>
      <c r="B251" s="1" t="s">
        <v>248</v>
      </c>
      <c r="C251" s="2">
        <v>71.05</v>
      </c>
      <c r="D251" s="19">
        <f t="shared" si="15"/>
        <v>71.91585861002477</v>
      </c>
      <c r="E251" s="19">
        <f t="shared" si="12"/>
        <v>0.74971113255403221</v>
      </c>
      <c r="F251" s="19">
        <f t="shared" si="13"/>
        <v>0.86585861002477316</v>
      </c>
      <c r="G251" s="19">
        <f t="shared" si="14"/>
        <v>1.2186609571073514E-2</v>
      </c>
    </row>
    <row r="252" spans="1:7" ht="18.5" x14ac:dyDescent="0.45">
      <c r="A252" s="1">
        <v>248</v>
      </c>
      <c r="B252" s="1" t="s">
        <v>249</v>
      </c>
      <c r="C252" s="2">
        <v>71.7</v>
      </c>
      <c r="D252" s="19">
        <f t="shared" si="15"/>
        <v>71.157665363105849</v>
      </c>
      <c r="E252" s="19">
        <f t="shared" si="12"/>
        <v>0.2941268583751136</v>
      </c>
      <c r="F252" s="19">
        <f t="shared" si="13"/>
        <v>0.54233463689415373</v>
      </c>
      <c r="G252" s="19">
        <f t="shared" si="14"/>
        <v>7.5639419371569556E-3</v>
      </c>
    </row>
    <row r="253" spans="1:7" ht="18.5" x14ac:dyDescent="0.45">
      <c r="A253" s="1">
        <v>249</v>
      </c>
      <c r="B253" s="1" t="s">
        <v>250</v>
      </c>
      <c r="C253" s="2">
        <v>71.61</v>
      </c>
      <c r="D253" s="19">
        <f t="shared" si="15"/>
        <v>71.632563290437901</v>
      </c>
      <c r="E253" s="19">
        <f t="shared" si="12"/>
        <v>5.091020753850825E-4</v>
      </c>
      <c r="F253" s="19">
        <f t="shared" si="13"/>
        <v>2.2563290437901173E-2</v>
      </c>
      <c r="G253" s="19">
        <f t="shared" si="14"/>
        <v>3.1508574832985858E-4</v>
      </c>
    </row>
    <row r="254" spans="1:7" ht="18.5" x14ac:dyDescent="0.45">
      <c r="A254" s="1">
        <v>250</v>
      </c>
      <c r="B254" s="1" t="s">
        <v>251</v>
      </c>
      <c r="C254" s="2">
        <v>71.42</v>
      </c>
      <c r="D254" s="19">
        <f t="shared" si="15"/>
        <v>71.612805636890059</v>
      </c>
      <c r="E254" s="19">
        <f t="shared" si="12"/>
        <v>3.7174013616580522E-2</v>
      </c>
      <c r="F254" s="19">
        <f t="shared" si="13"/>
        <v>0.19280563689005703</v>
      </c>
      <c r="G254" s="19">
        <f t="shared" si="14"/>
        <v>2.699602868805055E-3</v>
      </c>
    </row>
    <row r="255" spans="1:7" ht="18.5" x14ac:dyDescent="0.45">
      <c r="A255" s="1">
        <v>251</v>
      </c>
      <c r="B255" s="1" t="s">
        <v>252</v>
      </c>
      <c r="C255" s="2">
        <v>72.53</v>
      </c>
      <c r="D255" s="19">
        <f t="shared" si="15"/>
        <v>71.443974455718617</v>
      </c>
      <c r="E255" s="19">
        <f t="shared" si="12"/>
        <v>1.1794514828316758</v>
      </c>
      <c r="F255" s="19">
        <f t="shared" si="13"/>
        <v>1.0860255442813838</v>
      </c>
      <c r="G255" s="19">
        <f t="shared" si="14"/>
        <v>1.4973466762462206E-2</v>
      </c>
    </row>
    <row r="256" spans="1:7" ht="18.5" x14ac:dyDescent="0.45">
      <c r="A256" s="1">
        <v>252</v>
      </c>
      <c r="B256" s="1" t="s">
        <v>253</v>
      </c>
      <c r="C256" s="2">
        <v>71.41</v>
      </c>
      <c r="D256" s="19">
        <f t="shared" si="15"/>
        <v>72.394957935148398</v>
      </c>
      <c r="E256" s="19">
        <f t="shared" si="12"/>
        <v>0.97014213401180172</v>
      </c>
      <c r="F256" s="19">
        <f t="shared" si="13"/>
        <v>0.98495793514840102</v>
      </c>
      <c r="G256" s="19">
        <f t="shared" si="14"/>
        <v>1.3792997271368171E-2</v>
      </c>
    </row>
    <row r="257" spans="1:7" ht="18.5" x14ac:dyDescent="0.45">
      <c r="A257" s="1">
        <v>253</v>
      </c>
      <c r="B257" s="1" t="s">
        <v>254</v>
      </c>
      <c r="C257" s="2">
        <v>72.94</v>
      </c>
      <c r="D257" s="19">
        <f t="shared" si="15"/>
        <v>71.532474792655478</v>
      </c>
      <c r="E257" s="19">
        <f t="shared" si="12"/>
        <v>1.9811272093102337</v>
      </c>
      <c r="F257" s="19">
        <f t="shared" si="13"/>
        <v>1.4075252073445199</v>
      </c>
      <c r="G257" s="19">
        <f t="shared" si="14"/>
        <v>1.9297027794687689E-2</v>
      </c>
    </row>
    <row r="258" spans="1:7" ht="18.5" x14ac:dyDescent="0.45">
      <c r="A258" s="20">
        <v>254</v>
      </c>
      <c r="D258" s="19">
        <f>$D$2*C257+(1-$D$2)*D257</f>
        <v>72.764980994847349</v>
      </c>
      <c r="E258" s="19">
        <f t="shared" si="12"/>
        <v>5294.7424591804956</v>
      </c>
      <c r="F258" s="19">
        <f t="shared" si="13"/>
        <v>72.764980994847349</v>
      </c>
      <c r="G258" s="19" t="e">
        <f t="shared" si="14"/>
        <v>#DIV/0!</v>
      </c>
    </row>
    <row r="298" spans="11:11" x14ac:dyDescent="0.35">
      <c r="K298" t="s">
        <v>273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FDF3-74CC-42D3-99C1-279466C84B41}">
  <dimension ref="A1:N298"/>
  <sheetViews>
    <sheetView topLeftCell="A4" zoomScale="70" zoomScaleNormal="70" workbookViewId="0">
      <selection activeCell="P63" sqref="P63"/>
    </sheetView>
  </sheetViews>
  <sheetFormatPr defaultColWidth="10.90625" defaultRowHeight="14.5" x14ac:dyDescent="0.35"/>
  <cols>
    <col min="4" max="4" width="12.7265625" bestFit="1" customWidth="1"/>
  </cols>
  <sheetData>
    <row r="1" spans="1:14" ht="15.5" x14ac:dyDescent="0.35">
      <c r="D1" s="10" t="s">
        <v>259</v>
      </c>
      <c r="F1" t="s">
        <v>274</v>
      </c>
      <c r="G1" t="s">
        <v>275</v>
      </c>
    </row>
    <row r="2" spans="1:14" ht="15.5" x14ac:dyDescent="0.35">
      <c r="D2" s="11">
        <v>0.5</v>
      </c>
    </row>
    <row r="3" spans="1:14" x14ac:dyDescent="0.35">
      <c r="F3" s="24"/>
      <c r="G3" s="23"/>
      <c r="H3" s="24"/>
      <c r="I3" s="24"/>
    </row>
    <row r="4" spans="1:14" ht="18.5" x14ac:dyDescent="0.45">
      <c r="B4" s="1" t="s">
        <v>0</v>
      </c>
      <c r="C4" s="9" t="s">
        <v>1</v>
      </c>
      <c r="D4" s="4"/>
      <c r="E4" s="7"/>
      <c r="F4" s="26"/>
      <c r="G4" s="22"/>
      <c r="H4" s="25" t="s">
        <v>279</v>
      </c>
      <c r="I4" s="25"/>
    </row>
    <row r="5" spans="1:14" ht="15.5" x14ac:dyDescent="0.35">
      <c r="A5" s="3">
        <v>1</v>
      </c>
      <c r="B5" s="4" t="s">
        <v>4</v>
      </c>
      <c r="C5" s="5">
        <v>4.2</v>
      </c>
      <c r="D5" s="35">
        <f>C5</f>
        <v>4.2</v>
      </c>
      <c r="E5" s="35">
        <f>C5</f>
        <v>4.2</v>
      </c>
      <c r="F5" s="36">
        <f>2*D5-E5</f>
        <v>4.2</v>
      </c>
      <c r="G5" s="36">
        <f>($D$2/(1-$D$2))*(D5-E5)</f>
        <v>0</v>
      </c>
      <c r="H5" s="30">
        <f>F5+G5</f>
        <v>4.2</v>
      </c>
      <c r="I5" s="32">
        <f>POWER(C5-H5,2)</f>
        <v>0</v>
      </c>
      <c r="L5" s="28" t="s">
        <v>276</v>
      </c>
    </row>
    <row r="6" spans="1:14" ht="15.5" x14ac:dyDescent="0.35">
      <c r="A6" s="3">
        <v>2</v>
      </c>
      <c r="B6" s="4" t="s">
        <v>5</v>
      </c>
      <c r="C6" s="5">
        <v>4.18</v>
      </c>
      <c r="D6" s="30">
        <f>$D$2*C6+(1-$D$2)*D5</f>
        <v>4.1899999999999995</v>
      </c>
      <c r="E6" s="30">
        <f>$D$2*D6+(1-$D$2)*E5</f>
        <v>4.1950000000000003</v>
      </c>
      <c r="F6" s="36">
        <f t="shared" ref="F6:F69" si="0">2*D6-E6</f>
        <v>4.1849999999999987</v>
      </c>
      <c r="G6" s="36">
        <f t="shared" ref="G6:G69" si="1">($D$2/(1-$D$2))*(D6-E6)</f>
        <v>-5.0000000000007816E-3</v>
      </c>
      <c r="H6" s="30">
        <f t="shared" ref="H6:H69" si="2">F6+G6</f>
        <v>4.1799999999999979</v>
      </c>
      <c r="I6" s="32">
        <f t="shared" ref="I6:I69" si="3">POWER(C6-H6,2)</f>
        <v>3.1554436208840472E-30</v>
      </c>
      <c r="K6" s="27"/>
      <c r="L6" s="28"/>
    </row>
    <row r="7" spans="1:14" ht="15.5" x14ac:dyDescent="0.35">
      <c r="A7" s="3">
        <v>3</v>
      </c>
      <c r="B7" s="4" t="s">
        <v>6</v>
      </c>
      <c r="C7" s="5">
        <v>4.1500000000000004</v>
      </c>
      <c r="D7" s="30">
        <f t="shared" ref="D7:E7" si="4">$D$2*C7+(1-$D$2)*D6</f>
        <v>4.17</v>
      </c>
      <c r="E7" s="30">
        <f t="shared" si="4"/>
        <v>4.1825000000000001</v>
      </c>
      <c r="F7" s="36">
        <f t="shared" si="0"/>
        <v>4.1574999999999998</v>
      </c>
      <c r="G7" s="36">
        <f t="shared" si="1"/>
        <v>-1.2500000000000178E-2</v>
      </c>
      <c r="H7" s="30">
        <f t="shared" si="2"/>
        <v>4.1449999999999996</v>
      </c>
      <c r="I7" s="32">
        <f t="shared" si="3"/>
        <v>2.5000000000007818E-5</v>
      </c>
      <c r="K7" s="27"/>
      <c r="L7" s="28" t="s">
        <v>277</v>
      </c>
    </row>
    <row r="8" spans="1:14" ht="15.5" x14ac:dyDescent="0.35">
      <c r="A8" s="3">
        <v>4</v>
      </c>
      <c r="B8" s="4" t="s">
        <v>7</v>
      </c>
      <c r="C8" s="5">
        <v>4.21</v>
      </c>
      <c r="D8" s="30">
        <f t="shared" ref="D8:E8" si="5">$D$2*C8+(1-$D$2)*D7</f>
        <v>4.1899999999999995</v>
      </c>
      <c r="E8" s="30">
        <f t="shared" si="5"/>
        <v>4.1862499999999994</v>
      </c>
      <c r="F8" s="36">
        <f t="shared" si="0"/>
        <v>4.1937499999999996</v>
      </c>
      <c r="G8" s="36">
        <f t="shared" si="1"/>
        <v>3.7500000000001421E-3</v>
      </c>
      <c r="H8" s="30">
        <f t="shared" si="2"/>
        <v>4.1974999999999998</v>
      </c>
      <c r="I8" s="32">
        <f t="shared" si="3"/>
        <v>1.5625000000000445E-4</v>
      </c>
      <c r="K8" s="27"/>
      <c r="L8" s="28" t="s">
        <v>278</v>
      </c>
    </row>
    <row r="9" spans="1:14" ht="15.5" x14ac:dyDescent="0.35">
      <c r="A9" s="3">
        <v>5</v>
      </c>
      <c r="B9" s="4" t="s">
        <v>8</v>
      </c>
      <c r="C9" s="5">
        <v>4.3600000000000003</v>
      </c>
      <c r="D9" s="30">
        <f t="shared" ref="D9:E9" si="6">$D$2*C9+(1-$D$2)*D8</f>
        <v>4.2750000000000004</v>
      </c>
      <c r="E9" s="30">
        <f t="shared" si="6"/>
        <v>4.2306249999999999</v>
      </c>
      <c r="F9" s="36">
        <f t="shared" si="0"/>
        <v>4.3193750000000009</v>
      </c>
      <c r="G9" s="36">
        <f t="shared" si="1"/>
        <v>4.4375000000000497E-2</v>
      </c>
      <c r="H9" s="30">
        <f t="shared" si="2"/>
        <v>4.3637500000000014</v>
      </c>
      <c r="I9" s="32">
        <f t="shared" si="3"/>
        <v>1.4062500000007728E-5</v>
      </c>
      <c r="K9" s="27"/>
    </row>
    <row r="10" spans="1:14" ht="15.5" x14ac:dyDescent="0.35">
      <c r="A10" s="3">
        <v>6</v>
      </c>
      <c r="B10" s="4" t="s">
        <v>9</v>
      </c>
      <c r="C10" s="5">
        <v>4.38</v>
      </c>
      <c r="D10" s="30">
        <f t="shared" ref="D10:E10" si="7">$D$2*C10+(1-$D$2)*D9</f>
        <v>4.3275000000000006</v>
      </c>
      <c r="E10" s="30">
        <f t="shared" si="7"/>
        <v>4.2790625000000002</v>
      </c>
      <c r="F10" s="36">
        <f t="shared" si="0"/>
        <v>4.3759375000000009</v>
      </c>
      <c r="G10" s="36">
        <f t="shared" si="1"/>
        <v>4.8437500000000355E-2</v>
      </c>
      <c r="H10" s="30">
        <f t="shared" si="2"/>
        <v>4.4243750000000013</v>
      </c>
      <c r="I10" s="32">
        <f t="shared" si="3"/>
        <v>1.9691406250001231E-3</v>
      </c>
      <c r="K10" s="27"/>
    </row>
    <row r="11" spans="1:14" ht="15.5" x14ac:dyDescent="0.35">
      <c r="A11" s="3">
        <v>7</v>
      </c>
      <c r="B11" s="4" t="s">
        <v>10</v>
      </c>
      <c r="C11" s="5">
        <v>4.43</v>
      </c>
      <c r="D11" s="30">
        <f t="shared" ref="D11:E11" si="8">$D$2*C11+(1-$D$2)*D10</f>
        <v>4.3787500000000001</v>
      </c>
      <c r="E11" s="30">
        <f t="shared" si="8"/>
        <v>4.3289062500000002</v>
      </c>
      <c r="F11" s="36">
        <f t="shared" si="0"/>
        <v>4.4285937500000001</v>
      </c>
      <c r="G11" s="36">
        <f t="shared" si="1"/>
        <v>4.9843749999999964E-2</v>
      </c>
      <c r="H11" s="30">
        <f t="shared" si="2"/>
        <v>4.4784375000000001</v>
      </c>
      <c r="I11" s="32">
        <f t="shared" si="3"/>
        <v>2.3461914062500346E-3</v>
      </c>
      <c r="K11" s="27"/>
    </row>
    <row r="12" spans="1:14" ht="15.5" x14ac:dyDescent="0.35">
      <c r="A12" s="3">
        <v>8</v>
      </c>
      <c r="B12" s="4" t="s">
        <v>11</v>
      </c>
      <c r="C12" s="5">
        <v>4.49</v>
      </c>
      <c r="D12" s="30">
        <f t="shared" ref="D12:E12" si="9">$D$2*C12+(1-$D$2)*D11</f>
        <v>4.4343750000000002</v>
      </c>
      <c r="E12" s="30">
        <f t="shared" si="9"/>
        <v>4.3816406250000002</v>
      </c>
      <c r="F12" s="36">
        <f t="shared" si="0"/>
        <v>4.4871093750000002</v>
      </c>
      <c r="G12" s="36">
        <f t="shared" si="1"/>
        <v>5.2734375E-2</v>
      </c>
      <c r="H12" s="30">
        <f t="shared" si="2"/>
        <v>4.5398437500000002</v>
      </c>
      <c r="I12" s="32">
        <f t="shared" si="3"/>
        <v>2.4843994140624965E-3</v>
      </c>
      <c r="K12" s="27"/>
      <c r="N12">
        <f>SQRT(SUM(I5:I257)/252)</f>
        <v>9.8229324277404079E-2</v>
      </c>
    </row>
    <row r="13" spans="1:14" ht="15.5" x14ac:dyDescent="0.35">
      <c r="A13" s="3">
        <v>9</v>
      </c>
      <c r="B13" s="4" t="s">
        <v>12</v>
      </c>
      <c r="C13" s="5">
        <v>4.46</v>
      </c>
      <c r="D13" s="30">
        <f t="shared" ref="D13:E13" si="10">$D$2*C13+(1-$D$2)*D12</f>
        <v>4.4471875000000001</v>
      </c>
      <c r="E13" s="30">
        <f t="shared" si="10"/>
        <v>4.4144140625000006</v>
      </c>
      <c r="F13" s="36">
        <f t="shared" si="0"/>
        <v>4.4799609374999996</v>
      </c>
      <c r="G13" s="36">
        <f t="shared" si="1"/>
        <v>3.2773437499999503E-2</v>
      </c>
      <c r="H13" s="30">
        <f t="shared" si="2"/>
        <v>4.5127343749999991</v>
      </c>
      <c r="I13" s="32">
        <f t="shared" si="3"/>
        <v>2.7809143066405313E-3</v>
      </c>
      <c r="K13" s="27"/>
    </row>
    <row r="14" spans="1:14" ht="15.5" x14ac:dyDescent="0.35">
      <c r="A14" s="3">
        <v>10</v>
      </c>
      <c r="B14" s="4" t="s">
        <v>13</v>
      </c>
      <c r="C14" s="5">
        <v>4.46</v>
      </c>
      <c r="D14" s="30">
        <f t="shared" ref="D14:E14" si="11">$D$2*C14+(1-$D$2)*D13</f>
        <v>4.4535937499999996</v>
      </c>
      <c r="E14" s="30">
        <f t="shared" si="11"/>
        <v>4.4340039062500001</v>
      </c>
      <c r="F14" s="36">
        <f t="shared" si="0"/>
        <v>4.4731835937499991</v>
      </c>
      <c r="G14" s="36">
        <f t="shared" si="1"/>
        <v>1.9589843749999503E-2</v>
      </c>
      <c r="H14" s="30">
        <f t="shared" si="2"/>
        <v>4.4927734374999986</v>
      </c>
      <c r="I14" s="32">
        <f t="shared" si="3"/>
        <v>1.0740982055663154E-3</v>
      </c>
    </row>
    <row r="15" spans="1:14" ht="15.5" x14ac:dyDescent="0.35">
      <c r="A15" s="3">
        <v>11</v>
      </c>
      <c r="B15" s="4" t="s">
        <v>14</v>
      </c>
      <c r="C15" s="5">
        <v>4.45</v>
      </c>
      <c r="D15" s="30">
        <f t="shared" ref="D15:E15" si="12">$D$2*C15+(1-$D$2)*D14</f>
        <v>4.4517968749999994</v>
      </c>
      <c r="E15" s="30">
        <f t="shared" si="12"/>
        <v>4.4429003906249998</v>
      </c>
      <c r="F15" s="36">
        <f t="shared" si="0"/>
        <v>4.4606933593749991</v>
      </c>
      <c r="G15" s="36">
        <f t="shared" si="1"/>
        <v>8.8964843749996803E-3</v>
      </c>
      <c r="H15" s="30">
        <f t="shared" si="2"/>
        <v>4.4695898437499988</v>
      </c>
      <c r="I15" s="32">
        <f t="shared" si="3"/>
        <v>3.8376197814935978E-4</v>
      </c>
    </row>
    <row r="16" spans="1:14" ht="15.5" x14ac:dyDescent="0.35">
      <c r="A16" s="3">
        <v>12</v>
      </c>
      <c r="B16" s="4" t="s">
        <v>15</v>
      </c>
      <c r="C16" s="5">
        <v>4.4400000000000004</v>
      </c>
      <c r="D16" s="30">
        <f t="shared" ref="D16:E16" si="13">$D$2*C16+(1-$D$2)*D15</f>
        <v>4.4458984375000004</v>
      </c>
      <c r="E16" s="30">
        <f t="shared" si="13"/>
        <v>4.4443994140625005</v>
      </c>
      <c r="F16" s="36">
        <f t="shared" si="0"/>
        <v>4.4473974609375002</v>
      </c>
      <c r="G16" s="36">
        <f t="shared" si="1"/>
        <v>1.4990234374998579E-3</v>
      </c>
      <c r="H16" s="30">
        <f t="shared" si="2"/>
        <v>4.4488964843750001</v>
      </c>
      <c r="I16" s="32">
        <f t="shared" si="3"/>
        <v>7.9147434234613456E-5</v>
      </c>
    </row>
    <row r="17" spans="1:9" ht="15.5" x14ac:dyDescent="0.35">
      <c r="A17" s="3">
        <v>13</v>
      </c>
      <c r="B17" s="4" t="s">
        <v>16</v>
      </c>
      <c r="C17" s="5">
        <v>4.43</v>
      </c>
      <c r="D17" s="30">
        <f t="shared" ref="D17:E17" si="14">$D$2*C17+(1-$D$2)*D16</f>
        <v>4.43794921875</v>
      </c>
      <c r="E17" s="30">
        <f t="shared" si="14"/>
        <v>4.4411743164062507</v>
      </c>
      <c r="F17" s="36">
        <f t="shared" si="0"/>
        <v>4.4347241210937494</v>
      </c>
      <c r="G17" s="36">
        <f t="shared" si="1"/>
        <v>-3.225097656250675E-3</v>
      </c>
      <c r="H17" s="30">
        <f t="shared" si="2"/>
        <v>4.4314990234374987</v>
      </c>
      <c r="I17" s="32">
        <f t="shared" si="3"/>
        <v>2.2470712661712275E-6</v>
      </c>
    </row>
    <row r="18" spans="1:9" ht="15.5" x14ac:dyDescent="0.35">
      <c r="A18" s="3">
        <v>14</v>
      </c>
      <c r="B18" s="4" t="s">
        <v>17</v>
      </c>
      <c r="C18" s="5">
        <v>4.79</v>
      </c>
      <c r="D18" s="30">
        <f t="shared" ref="D18:E18" si="15">$D$2*C18+(1-$D$2)*D17</f>
        <v>4.613974609375</v>
      </c>
      <c r="E18" s="30">
        <f t="shared" si="15"/>
        <v>4.5275744628906249</v>
      </c>
      <c r="F18" s="36">
        <f t="shared" si="0"/>
        <v>4.7003747558593751</v>
      </c>
      <c r="G18" s="36">
        <f t="shared" si="1"/>
        <v>8.6400146484375107E-2</v>
      </c>
      <c r="H18" s="30">
        <f t="shared" si="2"/>
        <v>4.7867749023437502</v>
      </c>
      <c r="I18" s="32">
        <f t="shared" si="3"/>
        <v>1.0401254892347869E-5</v>
      </c>
    </row>
    <row r="19" spans="1:9" ht="15.5" x14ac:dyDescent="0.35">
      <c r="A19" s="3">
        <v>15</v>
      </c>
      <c r="B19" s="4" t="s">
        <v>18</v>
      </c>
      <c r="C19" s="5">
        <v>4.6900000000000004</v>
      </c>
      <c r="D19" s="30">
        <f t="shared" ref="D19:E19" si="16">$D$2*C19+(1-$D$2)*D18</f>
        <v>4.6519873046875002</v>
      </c>
      <c r="E19" s="30">
        <f t="shared" si="16"/>
        <v>4.5897808837890626</v>
      </c>
      <c r="F19" s="36">
        <f t="shared" si="0"/>
        <v>4.7141937255859379</v>
      </c>
      <c r="G19" s="36">
        <f t="shared" si="1"/>
        <v>6.2206420898437642E-2</v>
      </c>
      <c r="H19" s="30">
        <f t="shared" si="2"/>
        <v>4.7764001464843755</v>
      </c>
      <c r="I19" s="32">
        <f t="shared" si="3"/>
        <v>7.4649853125214761E-3</v>
      </c>
    </row>
    <row r="20" spans="1:9" ht="15.5" x14ac:dyDescent="0.35">
      <c r="A20" s="3">
        <v>16</v>
      </c>
      <c r="B20" s="4" t="s">
        <v>19</v>
      </c>
      <c r="C20" s="5">
        <v>4.66</v>
      </c>
      <c r="D20" s="30">
        <f t="shared" ref="D20:E20" si="17">$D$2*C20+(1-$D$2)*D19</f>
        <v>4.6559936523437502</v>
      </c>
      <c r="E20" s="30">
        <f t="shared" si="17"/>
        <v>4.6228872680664068</v>
      </c>
      <c r="F20" s="36">
        <f t="shared" si="0"/>
        <v>4.6891000366210935</v>
      </c>
      <c r="G20" s="36">
        <f t="shared" si="1"/>
        <v>3.3106384277343359E-2</v>
      </c>
      <c r="H20" s="30">
        <f t="shared" si="2"/>
        <v>4.7222064208984369</v>
      </c>
      <c r="I20" s="32">
        <f t="shared" si="3"/>
        <v>3.8696388009934689E-3</v>
      </c>
    </row>
    <row r="21" spans="1:9" ht="15.5" x14ac:dyDescent="0.35">
      <c r="A21" s="3">
        <v>17</v>
      </c>
      <c r="B21" s="4" t="s">
        <v>20</v>
      </c>
      <c r="C21" s="5">
        <v>4.75</v>
      </c>
      <c r="D21" s="30">
        <f t="shared" ref="D21:E21" si="18">$D$2*C21+(1-$D$2)*D20</f>
        <v>4.7029968261718746</v>
      </c>
      <c r="E21" s="30">
        <f t="shared" si="18"/>
        <v>4.6629420471191407</v>
      </c>
      <c r="F21" s="36">
        <f t="shared" si="0"/>
        <v>4.7430516052246086</v>
      </c>
      <c r="G21" s="36">
        <f t="shared" si="1"/>
        <v>4.0054779052733913E-2</v>
      </c>
      <c r="H21" s="30">
        <f t="shared" si="2"/>
        <v>4.7831063842773425</v>
      </c>
      <c r="I21" s="32">
        <f t="shared" si="3"/>
        <v>1.0960326799190688E-3</v>
      </c>
    </row>
    <row r="22" spans="1:9" ht="15.5" x14ac:dyDescent="0.35">
      <c r="A22" s="3">
        <v>18</v>
      </c>
      <c r="B22" s="4" t="s">
        <v>21</v>
      </c>
      <c r="C22" s="5">
        <v>4.78</v>
      </c>
      <c r="D22" s="30">
        <f t="shared" ref="D22:E22" si="19">$D$2*C22+(1-$D$2)*D21</f>
        <v>4.741498413085937</v>
      </c>
      <c r="E22" s="30">
        <f t="shared" si="19"/>
        <v>4.7022202301025384</v>
      </c>
      <c r="F22" s="36">
        <f t="shared" si="0"/>
        <v>4.7807765960693356</v>
      </c>
      <c r="G22" s="36">
        <f t="shared" si="1"/>
        <v>3.927818298339858E-2</v>
      </c>
      <c r="H22" s="30">
        <f t="shared" si="2"/>
        <v>4.8200547790527342</v>
      </c>
      <c r="I22" s="32">
        <f t="shared" si="3"/>
        <v>1.6043853249633315E-3</v>
      </c>
    </row>
    <row r="23" spans="1:9" ht="15.5" x14ac:dyDescent="0.35">
      <c r="A23" s="3">
        <v>19</v>
      </c>
      <c r="B23" s="4" t="s">
        <v>22</v>
      </c>
      <c r="C23" s="5">
        <v>4.7300000000000004</v>
      </c>
      <c r="D23" s="30">
        <f t="shared" ref="D23:E23" si="20">$D$2*C23+(1-$D$2)*D22</f>
        <v>4.7357492065429687</v>
      </c>
      <c r="E23" s="30">
        <f t="shared" si="20"/>
        <v>4.7189847183227531</v>
      </c>
      <c r="F23" s="36">
        <f t="shared" si="0"/>
        <v>4.7525136947631843</v>
      </c>
      <c r="G23" s="36">
        <f t="shared" si="1"/>
        <v>1.676448822021559E-2</v>
      </c>
      <c r="H23" s="30">
        <f t="shared" si="2"/>
        <v>4.7692781829833999</v>
      </c>
      <c r="I23" s="32">
        <f t="shared" si="3"/>
        <v>1.5427756584774116E-3</v>
      </c>
    </row>
    <row r="24" spans="1:9" ht="15.5" x14ac:dyDescent="0.35">
      <c r="A24" s="3">
        <v>20</v>
      </c>
      <c r="B24" s="4" t="s">
        <v>23</v>
      </c>
      <c r="C24" s="5">
        <v>4.67</v>
      </c>
      <c r="D24" s="30">
        <f t="shared" ref="D24:E24" si="21">$D$2*C24+(1-$D$2)*D23</f>
        <v>4.7028746032714839</v>
      </c>
      <c r="E24" s="30">
        <f t="shared" si="21"/>
        <v>4.7109296607971185</v>
      </c>
      <c r="F24" s="36">
        <f t="shared" si="0"/>
        <v>4.6948195457458493</v>
      </c>
      <c r="G24" s="36">
        <f t="shared" si="1"/>
        <v>-8.0550575256346235E-3</v>
      </c>
      <c r="H24" s="30">
        <f t="shared" si="2"/>
        <v>4.6867644882202146</v>
      </c>
      <c r="I24" s="32">
        <f t="shared" si="3"/>
        <v>2.8104806528571748E-4</v>
      </c>
    </row>
    <row r="25" spans="1:9" ht="15.5" x14ac:dyDescent="0.35">
      <c r="A25" s="3">
        <v>21</v>
      </c>
      <c r="B25" s="4" t="s">
        <v>24</v>
      </c>
      <c r="C25" s="5">
        <v>4.49</v>
      </c>
      <c r="D25" s="30">
        <f t="shared" ref="D25:E25" si="22">$D$2*C25+(1-$D$2)*D24</f>
        <v>4.596437301635742</v>
      </c>
      <c r="E25" s="30">
        <f t="shared" si="22"/>
        <v>4.6536834812164303</v>
      </c>
      <c r="F25" s="36">
        <f t="shared" si="0"/>
        <v>4.5391911220550538</v>
      </c>
      <c r="G25" s="36">
        <f t="shared" si="1"/>
        <v>-5.7246179580688228E-2</v>
      </c>
      <c r="H25" s="30">
        <f t="shared" si="2"/>
        <v>4.4819449424743656</v>
      </c>
      <c r="I25" s="32">
        <f t="shared" si="3"/>
        <v>6.4883951741282988E-5</v>
      </c>
    </row>
    <row r="26" spans="1:9" ht="15.5" x14ac:dyDescent="0.35">
      <c r="A26" s="3">
        <v>22</v>
      </c>
      <c r="B26" s="4" t="s">
        <v>25</v>
      </c>
      <c r="C26" s="5">
        <v>4.3899999999999997</v>
      </c>
      <c r="D26" s="30">
        <f t="shared" ref="D26:E26" si="23">$D$2*C26+(1-$D$2)*D25</f>
        <v>4.4932186508178713</v>
      </c>
      <c r="E26" s="30">
        <f t="shared" si="23"/>
        <v>4.5734510660171512</v>
      </c>
      <c r="F26" s="36">
        <f t="shared" si="0"/>
        <v>4.4129862356185914</v>
      </c>
      <c r="G26" s="36">
        <f t="shared" si="1"/>
        <v>-8.0232415199279927E-2</v>
      </c>
      <c r="H26" s="30">
        <f t="shared" si="2"/>
        <v>4.3327538204193115</v>
      </c>
      <c r="I26" s="32">
        <f t="shared" si="3"/>
        <v>3.277125076584406E-3</v>
      </c>
    </row>
    <row r="27" spans="1:9" ht="15.5" x14ac:dyDescent="0.35">
      <c r="A27" s="3">
        <v>23</v>
      </c>
      <c r="B27" s="4" t="s">
        <v>26</v>
      </c>
      <c r="C27" s="5">
        <v>4.4400000000000004</v>
      </c>
      <c r="D27" s="30">
        <f t="shared" ref="D27:E27" si="24">$D$2*C27+(1-$D$2)*D26</f>
        <v>4.4666093254089354</v>
      </c>
      <c r="E27" s="30">
        <f t="shared" si="24"/>
        <v>4.5200301957130433</v>
      </c>
      <c r="F27" s="36">
        <f t="shared" si="0"/>
        <v>4.4131884551048275</v>
      </c>
      <c r="G27" s="36">
        <f t="shared" si="1"/>
        <v>-5.3420870304107915E-2</v>
      </c>
      <c r="H27" s="30">
        <f t="shared" si="2"/>
        <v>4.3597675848007196</v>
      </c>
      <c r="I27" s="32">
        <f t="shared" si="3"/>
        <v>6.4372404487097875E-3</v>
      </c>
    </row>
    <row r="28" spans="1:9" ht="15.5" x14ac:dyDescent="0.35">
      <c r="A28" s="3">
        <v>24</v>
      </c>
      <c r="B28" s="4" t="s">
        <v>27</v>
      </c>
      <c r="C28" s="5">
        <v>4.38</v>
      </c>
      <c r="D28" s="30">
        <f t="shared" ref="D28:E28" si="25">$D$2*C28+(1-$D$2)*D27</f>
        <v>4.4233046627044672</v>
      </c>
      <c r="E28" s="30">
        <f t="shared" si="25"/>
        <v>4.4716674292087557</v>
      </c>
      <c r="F28" s="36">
        <f t="shared" si="0"/>
        <v>4.3749418962001787</v>
      </c>
      <c r="G28" s="36">
        <f t="shared" si="1"/>
        <v>-4.8362766504288501E-2</v>
      </c>
      <c r="H28" s="30">
        <f t="shared" si="2"/>
        <v>4.3265791296958902</v>
      </c>
      <c r="I28" s="32">
        <f t="shared" si="3"/>
        <v>2.8537893840485085E-3</v>
      </c>
    </row>
    <row r="29" spans="1:9" ht="15.5" x14ac:dyDescent="0.35">
      <c r="A29" s="3">
        <v>25</v>
      </c>
      <c r="B29" s="4" t="s">
        <v>28</v>
      </c>
      <c r="C29" s="5">
        <v>4.1100000000000003</v>
      </c>
      <c r="D29" s="30">
        <f t="shared" ref="D29:E29" si="26">$D$2*C29+(1-$D$2)*D28</f>
        <v>4.2666523313522333</v>
      </c>
      <c r="E29" s="30">
        <f t="shared" si="26"/>
        <v>4.3691598802804945</v>
      </c>
      <c r="F29" s="36">
        <f t="shared" si="0"/>
        <v>4.1641447824239721</v>
      </c>
      <c r="G29" s="36">
        <f t="shared" si="1"/>
        <v>-0.10250754892826119</v>
      </c>
      <c r="H29" s="30">
        <f t="shared" si="2"/>
        <v>4.0616372334957109</v>
      </c>
      <c r="I29" s="32">
        <f t="shared" si="3"/>
        <v>2.3389571839484155E-3</v>
      </c>
    </row>
    <row r="30" spans="1:9" ht="15.5" x14ac:dyDescent="0.35">
      <c r="A30" s="3">
        <v>26</v>
      </c>
      <c r="B30" s="4" t="s">
        <v>29</v>
      </c>
      <c r="C30" s="5">
        <v>4.2</v>
      </c>
      <c r="D30" s="30">
        <f t="shared" ref="D30:E30" si="27">$D$2*C30+(1-$D$2)*D29</f>
        <v>4.2333261656761163</v>
      </c>
      <c r="E30" s="30">
        <f t="shared" si="27"/>
        <v>4.301243022978305</v>
      </c>
      <c r="F30" s="36">
        <f t="shared" si="0"/>
        <v>4.1654093083739276</v>
      </c>
      <c r="G30" s="36">
        <f t="shared" si="1"/>
        <v>-6.791685730218866E-2</v>
      </c>
      <c r="H30" s="30">
        <f t="shared" si="2"/>
        <v>4.097492451071739</v>
      </c>
      <c r="I30" s="32">
        <f t="shared" si="3"/>
        <v>1.0507797587279863E-2</v>
      </c>
    </row>
    <row r="31" spans="1:9" ht="15.5" x14ac:dyDescent="0.35">
      <c r="A31" s="3">
        <v>27</v>
      </c>
      <c r="B31" s="4" t="s">
        <v>30</v>
      </c>
      <c r="C31" s="5">
        <v>4.22</v>
      </c>
      <c r="D31" s="30">
        <f t="shared" ref="D31:E31" si="28">$D$2*C31+(1-$D$2)*D30</f>
        <v>4.2266630828380585</v>
      </c>
      <c r="E31" s="30">
        <f t="shared" si="28"/>
        <v>4.2639530529081817</v>
      </c>
      <c r="F31" s="36">
        <f t="shared" si="0"/>
        <v>4.1893731127679352</v>
      </c>
      <c r="G31" s="36">
        <f t="shared" si="1"/>
        <v>-3.7289970070123246E-2</v>
      </c>
      <c r="H31" s="30">
        <f t="shared" si="2"/>
        <v>4.152083142697812</v>
      </c>
      <c r="I31" s="32">
        <f t="shared" si="3"/>
        <v>4.6126995058057363E-3</v>
      </c>
    </row>
    <row r="32" spans="1:9" ht="15.5" x14ac:dyDescent="0.35">
      <c r="A32" s="3">
        <v>28</v>
      </c>
      <c r="B32" s="4" t="s">
        <v>31</v>
      </c>
      <c r="C32" s="5">
        <v>4.24</v>
      </c>
      <c r="D32" s="30">
        <f t="shared" ref="D32:E32" si="29">$D$2*C32+(1-$D$2)*D31</f>
        <v>4.2333315414190293</v>
      </c>
      <c r="E32" s="30">
        <f t="shared" si="29"/>
        <v>4.248642297163606</v>
      </c>
      <c r="F32" s="36">
        <f t="shared" si="0"/>
        <v>4.2180207856744527</v>
      </c>
      <c r="G32" s="36">
        <f t="shared" si="1"/>
        <v>-1.5310755744576632E-2</v>
      </c>
      <c r="H32" s="30">
        <f t="shared" si="2"/>
        <v>4.2027100299298761</v>
      </c>
      <c r="I32" s="32">
        <f t="shared" si="3"/>
        <v>1.3905418678307538E-3</v>
      </c>
    </row>
    <row r="33" spans="1:9" ht="15.5" x14ac:dyDescent="0.35">
      <c r="A33" s="3">
        <v>29</v>
      </c>
      <c r="B33" s="4" t="s">
        <v>32</v>
      </c>
      <c r="C33" s="5">
        <v>4.45</v>
      </c>
      <c r="D33" s="30">
        <f t="shared" ref="D33:E33" si="30">$D$2*C33+(1-$D$2)*D32</f>
        <v>4.3416657707095148</v>
      </c>
      <c r="E33" s="30">
        <f t="shared" si="30"/>
        <v>4.2951540339365604</v>
      </c>
      <c r="F33" s="36">
        <f t="shared" si="0"/>
        <v>4.3881775074824692</v>
      </c>
      <c r="G33" s="36">
        <f t="shared" si="1"/>
        <v>4.6511736772954393E-2</v>
      </c>
      <c r="H33" s="30">
        <f t="shared" si="2"/>
        <v>4.4346892442554235</v>
      </c>
      <c r="I33" s="32">
        <f t="shared" si="3"/>
        <v>2.3441924147008634E-4</v>
      </c>
    </row>
    <row r="34" spans="1:9" ht="15.5" x14ac:dyDescent="0.35">
      <c r="A34" s="3">
        <v>30</v>
      </c>
      <c r="B34" s="4" t="s">
        <v>33</v>
      </c>
      <c r="C34" s="5">
        <v>4.2699999999999996</v>
      </c>
      <c r="D34" s="30">
        <f t="shared" ref="D34:E34" si="31">$D$2*C34+(1-$D$2)*D33</f>
        <v>4.3058328853547572</v>
      </c>
      <c r="E34" s="30">
        <f t="shared" si="31"/>
        <v>4.3004934596456588</v>
      </c>
      <c r="F34" s="36">
        <f t="shared" si="0"/>
        <v>4.3111723110638556</v>
      </c>
      <c r="G34" s="36">
        <f t="shared" si="1"/>
        <v>5.3394257090983999E-3</v>
      </c>
      <c r="H34" s="30">
        <f t="shared" si="2"/>
        <v>4.316511736772954</v>
      </c>
      <c r="I34" s="32">
        <f t="shared" si="3"/>
        <v>2.163341657636598E-3</v>
      </c>
    </row>
    <row r="35" spans="1:9" ht="15.5" x14ac:dyDescent="0.35">
      <c r="A35" s="3">
        <v>31</v>
      </c>
      <c r="B35" s="4" t="s">
        <v>34</v>
      </c>
      <c r="C35" s="5">
        <v>4.24</v>
      </c>
      <c r="D35" s="30">
        <f t="shared" ref="D35:E35" si="32">$D$2*C35+(1-$D$2)*D34</f>
        <v>4.2729164426773787</v>
      </c>
      <c r="E35" s="30">
        <f t="shared" si="32"/>
        <v>4.2867049511615187</v>
      </c>
      <c r="F35" s="36">
        <f t="shared" si="0"/>
        <v>4.2591279341932387</v>
      </c>
      <c r="G35" s="36">
        <f t="shared" si="1"/>
        <v>-1.3788508484140038E-2</v>
      </c>
      <c r="H35" s="30">
        <f t="shared" si="2"/>
        <v>4.2453394257090986</v>
      </c>
      <c r="I35" s="32">
        <f t="shared" si="3"/>
        <v>2.850946690298095E-5</v>
      </c>
    </row>
    <row r="36" spans="1:9" ht="15.5" x14ac:dyDescent="0.35">
      <c r="A36" s="3">
        <v>32</v>
      </c>
      <c r="B36" s="4" t="s">
        <v>35</v>
      </c>
      <c r="C36" s="5">
        <v>4.21</v>
      </c>
      <c r="D36" s="30">
        <f t="shared" ref="D36:E36" si="33">$D$2*C36+(1-$D$2)*D35</f>
        <v>4.2414582213386893</v>
      </c>
      <c r="E36" s="30">
        <f t="shared" si="33"/>
        <v>4.2640815862501036</v>
      </c>
      <c r="F36" s="36">
        <f t="shared" si="0"/>
        <v>4.2188348564272751</v>
      </c>
      <c r="G36" s="36">
        <f t="shared" si="1"/>
        <v>-2.2623364911414257E-2</v>
      </c>
      <c r="H36" s="30">
        <f t="shared" si="2"/>
        <v>4.1962114915158608</v>
      </c>
      <c r="I36" s="32">
        <f t="shared" si="3"/>
        <v>1.9012296621717732E-4</v>
      </c>
    </row>
    <row r="37" spans="1:9" ht="15.5" x14ac:dyDescent="0.35">
      <c r="A37" s="3">
        <v>33</v>
      </c>
      <c r="B37" s="4" t="s">
        <v>36</v>
      </c>
      <c r="C37" s="5">
        <v>4.4800000000000004</v>
      </c>
      <c r="D37" s="30">
        <f t="shared" ref="D37:E37" si="34">$D$2*C37+(1-$D$2)*D36</f>
        <v>4.3607291106693449</v>
      </c>
      <c r="E37" s="30">
        <f t="shared" si="34"/>
        <v>4.3124053484597242</v>
      </c>
      <c r="F37" s="36">
        <f t="shared" si="0"/>
        <v>4.4090528728789655</v>
      </c>
      <c r="G37" s="36">
        <f t="shared" si="1"/>
        <v>4.8323762209620647E-2</v>
      </c>
      <c r="H37" s="30">
        <f t="shared" si="2"/>
        <v>4.4573766350885862</v>
      </c>
      <c r="I37" s="32">
        <f t="shared" si="3"/>
        <v>5.1181663991500977E-4</v>
      </c>
    </row>
    <row r="38" spans="1:9" ht="15.5" x14ac:dyDescent="0.35">
      <c r="A38" s="3">
        <v>34</v>
      </c>
      <c r="B38" s="4" t="s">
        <v>37</v>
      </c>
      <c r="C38" s="5">
        <v>4.7</v>
      </c>
      <c r="D38" s="30">
        <f t="shared" ref="D38:E38" si="35">$D$2*C38+(1-$D$2)*D37</f>
        <v>4.530364555334673</v>
      </c>
      <c r="E38" s="30">
        <f t="shared" si="35"/>
        <v>4.421384951897199</v>
      </c>
      <c r="F38" s="36">
        <f t="shared" si="0"/>
        <v>4.6393441587721469</v>
      </c>
      <c r="G38" s="36">
        <f t="shared" si="1"/>
        <v>0.10897960343747393</v>
      </c>
      <c r="H38" s="30">
        <f t="shared" si="2"/>
        <v>4.7483237622096208</v>
      </c>
      <c r="I38" s="32">
        <f t="shared" si="3"/>
        <v>2.3351859940919607E-3</v>
      </c>
    </row>
    <row r="39" spans="1:9" ht="15.5" x14ac:dyDescent="0.35">
      <c r="A39" s="3">
        <v>35</v>
      </c>
      <c r="B39" s="4" t="s">
        <v>38</v>
      </c>
      <c r="C39" s="5">
        <v>4.82</v>
      </c>
      <c r="D39" s="30">
        <f t="shared" ref="D39:E39" si="36">$D$2*C39+(1-$D$2)*D38</f>
        <v>4.6751822776673366</v>
      </c>
      <c r="E39" s="30">
        <f t="shared" si="36"/>
        <v>4.5482836147822674</v>
      </c>
      <c r="F39" s="36">
        <f t="shared" si="0"/>
        <v>4.8020809405524059</v>
      </c>
      <c r="G39" s="36">
        <f t="shared" si="1"/>
        <v>0.12689866288506924</v>
      </c>
      <c r="H39" s="30">
        <f t="shared" si="2"/>
        <v>4.9289796034374751</v>
      </c>
      <c r="I39" s="32">
        <f t="shared" si="3"/>
        <v>1.1876553965389272E-2</v>
      </c>
    </row>
    <row r="40" spans="1:9" ht="15.5" x14ac:dyDescent="0.35">
      <c r="A40" s="3">
        <v>36</v>
      </c>
      <c r="B40" s="4" t="s">
        <v>39</v>
      </c>
      <c r="C40" s="5">
        <v>4.9800000000000004</v>
      </c>
      <c r="D40" s="30">
        <f t="shared" ref="D40:E40" si="37">$D$2*C40+(1-$D$2)*D39</f>
        <v>4.8275911388336681</v>
      </c>
      <c r="E40" s="30">
        <f t="shared" si="37"/>
        <v>4.6879373768079677</v>
      </c>
      <c r="F40" s="36">
        <f t="shared" si="0"/>
        <v>4.9672449008593684</v>
      </c>
      <c r="G40" s="36">
        <f t="shared" si="1"/>
        <v>0.13965376202570035</v>
      </c>
      <c r="H40" s="30">
        <f t="shared" si="2"/>
        <v>5.1068986628850688</v>
      </c>
      <c r="I40" s="32">
        <f t="shared" si="3"/>
        <v>1.6103270642018223E-2</v>
      </c>
    </row>
    <row r="41" spans="1:9" ht="15.5" x14ac:dyDescent="0.35">
      <c r="A41" s="3">
        <v>37</v>
      </c>
      <c r="B41" s="4" t="s">
        <v>40</v>
      </c>
      <c r="C41" s="5">
        <v>4.95</v>
      </c>
      <c r="D41" s="30">
        <f t="shared" ref="D41:E41" si="38">$D$2*C41+(1-$D$2)*D40</f>
        <v>4.8887955694168337</v>
      </c>
      <c r="E41" s="30">
        <f t="shared" si="38"/>
        <v>4.7883664731124007</v>
      </c>
      <c r="F41" s="36">
        <f t="shared" si="0"/>
        <v>4.9892246657212667</v>
      </c>
      <c r="G41" s="36">
        <f t="shared" si="1"/>
        <v>0.10042909630443297</v>
      </c>
      <c r="H41" s="30">
        <f t="shared" si="2"/>
        <v>5.0896537620256996</v>
      </c>
      <c r="I41" s="32">
        <f t="shared" si="3"/>
        <v>1.9503173247930695E-2</v>
      </c>
    </row>
    <row r="42" spans="1:9" ht="15.5" x14ac:dyDescent="0.35">
      <c r="A42" s="3">
        <v>38</v>
      </c>
      <c r="B42" s="4" t="s">
        <v>41</v>
      </c>
      <c r="C42" s="5">
        <v>4.97</v>
      </c>
      <c r="D42" s="30">
        <f t="shared" ref="D42:E42" si="39">$D$2*C42+(1-$D$2)*D41</f>
        <v>4.9293977847084172</v>
      </c>
      <c r="E42" s="30">
        <f t="shared" si="39"/>
        <v>4.8588821289104089</v>
      </c>
      <c r="F42" s="36">
        <f t="shared" si="0"/>
        <v>4.9999134405064254</v>
      </c>
      <c r="G42" s="36">
        <f t="shared" si="1"/>
        <v>7.0515655798008225E-2</v>
      </c>
      <c r="H42" s="30">
        <f t="shared" si="2"/>
        <v>5.0704290963044336</v>
      </c>
      <c r="I42" s="32">
        <f t="shared" si="3"/>
        <v>1.0086003384525252E-2</v>
      </c>
    </row>
    <row r="43" spans="1:9" ht="15.5" x14ac:dyDescent="0.35">
      <c r="A43" s="3">
        <v>39</v>
      </c>
      <c r="B43" s="4" t="s">
        <v>42</v>
      </c>
      <c r="C43" s="5">
        <v>5.2</v>
      </c>
      <c r="D43" s="30">
        <f t="shared" ref="D43:E43" si="40">$D$2*C43+(1-$D$2)*D42</f>
        <v>5.0646988923542082</v>
      </c>
      <c r="E43" s="30">
        <f t="shared" si="40"/>
        <v>4.9617905106323086</v>
      </c>
      <c r="F43" s="36">
        <f t="shared" si="0"/>
        <v>5.1676072740761079</v>
      </c>
      <c r="G43" s="36">
        <f t="shared" si="1"/>
        <v>0.10290838172189964</v>
      </c>
      <c r="H43" s="30">
        <f t="shared" si="2"/>
        <v>5.2705156557980075</v>
      </c>
      <c r="I43" s="32">
        <f t="shared" si="3"/>
        <v>4.9724577126230461E-3</v>
      </c>
    </row>
    <row r="44" spans="1:9" ht="15.5" x14ac:dyDescent="0.35">
      <c r="A44" s="3">
        <v>40</v>
      </c>
      <c r="B44" s="4" t="s">
        <v>43</v>
      </c>
      <c r="C44" s="5">
        <v>5.05</v>
      </c>
      <c r="D44" s="30">
        <f t="shared" ref="D44:E44" si="41">$D$2*C44+(1-$D$2)*D43</f>
        <v>5.0573494461771045</v>
      </c>
      <c r="E44" s="30">
        <f t="shared" si="41"/>
        <v>5.0095699784047065</v>
      </c>
      <c r="F44" s="36">
        <f t="shared" si="0"/>
        <v>5.1051289139495024</v>
      </c>
      <c r="G44" s="36">
        <f t="shared" si="1"/>
        <v>4.7779467772397943E-2</v>
      </c>
      <c r="H44" s="30">
        <f t="shared" si="2"/>
        <v>5.1529083817219004</v>
      </c>
      <c r="I44" s="32">
        <f t="shared" si="3"/>
        <v>1.0590135028620391E-2</v>
      </c>
    </row>
    <row r="45" spans="1:9" ht="15.5" x14ac:dyDescent="0.35">
      <c r="A45" s="3">
        <v>41</v>
      </c>
      <c r="B45" s="4" t="s">
        <v>44</v>
      </c>
      <c r="C45" s="5">
        <v>5.15</v>
      </c>
      <c r="D45" s="30">
        <f t="shared" ref="D45:E45" si="42">$D$2*C45+(1-$D$2)*D44</f>
        <v>5.1036747230885524</v>
      </c>
      <c r="E45" s="30">
        <f t="shared" si="42"/>
        <v>5.056622350746629</v>
      </c>
      <c r="F45" s="36">
        <f t="shared" si="0"/>
        <v>5.1507270954304758</v>
      </c>
      <c r="G45" s="36">
        <f t="shared" si="1"/>
        <v>4.7052372341923387E-2</v>
      </c>
      <c r="H45" s="30">
        <f t="shared" si="2"/>
        <v>5.1977794677723992</v>
      </c>
      <c r="I45" s="32">
        <f t="shared" si="3"/>
        <v>2.2828775406136988E-3</v>
      </c>
    </row>
    <row r="46" spans="1:9" ht="15.5" x14ac:dyDescent="0.35">
      <c r="A46" s="3">
        <v>42</v>
      </c>
      <c r="B46" s="4" t="s">
        <v>45</v>
      </c>
      <c r="C46" s="5">
        <v>5.16</v>
      </c>
      <c r="D46" s="30">
        <f t="shared" ref="D46:E46" si="43">$D$2*C46+(1-$D$2)*D45</f>
        <v>5.1318373615442763</v>
      </c>
      <c r="E46" s="30">
        <f t="shared" si="43"/>
        <v>5.0942298561454527</v>
      </c>
      <c r="F46" s="36">
        <f t="shared" si="0"/>
        <v>5.1694448669430999</v>
      </c>
      <c r="G46" s="36">
        <f t="shared" si="1"/>
        <v>3.7607505398823626E-2</v>
      </c>
      <c r="H46" s="30">
        <f t="shared" si="2"/>
        <v>5.2070523723419235</v>
      </c>
      <c r="I46" s="32">
        <f t="shared" si="3"/>
        <v>2.2139257430029971E-3</v>
      </c>
    </row>
    <row r="47" spans="1:9" ht="15.5" x14ac:dyDescent="0.35">
      <c r="A47" s="3">
        <v>43</v>
      </c>
      <c r="B47" s="4" t="s">
        <v>46</v>
      </c>
      <c r="C47" s="5">
        <v>5.2</v>
      </c>
      <c r="D47" s="30">
        <f t="shared" ref="D47:E47" si="44">$D$2*C47+(1-$D$2)*D46</f>
        <v>5.1659186807721387</v>
      </c>
      <c r="E47" s="30">
        <f t="shared" si="44"/>
        <v>5.1300742684587952</v>
      </c>
      <c r="F47" s="36">
        <f t="shared" si="0"/>
        <v>5.2017630930854821</v>
      </c>
      <c r="G47" s="36">
        <f t="shared" si="1"/>
        <v>3.5844412313343454E-2</v>
      </c>
      <c r="H47" s="30">
        <f t="shared" si="2"/>
        <v>5.2376075053988256</v>
      </c>
      <c r="I47" s="32">
        <f t="shared" si="3"/>
        <v>1.4143244623226819E-3</v>
      </c>
    </row>
    <row r="48" spans="1:9" ht="15.5" x14ac:dyDescent="0.35">
      <c r="A48" s="3">
        <v>44</v>
      </c>
      <c r="B48" s="4" t="s">
        <v>47</v>
      </c>
      <c r="C48" s="5">
        <v>5.09</v>
      </c>
      <c r="D48" s="30">
        <f t="shared" ref="D48:E48" si="45">$D$2*C48+(1-$D$2)*D47</f>
        <v>5.1279593403860693</v>
      </c>
      <c r="E48" s="30">
        <f t="shared" si="45"/>
        <v>5.1290168044224327</v>
      </c>
      <c r="F48" s="36">
        <f t="shared" si="0"/>
        <v>5.1269018763497058</v>
      </c>
      <c r="G48" s="36">
        <f t="shared" si="1"/>
        <v>-1.0574640363634202E-3</v>
      </c>
      <c r="H48" s="30">
        <f t="shared" si="2"/>
        <v>5.1258444123133424</v>
      </c>
      <c r="I48" s="32">
        <f t="shared" si="3"/>
        <v>1.2848218940889043E-3</v>
      </c>
    </row>
    <row r="49" spans="1:9" ht="15.5" x14ac:dyDescent="0.35">
      <c r="A49" s="3">
        <v>45</v>
      </c>
      <c r="B49" s="4" t="s">
        <v>48</v>
      </c>
      <c r="C49" s="5">
        <v>5.07</v>
      </c>
      <c r="D49" s="30">
        <f t="shared" ref="D49:E49" si="46">$D$2*C49+(1-$D$2)*D48</f>
        <v>5.0989796701930352</v>
      </c>
      <c r="E49" s="30">
        <f t="shared" si="46"/>
        <v>5.113998237307734</v>
      </c>
      <c r="F49" s="36">
        <f t="shared" si="0"/>
        <v>5.0839611030783365</v>
      </c>
      <c r="G49" s="36">
        <f t="shared" si="1"/>
        <v>-1.5018567114698733E-2</v>
      </c>
      <c r="H49" s="30">
        <f t="shared" si="2"/>
        <v>5.0689425359636378</v>
      </c>
      <c r="I49" s="32">
        <f t="shared" si="3"/>
        <v>1.1182301882001386E-6</v>
      </c>
    </row>
    <row r="50" spans="1:9" ht="15.5" x14ac:dyDescent="0.35">
      <c r="A50" s="3">
        <v>46</v>
      </c>
      <c r="B50" s="4" t="s">
        <v>49</v>
      </c>
      <c r="C50" s="5">
        <v>5.0999999999999996</v>
      </c>
      <c r="D50" s="30">
        <f t="shared" ref="D50:E50" si="47">$D$2*C50+(1-$D$2)*D49</f>
        <v>5.0994898350965174</v>
      </c>
      <c r="E50" s="30">
        <f t="shared" si="47"/>
        <v>5.1067440362021257</v>
      </c>
      <c r="F50" s="36">
        <f t="shared" si="0"/>
        <v>5.0922356339909092</v>
      </c>
      <c r="G50" s="36">
        <f t="shared" si="1"/>
        <v>-7.25420110560826E-3</v>
      </c>
      <c r="H50" s="30">
        <f t="shared" si="2"/>
        <v>5.0849814328853009</v>
      </c>
      <c r="I50" s="32">
        <f t="shared" si="3"/>
        <v>2.2555735817871022E-4</v>
      </c>
    </row>
    <row r="51" spans="1:9" ht="15.5" x14ac:dyDescent="0.35">
      <c r="A51" s="3">
        <v>47</v>
      </c>
      <c r="B51" s="4" t="s">
        <v>50</v>
      </c>
      <c r="C51" s="5">
        <v>5.26</v>
      </c>
      <c r="D51" s="30">
        <f t="shared" ref="D51:E51" si="48">$D$2*C51+(1-$D$2)*D50</f>
        <v>5.1797449175482591</v>
      </c>
      <c r="E51" s="30">
        <f t="shared" si="48"/>
        <v>5.1432444768751928</v>
      </c>
      <c r="F51" s="36">
        <f t="shared" si="0"/>
        <v>5.2162453582213253</v>
      </c>
      <c r="G51" s="36">
        <f t="shared" si="1"/>
        <v>3.6500440673066237E-2</v>
      </c>
      <c r="H51" s="30">
        <f t="shared" si="2"/>
        <v>5.2527457988943915</v>
      </c>
      <c r="I51" s="32">
        <f t="shared" si="3"/>
        <v>5.2623433680608102E-5</v>
      </c>
    </row>
    <row r="52" spans="1:9" ht="15.5" x14ac:dyDescent="0.35">
      <c r="A52" s="3">
        <v>48</v>
      </c>
      <c r="B52" s="4" t="s">
        <v>51</v>
      </c>
      <c r="C52" s="5">
        <v>5.52</v>
      </c>
      <c r="D52" s="30">
        <f t="shared" ref="D52:E52" si="49">$D$2*C52+(1-$D$2)*D51</f>
        <v>5.3498724587741293</v>
      </c>
      <c r="E52" s="30">
        <f t="shared" si="49"/>
        <v>5.2465584678246611</v>
      </c>
      <c r="F52" s="36">
        <f t="shared" si="0"/>
        <v>5.4531864497235976</v>
      </c>
      <c r="G52" s="36">
        <f t="shared" si="1"/>
        <v>0.10331399094946825</v>
      </c>
      <c r="H52" s="30">
        <f t="shared" si="2"/>
        <v>5.5565004406730658</v>
      </c>
      <c r="I52" s="32">
        <f t="shared" si="3"/>
        <v>1.3322821693280281E-3</v>
      </c>
    </row>
    <row r="53" spans="1:9" ht="15.5" x14ac:dyDescent="0.35">
      <c r="A53" s="3">
        <v>49</v>
      </c>
      <c r="B53" s="4" t="s">
        <v>52</v>
      </c>
      <c r="C53" s="5">
        <v>6.18</v>
      </c>
      <c r="D53" s="30">
        <f t="shared" ref="D53:E53" si="50">$D$2*C53+(1-$D$2)*D52</f>
        <v>5.7649362293870645</v>
      </c>
      <c r="E53" s="30">
        <f t="shared" si="50"/>
        <v>5.5057473486058628</v>
      </c>
      <c r="F53" s="36">
        <f t="shared" si="0"/>
        <v>6.0241251101682662</v>
      </c>
      <c r="G53" s="36">
        <f t="shared" si="1"/>
        <v>0.25918888078120172</v>
      </c>
      <c r="H53" s="30">
        <f t="shared" si="2"/>
        <v>6.283313990949468</v>
      </c>
      <c r="I53" s="32">
        <f t="shared" si="3"/>
        <v>1.0673780725906808E-2</v>
      </c>
    </row>
    <row r="54" spans="1:9" ht="15.5" x14ac:dyDescent="0.35">
      <c r="A54" s="3">
        <v>50</v>
      </c>
      <c r="B54" s="4" t="s">
        <v>53</v>
      </c>
      <c r="C54" s="5">
        <v>6.84</v>
      </c>
      <c r="D54" s="30">
        <f t="shared" ref="D54:E54" si="51">$D$2*C54+(1-$D$2)*D53</f>
        <v>6.3024681146935322</v>
      </c>
      <c r="E54" s="30">
        <f t="shared" si="51"/>
        <v>5.904107731649697</v>
      </c>
      <c r="F54" s="36">
        <f t="shared" si="0"/>
        <v>6.7008284977373673</v>
      </c>
      <c r="G54" s="36">
        <f t="shared" si="1"/>
        <v>0.39836038304383514</v>
      </c>
      <c r="H54" s="30">
        <f t="shared" si="2"/>
        <v>7.0991888807812025</v>
      </c>
      <c r="I54" s="32">
        <f t="shared" si="3"/>
        <v>6.717887592061246E-2</v>
      </c>
    </row>
    <row r="55" spans="1:9" ht="15.5" x14ac:dyDescent="0.35">
      <c r="A55" s="3">
        <v>51</v>
      </c>
      <c r="B55" s="4" t="s">
        <v>54</v>
      </c>
      <c r="C55" s="5">
        <v>7.19</v>
      </c>
      <c r="D55" s="30">
        <f t="shared" ref="D55:E55" si="52">$D$2*C55+(1-$D$2)*D54</f>
        <v>6.7462340573467667</v>
      </c>
      <c r="E55" s="30">
        <f t="shared" si="52"/>
        <v>6.3251708944982319</v>
      </c>
      <c r="F55" s="36">
        <f t="shared" si="0"/>
        <v>7.1672972201953016</v>
      </c>
      <c r="G55" s="36">
        <f t="shared" si="1"/>
        <v>0.42106316284853484</v>
      </c>
      <c r="H55" s="30">
        <f t="shared" si="2"/>
        <v>7.5883603830438364</v>
      </c>
      <c r="I55" s="32">
        <f t="shared" si="3"/>
        <v>0.15869099477883175</v>
      </c>
    </row>
    <row r="56" spans="1:9" ht="15.5" x14ac:dyDescent="0.35">
      <c r="A56" s="3">
        <v>52</v>
      </c>
      <c r="B56" s="4" t="s">
        <v>55</v>
      </c>
      <c r="C56" s="5">
        <v>8.19</v>
      </c>
      <c r="D56" s="30">
        <f t="shared" ref="D56:E56" si="53">$D$2*C56+(1-$D$2)*D55</f>
        <v>7.4681170286733831</v>
      </c>
      <c r="E56" s="30">
        <f t="shared" si="53"/>
        <v>6.8966439615858075</v>
      </c>
      <c r="F56" s="36">
        <f t="shared" si="0"/>
        <v>8.0395900957609587</v>
      </c>
      <c r="G56" s="36">
        <f t="shared" si="1"/>
        <v>0.57147306708757561</v>
      </c>
      <c r="H56" s="30">
        <f t="shared" si="2"/>
        <v>8.6110631628485343</v>
      </c>
      <c r="I56" s="32">
        <f t="shared" si="3"/>
        <v>0.17729418710801179</v>
      </c>
    </row>
    <row r="57" spans="1:9" ht="15.5" x14ac:dyDescent="0.35">
      <c r="A57" s="3">
        <v>53</v>
      </c>
      <c r="B57" s="4" t="s">
        <v>56</v>
      </c>
      <c r="C57" s="5">
        <v>8.7899999999999991</v>
      </c>
      <c r="D57" s="30">
        <f t="shared" ref="D57:E57" si="54">$D$2*C57+(1-$D$2)*D56</f>
        <v>8.1290585143366911</v>
      </c>
      <c r="E57" s="30">
        <f t="shared" si="54"/>
        <v>7.5128512379612493</v>
      </c>
      <c r="F57" s="36">
        <f t="shared" si="0"/>
        <v>8.7452657907121321</v>
      </c>
      <c r="G57" s="36">
        <f t="shared" si="1"/>
        <v>0.61620727637544181</v>
      </c>
      <c r="H57" s="30">
        <f t="shared" si="2"/>
        <v>9.361473067087573</v>
      </c>
      <c r="I57" s="32">
        <f t="shared" si="3"/>
        <v>0.32658146640647867</v>
      </c>
    </row>
    <row r="58" spans="1:9" ht="15.5" x14ac:dyDescent="0.35">
      <c r="A58" s="3">
        <v>54</v>
      </c>
      <c r="B58" s="4" t="s">
        <v>57</v>
      </c>
      <c r="C58" s="5">
        <v>8.61</v>
      </c>
      <c r="D58" s="30">
        <f t="shared" ref="D58:E58" si="55">$D$2*C58+(1-$D$2)*D57</f>
        <v>8.3695292571683453</v>
      </c>
      <c r="E58" s="30">
        <f t="shared" si="55"/>
        <v>7.9411902475647977</v>
      </c>
      <c r="F58" s="36">
        <f t="shared" si="0"/>
        <v>8.7978682667718928</v>
      </c>
      <c r="G58" s="36">
        <f t="shared" si="1"/>
        <v>0.42833900960354754</v>
      </c>
      <c r="H58" s="30">
        <f t="shared" si="2"/>
        <v>9.2262072763754404</v>
      </c>
      <c r="I58" s="32">
        <f t="shared" si="3"/>
        <v>0.37971140745803905</v>
      </c>
    </row>
    <row r="59" spans="1:9" ht="15.5" x14ac:dyDescent="0.35">
      <c r="A59" s="3">
        <v>55</v>
      </c>
      <c r="B59" s="4" t="s">
        <v>58</v>
      </c>
      <c r="C59" s="5">
        <v>8.2799999999999994</v>
      </c>
      <c r="D59" s="30">
        <f t="shared" ref="D59:E59" si="56">$D$2*C59+(1-$D$2)*D58</f>
        <v>8.3247646285841732</v>
      </c>
      <c r="E59" s="30">
        <f t="shared" si="56"/>
        <v>8.1329774380744855</v>
      </c>
      <c r="F59" s="36">
        <f t="shared" si="0"/>
        <v>8.5165518190938609</v>
      </c>
      <c r="G59" s="36">
        <f t="shared" si="1"/>
        <v>0.19178719050968773</v>
      </c>
      <c r="H59" s="30">
        <f t="shared" si="2"/>
        <v>8.7083390096035487</v>
      </c>
      <c r="I59" s="32">
        <f t="shared" si="3"/>
        <v>0.18347430714814952</v>
      </c>
    </row>
    <row r="60" spans="1:9" ht="15.5" x14ac:dyDescent="0.35">
      <c r="A60" s="3">
        <v>56</v>
      </c>
      <c r="B60" s="4" t="s">
        <v>59</v>
      </c>
      <c r="C60" s="5">
        <v>7.86</v>
      </c>
      <c r="D60" s="30">
        <f t="shared" ref="D60:E60" si="57">$D$2*C60+(1-$D$2)*D59</f>
        <v>8.0923823142920863</v>
      </c>
      <c r="E60" s="30">
        <f t="shared" si="57"/>
        <v>8.1126798761832859</v>
      </c>
      <c r="F60" s="36">
        <f t="shared" si="0"/>
        <v>8.0720847524008867</v>
      </c>
      <c r="G60" s="36">
        <f t="shared" si="1"/>
        <v>-2.0297561891199578E-2</v>
      </c>
      <c r="H60" s="30">
        <f t="shared" si="2"/>
        <v>8.0517871905096872</v>
      </c>
      <c r="I60" s="32">
        <f t="shared" si="3"/>
        <v>3.6782326443598919E-2</v>
      </c>
    </row>
    <row r="61" spans="1:9" ht="15.5" x14ac:dyDescent="0.35">
      <c r="A61" s="3">
        <v>57</v>
      </c>
      <c r="B61" s="4" t="s">
        <v>60</v>
      </c>
      <c r="C61" s="5">
        <v>7.95</v>
      </c>
      <c r="D61" s="30">
        <f t="shared" ref="D61:E61" si="58">$D$2*C61+(1-$D$2)*D60</f>
        <v>8.0211911571460437</v>
      </c>
      <c r="E61" s="30">
        <f t="shared" si="58"/>
        <v>8.0669355166646639</v>
      </c>
      <c r="F61" s="36">
        <f t="shared" si="0"/>
        <v>7.9754467976274235</v>
      </c>
      <c r="G61" s="36">
        <f t="shared" si="1"/>
        <v>-4.5744359518620215E-2</v>
      </c>
      <c r="H61" s="30">
        <f t="shared" si="2"/>
        <v>7.9297024381088033</v>
      </c>
      <c r="I61" s="32">
        <f t="shared" si="3"/>
        <v>4.119910187269692E-4</v>
      </c>
    </row>
    <row r="62" spans="1:9" ht="15.5" x14ac:dyDescent="0.35">
      <c r="A62" s="3">
        <v>58</v>
      </c>
      <c r="B62" s="4" t="s">
        <v>61</v>
      </c>
      <c r="C62" s="5">
        <v>8.02</v>
      </c>
      <c r="D62" s="30">
        <f t="shared" ref="D62:E62" si="59">$D$2*C62+(1-$D$2)*D61</f>
        <v>8.0205955785730225</v>
      </c>
      <c r="E62" s="30">
        <f t="shared" si="59"/>
        <v>8.0437655476188432</v>
      </c>
      <c r="F62" s="36">
        <f t="shared" si="0"/>
        <v>7.9974256095272018</v>
      </c>
      <c r="G62" s="36">
        <f t="shared" si="1"/>
        <v>-2.3169969045820693E-2</v>
      </c>
      <c r="H62" s="30">
        <f t="shared" si="2"/>
        <v>7.9742556404813811</v>
      </c>
      <c r="I62" s="32">
        <f t="shared" si="3"/>
        <v>2.0925464277686172E-3</v>
      </c>
    </row>
    <row r="63" spans="1:9" ht="15.5" x14ac:dyDescent="0.35">
      <c r="A63" s="3">
        <v>59</v>
      </c>
      <c r="B63" s="4" t="s">
        <v>62</v>
      </c>
      <c r="C63" s="5">
        <v>7.96</v>
      </c>
      <c r="D63" s="30">
        <f t="shared" ref="D63:E63" si="60">$D$2*C63+(1-$D$2)*D62</f>
        <v>7.9902977892865117</v>
      </c>
      <c r="E63" s="30">
        <f t="shared" si="60"/>
        <v>8.0170316684526775</v>
      </c>
      <c r="F63" s="36">
        <f t="shared" si="0"/>
        <v>7.9635639101203459</v>
      </c>
      <c r="G63" s="36">
        <f t="shared" si="1"/>
        <v>-2.6733879166165764E-2</v>
      </c>
      <c r="H63" s="30">
        <f t="shared" si="2"/>
        <v>7.9368300309541802</v>
      </c>
      <c r="I63" s="32">
        <f t="shared" si="3"/>
        <v>5.3684746558424793E-4</v>
      </c>
    </row>
    <row r="64" spans="1:9" ht="15.5" x14ac:dyDescent="0.35">
      <c r="A64" s="3">
        <v>60</v>
      </c>
      <c r="B64" s="4" t="s">
        <v>63</v>
      </c>
      <c r="C64" s="5">
        <v>7.85</v>
      </c>
      <c r="D64" s="30">
        <f t="shared" ref="D64:E64" si="61">$D$2*C64+(1-$D$2)*D63</f>
        <v>7.9201488946432557</v>
      </c>
      <c r="E64" s="30">
        <f t="shared" si="61"/>
        <v>7.9685902815479661</v>
      </c>
      <c r="F64" s="36">
        <f t="shared" si="0"/>
        <v>7.8717075077385452</v>
      </c>
      <c r="G64" s="36">
        <f t="shared" si="1"/>
        <v>-4.8441386904710448E-2</v>
      </c>
      <c r="H64" s="30">
        <f t="shared" si="2"/>
        <v>7.8232661208338348</v>
      </c>
      <c r="I64" s="32">
        <f t="shared" si="3"/>
        <v>7.1470029527110441E-4</v>
      </c>
    </row>
    <row r="65" spans="1:9" ht="15.5" x14ac:dyDescent="0.35">
      <c r="A65" s="3">
        <v>61</v>
      </c>
      <c r="B65" s="4" t="s">
        <v>64</v>
      </c>
      <c r="C65" s="5">
        <v>7.23</v>
      </c>
      <c r="D65" s="30">
        <f t="shared" ref="D65:E65" si="62">$D$2*C65+(1-$D$2)*D64</f>
        <v>7.5750744473216276</v>
      </c>
      <c r="E65" s="30">
        <f t="shared" si="62"/>
        <v>7.7718323644347969</v>
      </c>
      <c r="F65" s="36">
        <f t="shared" si="0"/>
        <v>7.3783165302084583</v>
      </c>
      <c r="G65" s="36">
        <f t="shared" si="1"/>
        <v>-0.19675791711316926</v>
      </c>
      <c r="H65" s="30">
        <f t="shared" si="2"/>
        <v>7.1815586130952891</v>
      </c>
      <c r="I65" s="32">
        <f t="shared" si="3"/>
        <v>2.3465679652519391E-3</v>
      </c>
    </row>
    <row r="66" spans="1:9" ht="15.5" x14ac:dyDescent="0.35">
      <c r="A66" s="3">
        <v>62</v>
      </c>
      <c r="B66" s="4" t="s">
        <v>65</v>
      </c>
      <c r="C66" s="5">
        <v>6.97</v>
      </c>
      <c r="D66" s="30">
        <f t="shared" ref="D66:E66" si="63">$D$2*C66+(1-$D$2)*D65</f>
        <v>7.2725372236608141</v>
      </c>
      <c r="E66" s="30">
        <f t="shared" si="63"/>
        <v>7.5221847940478055</v>
      </c>
      <c r="F66" s="36">
        <f t="shared" si="0"/>
        <v>7.0228896532738228</v>
      </c>
      <c r="G66" s="36">
        <f t="shared" si="1"/>
        <v>-0.24964757038699137</v>
      </c>
      <c r="H66" s="30">
        <f t="shared" si="2"/>
        <v>6.7732420828868314</v>
      </c>
      <c r="I66" s="32">
        <f t="shared" si="3"/>
        <v>3.8713677946712433E-2</v>
      </c>
    </row>
    <row r="67" spans="1:9" ht="15.5" x14ac:dyDescent="0.35">
      <c r="A67" s="3">
        <v>63</v>
      </c>
      <c r="B67" s="4" t="s">
        <v>66</v>
      </c>
      <c r="C67" s="5">
        <v>7.12</v>
      </c>
      <c r="D67" s="30">
        <f t="shared" ref="D67:E67" si="64">$D$2*C67+(1-$D$2)*D66</f>
        <v>7.1962686118304067</v>
      </c>
      <c r="E67" s="30">
        <f t="shared" si="64"/>
        <v>7.3592267029391056</v>
      </c>
      <c r="F67" s="36">
        <f t="shared" si="0"/>
        <v>7.0333105207217077</v>
      </c>
      <c r="G67" s="36">
        <f t="shared" si="1"/>
        <v>-0.16295809110869897</v>
      </c>
      <c r="H67" s="30">
        <f t="shared" si="2"/>
        <v>6.8703524296130087</v>
      </c>
      <c r="I67" s="32">
        <f t="shared" si="3"/>
        <v>6.232390940012781E-2</v>
      </c>
    </row>
    <row r="68" spans="1:9" ht="15.5" x14ac:dyDescent="0.35">
      <c r="A68" s="3">
        <v>64</v>
      </c>
      <c r="B68" s="4" t="s">
        <v>67</v>
      </c>
      <c r="C68" s="5">
        <v>7.44</v>
      </c>
      <c r="D68" s="30">
        <f t="shared" ref="D68:E68" si="65">$D$2*C68+(1-$D$2)*D67</f>
        <v>7.3181343059152031</v>
      </c>
      <c r="E68" s="30">
        <f t="shared" si="65"/>
        <v>7.3386805044271544</v>
      </c>
      <c r="F68" s="36">
        <f t="shared" si="0"/>
        <v>7.2975881074032518</v>
      </c>
      <c r="G68" s="36">
        <f t="shared" si="1"/>
        <v>-2.0546198511951275E-2</v>
      </c>
      <c r="H68" s="30">
        <f t="shared" si="2"/>
        <v>7.2770419088913005</v>
      </c>
      <c r="I68" s="32">
        <f t="shared" si="3"/>
        <v>2.6555339457791323E-2</v>
      </c>
    </row>
    <row r="69" spans="1:9" ht="15.5" x14ac:dyDescent="0.35">
      <c r="A69" s="3">
        <v>65</v>
      </c>
      <c r="B69" s="4" t="s">
        <v>68</v>
      </c>
      <c r="C69" s="5">
        <v>7.66</v>
      </c>
      <c r="D69" s="30">
        <f t="shared" ref="D69:E69" si="66">$D$2*C69+(1-$D$2)*D68</f>
        <v>7.4890671529576016</v>
      </c>
      <c r="E69" s="30">
        <f t="shared" si="66"/>
        <v>7.4138738286923775</v>
      </c>
      <c r="F69" s="36">
        <f t="shared" si="0"/>
        <v>7.5642604772228257</v>
      </c>
      <c r="G69" s="36">
        <f t="shared" si="1"/>
        <v>7.5193324265224071E-2</v>
      </c>
      <c r="H69" s="30">
        <f t="shared" si="2"/>
        <v>7.6394538014880498</v>
      </c>
      <c r="I69" s="32">
        <f t="shared" si="3"/>
        <v>4.2214627329247229E-4</v>
      </c>
    </row>
    <row r="70" spans="1:9" ht="15.5" x14ac:dyDescent="0.35">
      <c r="A70" s="3">
        <v>66</v>
      </c>
      <c r="B70" s="4" t="s">
        <v>69</v>
      </c>
      <c r="C70" s="5">
        <v>7.64</v>
      </c>
      <c r="D70" s="30">
        <f t="shared" ref="D70:E70" si="67">$D$2*C70+(1-$D$2)*D69</f>
        <v>7.5645335764788006</v>
      </c>
      <c r="E70" s="30">
        <f t="shared" si="67"/>
        <v>7.4892037025855895</v>
      </c>
      <c r="F70" s="36">
        <f t="shared" ref="F70:F133" si="68">2*D70-E70</f>
        <v>7.6398634503720118</v>
      </c>
      <c r="G70" s="36">
        <f t="shared" ref="G70:G133" si="69">($D$2/(1-$D$2))*(D70-E70)</f>
        <v>7.5329873893211108E-2</v>
      </c>
      <c r="H70" s="30">
        <f t="shared" ref="H70:H133" si="70">F70+G70</f>
        <v>7.7151933242652229</v>
      </c>
      <c r="I70" s="32">
        <f t="shared" ref="I70:I133" si="71">POWER(C70-H70,2)</f>
        <v>5.6540360140550014E-3</v>
      </c>
    </row>
    <row r="71" spans="1:9" ht="15.5" x14ac:dyDescent="0.35">
      <c r="A71" s="3">
        <v>67</v>
      </c>
      <c r="B71" s="4" t="s">
        <v>70</v>
      </c>
      <c r="C71" s="5">
        <v>7.51</v>
      </c>
      <c r="D71" s="30">
        <f t="shared" ref="D71:E71" si="72">$D$2*C71+(1-$D$2)*D70</f>
        <v>7.5372667882393998</v>
      </c>
      <c r="E71" s="30">
        <f t="shared" si="72"/>
        <v>7.5132352454124947</v>
      </c>
      <c r="F71" s="36">
        <f t="shared" si="68"/>
        <v>7.5612983310663049</v>
      </c>
      <c r="G71" s="36">
        <f t="shared" si="69"/>
        <v>2.4031542826905117E-2</v>
      </c>
      <c r="H71" s="30">
        <f t="shared" si="70"/>
        <v>7.58532987389321</v>
      </c>
      <c r="I71" s="32">
        <f t="shared" si="71"/>
        <v>5.6745899007669548E-3</v>
      </c>
    </row>
    <row r="72" spans="1:9" ht="15.5" x14ac:dyDescent="0.35">
      <c r="A72" s="3">
        <v>68</v>
      </c>
      <c r="B72" s="4" t="s">
        <v>71</v>
      </c>
      <c r="C72" s="5">
        <v>7.58</v>
      </c>
      <c r="D72" s="30">
        <f t="shared" ref="D72:E72" si="73">$D$2*C72+(1-$D$2)*D71</f>
        <v>7.5586333941196999</v>
      </c>
      <c r="E72" s="30">
        <f t="shared" si="73"/>
        <v>7.5359343197660973</v>
      </c>
      <c r="F72" s="36">
        <f t="shared" si="68"/>
        <v>7.5813324684733026</v>
      </c>
      <c r="G72" s="36">
        <f t="shared" si="69"/>
        <v>2.2699074353602633E-2</v>
      </c>
      <c r="H72" s="30">
        <f t="shared" si="70"/>
        <v>7.6040315428269052</v>
      </c>
      <c r="I72" s="32">
        <f t="shared" si="71"/>
        <v>5.7751505064137479E-4</v>
      </c>
    </row>
    <row r="73" spans="1:9" ht="15.5" x14ac:dyDescent="0.35">
      <c r="A73" s="3">
        <v>69</v>
      </c>
      <c r="B73" s="4" t="s">
        <v>72</v>
      </c>
      <c r="C73" s="5">
        <v>7.55</v>
      </c>
      <c r="D73" s="30">
        <f t="shared" ref="D73:E73" si="74">$D$2*C73+(1-$D$2)*D72</f>
        <v>7.5543166970598499</v>
      </c>
      <c r="E73" s="30">
        <f t="shared" si="74"/>
        <v>7.5451255084129736</v>
      </c>
      <c r="F73" s="36">
        <f t="shared" si="68"/>
        <v>7.5635078857067262</v>
      </c>
      <c r="G73" s="36">
        <f t="shared" si="69"/>
        <v>9.1911886468762916E-3</v>
      </c>
      <c r="H73" s="30">
        <f t="shared" si="70"/>
        <v>7.5726990743536025</v>
      </c>
      <c r="I73" s="32">
        <f t="shared" si="71"/>
        <v>5.1524797651038084E-4</v>
      </c>
    </row>
    <row r="74" spans="1:9" ht="15.5" x14ac:dyDescent="0.35">
      <c r="A74" s="3">
        <v>70</v>
      </c>
      <c r="B74" s="4" t="s">
        <v>73</v>
      </c>
      <c r="C74" s="5">
        <v>7.25</v>
      </c>
      <c r="D74" s="30">
        <f t="shared" ref="D74:E74" si="75">$D$2*C74+(1-$D$2)*D73</f>
        <v>7.4021583485299249</v>
      </c>
      <c r="E74" s="30">
        <f t="shared" si="75"/>
        <v>7.4736419284714497</v>
      </c>
      <c r="F74" s="36">
        <f t="shared" si="68"/>
        <v>7.3306747685884002</v>
      </c>
      <c r="G74" s="36">
        <f t="shared" si="69"/>
        <v>-7.1483579941524766E-2</v>
      </c>
      <c r="H74" s="30">
        <f t="shared" si="70"/>
        <v>7.2591911886468754</v>
      </c>
      <c r="I74" s="32">
        <f t="shared" si="71"/>
        <v>8.4477948742451312E-5</v>
      </c>
    </row>
    <row r="75" spans="1:9" ht="15.5" x14ac:dyDescent="0.35">
      <c r="A75" s="3">
        <v>71</v>
      </c>
      <c r="B75" s="4" t="s">
        <v>74</v>
      </c>
      <c r="C75" s="5">
        <v>6.98</v>
      </c>
      <c r="D75" s="30">
        <f t="shared" ref="D75:E75" si="76">$D$2*C75+(1-$D$2)*D74</f>
        <v>7.1910791742649627</v>
      </c>
      <c r="E75" s="30">
        <f t="shared" si="76"/>
        <v>7.3323605513682057</v>
      </c>
      <c r="F75" s="36">
        <f t="shared" si="68"/>
        <v>7.0497977971617196</v>
      </c>
      <c r="G75" s="36">
        <f t="shared" si="69"/>
        <v>-0.14128137710324307</v>
      </c>
      <c r="H75" s="30">
        <f t="shared" si="70"/>
        <v>6.9085164200584765</v>
      </c>
      <c r="I75" s="32">
        <f t="shared" si="71"/>
        <v>5.1099022012562351E-3</v>
      </c>
    </row>
    <row r="76" spans="1:9" ht="15.5" x14ac:dyDescent="0.35">
      <c r="A76" s="3">
        <v>72</v>
      </c>
      <c r="B76" s="4" t="s">
        <v>75</v>
      </c>
      <c r="C76" s="5">
        <v>7.18</v>
      </c>
      <c r="D76" s="30">
        <f t="shared" ref="D76:E76" si="77">$D$2*C76+(1-$D$2)*D75</f>
        <v>7.1855395871324816</v>
      </c>
      <c r="E76" s="30">
        <f t="shared" si="77"/>
        <v>7.2589500692503437</v>
      </c>
      <c r="F76" s="36">
        <f t="shared" si="68"/>
        <v>7.1121291050146196</v>
      </c>
      <c r="G76" s="36">
        <f t="shared" si="69"/>
        <v>-7.3410482117862053E-2</v>
      </c>
      <c r="H76" s="30">
        <f t="shared" si="70"/>
        <v>7.0387186228967575</v>
      </c>
      <c r="I76" s="32">
        <f t="shared" si="71"/>
        <v>1.9960427516188522E-2</v>
      </c>
    </row>
    <row r="77" spans="1:9" ht="15.5" x14ac:dyDescent="0.35">
      <c r="A77" s="3">
        <v>73</v>
      </c>
      <c r="B77" s="4" t="s">
        <v>76</v>
      </c>
      <c r="C77" s="5">
        <v>7.32</v>
      </c>
      <c r="D77" s="30">
        <f t="shared" ref="D77:E77" si="78">$D$2*C77+(1-$D$2)*D76</f>
        <v>7.252769793566241</v>
      </c>
      <c r="E77" s="30">
        <f t="shared" si="78"/>
        <v>7.2558599314082919</v>
      </c>
      <c r="F77" s="36">
        <f t="shared" si="68"/>
        <v>7.24967965572419</v>
      </c>
      <c r="G77" s="36">
        <f t="shared" si="69"/>
        <v>-3.0901378420509218E-3</v>
      </c>
      <c r="H77" s="30">
        <f t="shared" si="70"/>
        <v>7.2465895178821391</v>
      </c>
      <c r="I77" s="32">
        <f t="shared" si="71"/>
        <v>5.3890988847768136E-3</v>
      </c>
    </row>
    <row r="78" spans="1:9" ht="15.5" x14ac:dyDescent="0.35">
      <c r="A78" s="3">
        <v>74</v>
      </c>
      <c r="B78" s="4" t="s">
        <v>77</v>
      </c>
      <c r="C78" s="5">
        <v>7.21</v>
      </c>
      <c r="D78" s="30">
        <f t="shared" ref="D78:E78" si="79">$D$2*C78+(1-$D$2)*D77</f>
        <v>7.2313848967831209</v>
      </c>
      <c r="E78" s="30">
        <f t="shared" si="79"/>
        <v>7.2436224140957064</v>
      </c>
      <c r="F78" s="36">
        <f t="shared" si="68"/>
        <v>7.2191473794705354</v>
      </c>
      <c r="G78" s="36">
        <f t="shared" si="69"/>
        <v>-1.2237517312585489E-2</v>
      </c>
      <c r="H78" s="30">
        <f t="shared" si="70"/>
        <v>7.2069098621579499</v>
      </c>
      <c r="I78" s="32">
        <f t="shared" si="71"/>
        <v>9.5489518828696378E-6</v>
      </c>
    </row>
    <row r="79" spans="1:9" ht="15.5" x14ac:dyDescent="0.35">
      <c r="A79" s="3">
        <v>75</v>
      </c>
      <c r="B79" s="4" t="s">
        <v>78</v>
      </c>
      <c r="C79" s="5">
        <v>6.95</v>
      </c>
      <c r="D79" s="30">
        <f t="shared" ref="D79:E79" si="80">$D$2*C79+(1-$D$2)*D78</f>
        <v>7.090692448391561</v>
      </c>
      <c r="E79" s="30">
        <f t="shared" si="80"/>
        <v>7.1671574312436341</v>
      </c>
      <c r="F79" s="36">
        <f t="shared" si="68"/>
        <v>7.0142274655394878</v>
      </c>
      <c r="G79" s="36">
        <f t="shared" si="69"/>
        <v>-7.6464982852073149E-2</v>
      </c>
      <c r="H79" s="30">
        <f t="shared" si="70"/>
        <v>6.9377624826874147</v>
      </c>
      <c r="I79" s="32">
        <f t="shared" si="71"/>
        <v>1.4975682997582957E-4</v>
      </c>
    </row>
    <row r="80" spans="1:9" ht="15.5" x14ac:dyDescent="0.35">
      <c r="A80" s="3">
        <v>76</v>
      </c>
      <c r="B80" s="4" t="s">
        <v>79</v>
      </c>
      <c r="C80" s="5">
        <v>6.53</v>
      </c>
      <c r="D80" s="30">
        <f t="shared" ref="D80:E80" si="81">$D$2*C80+(1-$D$2)*D79</f>
        <v>6.8103462241957811</v>
      </c>
      <c r="E80" s="30">
        <f t="shared" si="81"/>
        <v>6.9887518277197076</v>
      </c>
      <c r="F80" s="36">
        <f t="shared" si="68"/>
        <v>6.6319406206718545</v>
      </c>
      <c r="G80" s="36">
        <f t="shared" si="69"/>
        <v>-0.17840560352392654</v>
      </c>
      <c r="H80" s="30">
        <f t="shared" si="70"/>
        <v>6.453535017147928</v>
      </c>
      <c r="I80" s="32">
        <f t="shared" si="71"/>
        <v>5.8468936025677046E-3</v>
      </c>
    </row>
    <row r="81" spans="1:9" ht="15.5" x14ac:dyDescent="0.35">
      <c r="A81" s="3">
        <v>77</v>
      </c>
      <c r="B81" s="4" t="s">
        <v>80</v>
      </c>
      <c r="C81" s="5">
        <v>6.55</v>
      </c>
      <c r="D81" s="30">
        <f t="shared" ref="D81:E81" si="82">$D$2*C81+(1-$D$2)*D80</f>
        <v>6.68017311209789</v>
      </c>
      <c r="E81" s="30">
        <f t="shared" si="82"/>
        <v>6.8344624699087984</v>
      </c>
      <c r="F81" s="36">
        <f t="shared" si="68"/>
        <v>6.5258837542869816</v>
      </c>
      <c r="G81" s="36">
        <f t="shared" si="69"/>
        <v>-0.15428935781090836</v>
      </c>
      <c r="H81" s="30">
        <f t="shared" si="70"/>
        <v>6.3715943964760733</v>
      </c>
      <c r="I81" s="32">
        <f t="shared" si="71"/>
        <v>3.1828559368736471E-2</v>
      </c>
    </row>
    <row r="82" spans="1:9" ht="15.5" x14ac:dyDescent="0.35">
      <c r="A82" s="3">
        <v>78</v>
      </c>
      <c r="B82" s="4" t="s">
        <v>81</v>
      </c>
      <c r="C82" s="5">
        <v>6.55</v>
      </c>
      <c r="D82" s="30">
        <f t="shared" ref="D82:E82" si="83">$D$2*C82+(1-$D$2)*D81</f>
        <v>6.6150865560489454</v>
      </c>
      <c r="E82" s="30">
        <f t="shared" si="83"/>
        <v>6.7247745129788719</v>
      </c>
      <c r="F82" s="36">
        <f t="shared" si="68"/>
        <v>6.5053985991190189</v>
      </c>
      <c r="G82" s="36">
        <f t="shared" si="69"/>
        <v>-0.1096879569299265</v>
      </c>
      <c r="H82" s="30">
        <f t="shared" si="70"/>
        <v>6.3957106421890924</v>
      </c>
      <c r="I82" s="32">
        <f t="shared" si="71"/>
        <v>2.3805205933702233E-2</v>
      </c>
    </row>
    <row r="83" spans="1:9" ht="15.5" x14ac:dyDescent="0.35">
      <c r="A83" s="3">
        <v>79</v>
      </c>
      <c r="B83" s="4" t="s">
        <v>82</v>
      </c>
      <c r="C83" s="5">
        <v>6.34</v>
      </c>
      <c r="D83" s="30">
        <f t="shared" ref="D83:E83" si="84">$D$2*C83+(1-$D$2)*D82</f>
        <v>6.4775432780244726</v>
      </c>
      <c r="E83" s="30">
        <f t="shared" si="84"/>
        <v>6.6011588955016727</v>
      </c>
      <c r="F83" s="36">
        <f t="shared" si="68"/>
        <v>6.3539276605472725</v>
      </c>
      <c r="G83" s="36">
        <f t="shared" si="69"/>
        <v>-0.12361561747720007</v>
      </c>
      <c r="H83" s="30">
        <f t="shared" si="70"/>
        <v>6.2303120430700725</v>
      </c>
      <c r="I83" s="32">
        <f t="shared" si="71"/>
        <v>1.2031447895461607E-2</v>
      </c>
    </row>
    <row r="84" spans="1:9" ht="15.5" x14ac:dyDescent="0.35">
      <c r="A84" s="3">
        <v>80</v>
      </c>
      <c r="B84" s="4" t="s">
        <v>83</v>
      </c>
      <c r="C84" s="5">
        <v>6.2</v>
      </c>
      <c r="D84" s="30">
        <f t="shared" ref="D84:E84" si="85">$D$2*C84+(1-$D$2)*D83</f>
        <v>6.3387716390122364</v>
      </c>
      <c r="E84" s="30">
        <f t="shared" si="85"/>
        <v>6.4699652672569545</v>
      </c>
      <c r="F84" s="36">
        <f t="shared" si="68"/>
        <v>6.2075780107675183</v>
      </c>
      <c r="G84" s="36">
        <f t="shared" si="69"/>
        <v>-0.13119362824471814</v>
      </c>
      <c r="H84" s="30">
        <f t="shared" si="70"/>
        <v>6.0763843825228001</v>
      </c>
      <c r="I84" s="32">
        <f t="shared" si="71"/>
        <v>1.5280820884269452E-2</v>
      </c>
    </row>
    <row r="85" spans="1:9" ht="15.5" x14ac:dyDescent="0.35">
      <c r="A85" s="3">
        <v>81</v>
      </c>
      <c r="B85" s="4" t="s">
        <v>84</v>
      </c>
      <c r="C85" s="5">
        <v>6.37</v>
      </c>
      <c r="D85" s="30">
        <f t="shared" ref="D85:E85" si="86">$D$2*C85+(1-$D$2)*D84</f>
        <v>6.3543858195061187</v>
      </c>
      <c r="E85" s="30">
        <f t="shared" si="86"/>
        <v>6.4121755433815366</v>
      </c>
      <c r="F85" s="36">
        <f t="shared" si="68"/>
        <v>6.2965960956307008</v>
      </c>
      <c r="G85" s="36">
        <f t="shared" si="69"/>
        <v>-5.778972387541792E-2</v>
      </c>
      <c r="H85" s="30">
        <f t="shared" si="70"/>
        <v>6.2388063717552829</v>
      </c>
      <c r="I85" s="32">
        <f t="shared" si="71"/>
        <v>1.7211768092013073E-2</v>
      </c>
    </row>
    <row r="86" spans="1:9" ht="15.5" x14ac:dyDescent="0.35">
      <c r="A86" s="3">
        <v>82</v>
      </c>
      <c r="B86" s="4" t="s">
        <v>85</v>
      </c>
      <c r="C86" s="5">
        <v>6.47</v>
      </c>
      <c r="D86" s="30">
        <f t="shared" ref="D86:E86" si="87">$D$2*C86+(1-$D$2)*D85</f>
        <v>6.4121929097530597</v>
      </c>
      <c r="E86" s="30">
        <f t="shared" si="87"/>
        <v>6.4121842265672981</v>
      </c>
      <c r="F86" s="36">
        <f t="shared" si="68"/>
        <v>6.4122015929388212</v>
      </c>
      <c r="G86" s="36">
        <f t="shared" si="69"/>
        <v>8.6831857615266017E-6</v>
      </c>
      <c r="H86" s="30">
        <f t="shared" si="70"/>
        <v>6.4122102761245827</v>
      </c>
      <c r="I86" s="32">
        <f t="shared" si="71"/>
        <v>3.3396521855969452E-3</v>
      </c>
    </row>
    <row r="87" spans="1:9" ht="15.5" x14ac:dyDescent="0.35">
      <c r="A87" s="3">
        <v>83</v>
      </c>
      <c r="B87" s="4" t="s">
        <v>86</v>
      </c>
      <c r="C87" s="5">
        <v>6.4</v>
      </c>
      <c r="D87" s="30">
        <f t="shared" ref="D87:E87" si="88">$D$2*C87+(1-$D$2)*D86</f>
        <v>6.40609645487653</v>
      </c>
      <c r="E87" s="30">
        <f t="shared" si="88"/>
        <v>6.4091403407219136</v>
      </c>
      <c r="F87" s="36">
        <f t="shared" si="68"/>
        <v>6.4030525690311464</v>
      </c>
      <c r="G87" s="36">
        <f t="shared" si="69"/>
        <v>-3.0438858453836204E-3</v>
      </c>
      <c r="H87" s="30">
        <f t="shared" si="70"/>
        <v>6.4000086831857628</v>
      </c>
      <c r="I87" s="32">
        <f t="shared" si="71"/>
        <v>7.5397714984602742E-11</v>
      </c>
    </row>
    <row r="88" spans="1:9" ht="15.5" x14ac:dyDescent="0.35">
      <c r="A88" s="3">
        <v>84</v>
      </c>
      <c r="B88" s="4" t="s">
        <v>87</v>
      </c>
      <c r="C88" s="5">
        <v>6.18</v>
      </c>
      <c r="D88" s="30">
        <f t="shared" ref="D88:E88" si="89">$D$2*C88+(1-$D$2)*D87</f>
        <v>6.2930482274382644</v>
      </c>
      <c r="E88" s="30">
        <f t="shared" si="89"/>
        <v>6.351094284080089</v>
      </c>
      <c r="F88" s="36">
        <f t="shared" si="68"/>
        <v>6.2350021707964398</v>
      </c>
      <c r="G88" s="36">
        <f t="shared" si="69"/>
        <v>-5.8046056641824606E-2</v>
      </c>
      <c r="H88" s="30">
        <f t="shared" si="70"/>
        <v>6.1769561141546152</v>
      </c>
      <c r="I88" s="32">
        <f t="shared" si="71"/>
        <v>9.2652410397321653E-6</v>
      </c>
    </row>
    <row r="89" spans="1:9" ht="15.5" x14ac:dyDescent="0.35">
      <c r="A89" s="3">
        <v>85</v>
      </c>
      <c r="B89" s="4" t="s">
        <v>88</v>
      </c>
      <c r="C89" s="5">
        <v>6.18</v>
      </c>
      <c r="D89" s="30">
        <f t="shared" ref="D89:E89" si="90">$D$2*C89+(1-$D$2)*D88</f>
        <v>6.2365241137191321</v>
      </c>
      <c r="E89" s="30">
        <f t="shared" si="90"/>
        <v>6.293809198899611</v>
      </c>
      <c r="F89" s="36">
        <f t="shared" si="68"/>
        <v>6.1792390285386531</v>
      </c>
      <c r="G89" s="36">
        <f t="shared" si="69"/>
        <v>-5.7285085180478923E-2</v>
      </c>
      <c r="H89" s="30">
        <f t="shared" si="70"/>
        <v>6.1219539433581742</v>
      </c>
      <c r="I89" s="32">
        <f t="shared" si="71"/>
        <v>3.3693446916660138E-3</v>
      </c>
    </row>
    <row r="90" spans="1:9" ht="15.5" x14ac:dyDescent="0.35">
      <c r="A90" s="3">
        <v>86</v>
      </c>
      <c r="B90" s="4" t="s">
        <v>89</v>
      </c>
      <c r="C90" s="5">
        <v>7.02</v>
      </c>
      <c r="D90" s="30">
        <f t="shared" ref="D90:E90" si="91">$D$2*C90+(1-$D$2)*D89</f>
        <v>6.6282620568595654</v>
      </c>
      <c r="E90" s="30">
        <f t="shared" si="91"/>
        <v>6.4610356278795882</v>
      </c>
      <c r="F90" s="36">
        <f t="shared" si="68"/>
        <v>6.7954884858395426</v>
      </c>
      <c r="G90" s="36">
        <f t="shared" si="69"/>
        <v>0.16722642897997719</v>
      </c>
      <c r="H90" s="30">
        <f t="shared" si="70"/>
        <v>6.9627149148195198</v>
      </c>
      <c r="I90" s="32">
        <f t="shared" si="71"/>
        <v>3.2815809841348275E-3</v>
      </c>
    </row>
    <row r="91" spans="1:9" ht="15.5" x14ac:dyDescent="0.35">
      <c r="A91" s="3">
        <v>87</v>
      </c>
      <c r="B91" s="4" t="s">
        <v>90</v>
      </c>
      <c r="C91" s="5">
        <v>6.85</v>
      </c>
      <c r="D91" s="30">
        <f t="shared" ref="D91:E91" si="92">$D$2*C91+(1-$D$2)*D90</f>
        <v>6.7391310284297825</v>
      </c>
      <c r="E91" s="30">
        <f t="shared" si="92"/>
        <v>6.6000833281546853</v>
      </c>
      <c r="F91" s="36">
        <f t="shared" si="68"/>
        <v>6.8781787287048797</v>
      </c>
      <c r="G91" s="36">
        <f t="shared" si="69"/>
        <v>0.13904770027509716</v>
      </c>
      <c r="H91" s="30">
        <f t="shared" si="70"/>
        <v>7.0172264289799768</v>
      </c>
      <c r="I91" s="32">
        <f t="shared" si="71"/>
        <v>2.7964678549395355E-2</v>
      </c>
    </row>
    <row r="92" spans="1:9" ht="15.5" x14ac:dyDescent="0.35">
      <c r="A92" s="3">
        <v>88</v>
      </c>
      <c r="B92" s="4" t="s">
        <v>91</v>
      </c>
      <c r="C92" s="5">
        <v>7.4</v>
      </c>
      <c r="D92" s="30">
        <f t="shared" ref="D92:E92" si="93">$D$2*C92+(1-$D$2)*D91</f>
        <v>7.0695655142148919</v>
      </c>
      <c r="E92" s="30">
        <f t="shared" si="93"/>
        <v>6.8348244211847886</v>
      </c>
      <c r="F92" s="36">
        <f t="shared" si="68"/>
        <v>7.3043066072449951</v>
      </c>
      <c r="G92" s="36">
        <f t="shared" si="69"/>
        <v>0.23474109303010326</v>
      </c>
      <c r="H92" s="30">
        <f t="shared" si="70"/>
        <v>7.5390477002750984</v>
      </c>
      <c r="I92" s="32">
        <f t="shared" si="71"/>
        <v>1.9334262951793503E-2</v>
      </c>
    </row>
    <row r="93" spans="1:9" ht="15.5" x14ac:dyDescent="0.35">
      <c r="A93" s="3">
        <v>89</v>
      </c>
      <c r="B93" s="4" t="s">
        <v>92</v>
      </c>
      <c r="C93" s="5">
        <v>7.17</v>
      </c>
      <c r="D93" s="30">
        <f t="shared" ref="D93:E93" si="94">$D$2*C93+(1-$D$2)*D92</f>
        <v>7.1197827571074459</v>
      </c>
      <c r="E93" s="30">
        <f t="shared" si="94"/>
        <v>6.9773035891461177</v>
      </c>
      <c r="F93" s="36">
        <f t="shared" si="68"/>
        <v>7.2622619250687741</v>
      </c>
      <c r="G93" s="36">
        <f t="shared" si="69"/>
        <v>0.1424791679613282</v>
      </c>
      <c r="H93" s="30">
        <f t="shared" si="70"/>
        <v>7.4047410930301023</v>
      </c>
      <c r="I93" s="32">
        <f t="shared" si="71"/>
        <v>5.5103380756967177E-2</v>
      </c>
    </row>
    <row r="94" spans="1:9" ht="15.5" x14ac:dyDescent="0.35">
      <c r="A94" s="3">
        <v>90</v>
      </c>
      <c r="B94" s="4" t="s">
        <v>93</v>
      </c>
      <c r="C94" s="5">
        <v>6.94</v>
      </c>
      <c r="D94" s="30">
        <f t="shared" ref="D94:E94" si="95">$D$2*C94+(1-$D$2)*D93</f>
        <v>7.0298913785537227</v>
      </c>
      <c r="E94" s="30">
        <f t="shared" si="95"/>
        <v>7.0035974838499202</v>
      </c>
      <c r="F94" s="36">
        <f t="shared" si="68"/>
        <v>7.0561852732575252</v>
      </c>
      <c r="G94" s="36">
        <f t="shared" si="69"/>
        <v>2.6293894703802501E-2</v>
      </c>
      <c r="H94" s="30">
        <f t="shared" si="70"/>
        <v>7.0824791679613277</v>
      </c>
      <c r="I94" s="32">
        <f t="shared" si="71"/>
        <v>2.0300313302952119E-2</v>
      </c>
    </row>
    <row r="95" spans="1:9" ht="15.5" x14ac:dyDescent="0.35">
      <c r="A95" s="3">
        <v>91</v>
      </c>
      <c r="B95" s="4" t="s">
        <v>94</v>
      </c>
      <c r="C95" s="5">
        <v>6.93</v>
      </c>
      <c r="D95" s="30">
        <f t="shared" ref="D95:E95" si="96">$D$2*C95+(1-$D$2)*D94</f>
        <v>6.9799456892768612</v>
      </c>
      <c r="E95" s="30">
        <f t="shared" si="96"/>
        <v>6.9917715865633907</v>
      </c>
      <c r="F95" s="36">
        <f t="shared" si="68"/>
        <v>6.9681197919903317</v>
      </c>
      <c r="G95" s="36">
        <f t="shared" si="69"/>
        <v>-1.1825897286529496E-2</v>
      </c>
      <c r="H95" s="30">
        <f t="shared" si="70"/>
        <v>6.9562938947038022</v>
      </c>
      <c r="I95" s="32">
        <f t="shared" si="71"/>
        <v>6.9136889869465324E-4</v>
      </c>
    </row>
    <row r="96" spans="1:9" ht="15.5" x14ac:dyDescent="0.35">
      <c r="A96" s="3">
        <v>92</v>
      </c>
      <c r="B96" s="4" t="s">
        <v>95</v>
      </c>
      <c r="C96" s="5">
        <v>7</v>
      </c>
      <c r="D96" s="30">
        <f t="shared" ref="D96:E96" si="97">$D$2*C96+(1-$D$2)*D95</f>
        <v>6.9899728446384302</v>
      </c>
      <c r="E96" s="30">
        <f t="shared" si="97"/>
        <v>6.9908722156009109</v>
      </c>
      <c r="F96" s="36">
        <f t="shared" si="68"/>
        <v>6.9890734736759494</v>
      </c>
      <c r="G96" s="36">
        <f t="shared" si="69"/>
        <v>-8.9937096248071668E-4</v>
      </c>
      <c r="H96" s="30">
        <f t="shared" si="70"/>
        <v>6.9881741027134687</v>
      </c>
      <c r="I96" s="32">
        <f t="shared" si="71"/>
        <v>1.3985184663158773E-4</v>
      </c>
    </row>
    <row r="97" spans="1:9" ht="15.5" x14ac:dyDescent="0.35">
      <c r="A97" s="3">
        <v>93</v>
      </c>
      <c r="B97" s="4" t="s">
        <v>96</v>
      </c>
      <c r="C97" s="5">
        <v>7.23</v>
      </c>
      <c r="D97" s="30">
        <f t="shared" ref="D97:E97" si="98">$D$2*C97+(1-$D$2)*D96</f>
        <v>7.1099864223192153</v>
      </c>
      <c r="E97" s="30">
        <f t="shared" si="98"/>
        <v>7.0504293189600631</v>
      </c>
      <c r="F97" s="36">
        <f t="shared" si="68"/>
        <v>7.1695435256783675</v>
      </c>
      <c r="G97" s="36">
        <f t="shared" si="69"/>
        <v>5.9557103359152208E-2</v>
      </c>
      <c r="H97" s="30">
        <f t="shared" si="70"/>
        <v>7.2291006290375197</v>
      </c>
      <c r="I97" s="32">
        <f t="shared" si="71"/>
        <v>8.0886812815349074E-7</v>
      </c>
    </row>
    <row r="98" spans="1:9" ht="15.5" x14ac:dyDescent="0.35">
      <c r="A98" s="3">
        <v>94</v>
      </c>
      <c r="B98" s="4" t="s">
        <v>97</v>
      </c>
      <c r="C98" s="5">
        <v>7.11</v>
      </c>
      <c r="D98" s="30">
        <f t="shared" ref="D98:E98" si="99">$D$2*C98+(1-$D$2)*D97</f>
        <v>7.1099932111596083</v>
      </c>
      <c r="E98" s="30">
        <f t="shared" si="99"/>
        <v>7.0802112650598357</v>
      </c>
      <c r="F98" s="36">
        <f t="shared" si="68"/>
        <v>7.1397751572593808</v>
      </c>
      <c r="G98" s="36">
        <f t="shared" si="69"/>
        <v>2.9781946099772583E-2</v>
      </c>
      <c r="H98" s="30">
        <f t="shared" si="70"/>
        <v>7.1695571033591534</v>
      </c>
      <c r="I98" s="32">
        <f t="shared" si="71"/>
        <v>3.5470485605328451E-3</v>
      </c>
    </row>
    <row r="99" spans="1:9" ht="15.5" x14ac:dyDescent="0.35">
      <c r="A99" s="3">
        <v>95</v>
      </c>
      <c r="B99" s="4" t="s">
        <v>98</v>
      </c>
      <c r="C99" s="5">
        <v>7.03</v>
      </c>
      <c r="D99" s="30">
        <f t="shared" ref="D99:E99" si="100">$D$2*C99+(1-$D$2)*D98</f>
        <v>7.0699966055798047</v>
      </c>
      <c r="E99" s="30">
        <f t="shared" si="100"/>
        <v>7.0751039353198202</v>
      </c>
      <c r="F99" s="36">
        <f t="shared" si="68"/>
        <v>7.0648892758397892</v>
      </c>
      <c r="G99" s="36">
        <f t="shared" si="69"/>
        <v>-5.1073297400154871E-3</v>
      </c>
      <c r="H99" s="30">
        <f t="shared" si="70"/>
        <v>7.0597819460997737</v>
      </c>
      <c r="I99" s="32">
        <f t="shared" si="71"/>
        <v>8.869643134898123E-4</v>
      </c>
    </row>
    <row r="100" spans="1:9" ht="15.5" x14ac:dyDescent="0.35">
      <c r="A100" s="3">
        <v>96</v>
      </c>
      <c r="B100" s="4" t="s">
        <v>99</v>
      </c>
      <c r="C100" s="5">
        <v>7</v>
      </c>
      <c r="D100" s="30">
        <f t="shared" ref="D100:E100" si="101">$D$2*C100+(1-$D$2)*D99</f>
        <v>7.0349983027899023</v>
      </c>
      <c r="E100" s="30">
        <f t="shared" si="101"/>
        <v>7.0550511190548608</v>
      </c>
      <c r="F100" s="36">
        <f t="shared" si="68"/>
        <v>7.0149454865249439</v>
      </c>
      <c r="G100" s="36">
        <f t="shared" si="69"/>
        <v>-2.0052816264958473E-2</v>
      </c>
      <c r="H100" s="30">
        <f t="shared" si="70"/>
        <v>6.9948926702599854</v>
      </c>
      <c r="I100" s="32">
        <f t="shared" si="71"/>
        <v>2.608481707323759E-5</v>
      </c>
    </row>
    <row r="101" spans="1:9" ht="15.5" x14ac:dyDescent="0.35">
      <c r="A101" s="3">
        <v>97</v>
      </c>
      <c r="B101" s="4" t="s">
        <v>100</v>
      </c>
      <c r="C101" s="5">
        <v>6.99</v>
      </c>
      <c r="D101" s="30">
        <f t="shared" ref="D101:E101" si="102">$D$2*C101+(1-$D$2)*D100</f>
        <v>7.0124991513949517</v>
      </c>
      <c r="E101" s="30">
        <f t="shared" si="102"/>
        <v>7.0337751352249063</v>
      </c>
      <c r="F101" s="36">
        <f t="shared" si="68"/>
        <v>6.9912231675649972</v>
      </c>
      <c r="G101" s="36">
        <f t="shared" si="69"/>
        <v>-2.1275983829954548E-2</v>
      </c>
      <c r="H101" s="30">
        <f t="shared" si="70"/>
        <v>6.9699471837350426</v>
      </c>
      <c r="I101" s="32">
        <f t="shared" si="71"/>
        <v>4.0211544015614746E-4</v>
      </c>
    </row>
    <row r="102" spans="1:9" ht="15.5" x14ac:dyDescent="0.35">
      <c r="A102" s="3">
        <v>98</v>
      </c>
      <c r="B102" s="4" t="s">
        <v>101</v>
      </c>
      <c r="C102" s="5">
        <v>6.76</v>
      </c>
      <c r="D102" s="30">
        <f t="shared" ref="D102:E102" si="103">$D$2*C102+(1-$D$2)*D101</f>
        <v>6.8862495756974758</v>
      </c>
      <c r="E102" s="30">
        <f t="shared" si="103"/>
        <v>6.960012355461191</v>
      </c>
      <c r="F102" s="36">
        <f t="shared" si="68"/>
        <v>6.8124867959337605</v>
      </c>
      <c r="G102" s="36">
        <f t="shared" si="69"/>
        <v>-7.3762779763715258E-2</v>
      </c>
      <c r="H102" s="30">
        <f t="shared" si="70"/>
        <v>6.7387240161700452</v>
      </c>
      <c r="I102" s="32">
        <f t="shared" si="71"/>
        <v>4.526674879324874E-4</v>
      </c>
    </row>
    <row r="103" spans="1:9" ht="15.5" x14ac:dyDescent="0.35">
      <c r="A103" s="3">
        <v>99</v>
      </c>
      <c r="B103" s="4" t="s">
        <v>102</v>
      </c>
      <c r="C103" s="5">
        <v>6.6</v>
      </c>
      <c r="D103" s="30">
        <f t="shared" ref="D103:E103" si="104">$D$2*C103+(1-$D$2)*D102</f>
        <v>6.7431247878487373</v>
      </c>
      <c r="E103" s="30">
        <f t="shared" si="104"/>
        <v>6.8515685716549637</v>
      </c>
      <c r="F103" s="36">
        <f t="shared" si="68"/>
        <v>6.6346810040425108</v>
      </c>
      <c r="G103" s="36">
        <f t="shared" si="69"/>
        <v>-0.10844378380622643</v>
      </c>
      <c r="H103" s="30">
        <f t="shared" si="70"/>
        <v>6.5262372202362844</v>
      </c>
      <c r="I103" s="32">
        <f t="shared" si="71"/>
        <v>5.4409476784703613E-3</v>
      </c>
    </row>
    <row r="104" spans="1:9" ht="15.5" x14ac:dyDescent="0.35">
      <c r="A104" s="3">
        <v>100</v>
      </c>
      <c r="B104" s="4" t="s">
        <v>103</v>
      </c>
      <c r="C104" s="5">
        <v>6.54</v>
      </c>
      <c r="D104" s="30">
        <f t="shared" ref="D104:E104" si="105">$D$2*C104+(1-$D$2)*D103</f>
        <v>6.6415623939243691</v>
      </c>
      <c r="E104" s="30">
        <f t="shared" si="105"/>
        <v>6.7465654827896664</v>
      </c>
      <c r="F104" s="36">
        <f t="shared" si="68"/>
        <v>6.5365593050590718</v>
      </c>
      <c r="G104" s="36">
        <f t="shared" si="69"/>
        <v>-0.1050030888652973</v>
      </c>
      <c r="H104" s="30">
        <f t="shared" si="70"/>
        <v>6.4315562161937745</v>
      </c>
      <c r="I104" s="32">
        <f t="shared" si="71"/>
        <v>1.1760054246211385E-2</v>
      </c>
    </row>
    <row r="105" spans="1:9" ht="15.5" x14ac:dyDescent="0.35">
      <c r="A105" s="3">
        <v>101</v>
      </c>
      <c r="B105" s="4" t="s">
        <v>104</v>
      </c>
      <c r="C105" s="5">
        <v>6.64</v>
      </c>
      <c r="D105" s="30">
        <f t="shared" ref="D105:E105" si="106">$D$2*C105+(1-$D$2)*D104</f>
        <v>6.6407811969621839</v>
      </c>
      <c r="E105" s="30">
        <f t="shared" si="106"/>
        <v>6.6936733398759252</v>
      </c>
      <c r="F105" s="36">
        <f t="shared" si="68"/>
        <v>6.5878890540484427</v>
      </c>
      <c r="G105" s="36">
        <f t="shared" si="69"/>
        <v>-5.2892142913741225E-2</v>
      </c>
      <c r="H105" s="30">
        <f t="shared" si="70"/>
        <v>6.5349969111347015</v>
      </c>
      <c r="I105" s="32">
        <f t="shared" si="71"/>
        <v>1.1025648671253708E-2</v>
      </c>
    </row>
    <row r="106" spans="1:9" ht="15.5" x14ac:dyDescent="0.35">
      <c r="A106" s="3">
        <v>102</v>
      </c>
      <c r="B106" s="4" t="s">
        <v>105</v>
      </c>
      <c r="C106" s="5">
        <v>6.43</v>
      </c>
      <c r="D106" s="30">
        <f t="shared" ref="D106:E106" si="107">$D$2*C106+(1-$D$2)*D105</f>
        <v>6.5353905984810918</v>
      </c>
      <c r="E106" s="30">
        <f t="shared" si="107"/>
        <v>6.6145319691785085</v>
      </c>
      <c r="F106" s="36">
        <f t="shared" si="68"/>
        <v>6.4562492277836752</v>
      </c>
      <c r="G106" s="36">
        <f t="shared" si="69"/>
        <v>-7.9141370697416669E-2</v>
      </c>
      <c r="H106" s="30">
        <f t="shared" si="70"/>
        <v>6.3771078570862585</v>
      </c>
      <c r="I106" s="32">
        <f t="shared" si="71"/>
        <v>2.797578782007626E-3</v>
      </c>
    </row>
    <row r="107" spans="1:9" ht="15.5" x14ac:dyDescent="0.35">
      <c r="A107" s="3">
        <v>103</v>
      </c>
      <c r="B107" s="4" t="s">
        <v>106</v>
      </c>
      <c r="C107" s="5">
        <v>6.31</v>
      </c>
      <c r="D107" s="30">
        <f t="shared" ref="D107:E107" si="108">$D$2*C107+(1-$D$2)*D106</f>
        <v>6.4226952992405462</v>
      </c>
      <c r="E107" s="30">
        <f t="shared" si="108"/>
        <v>6.5186136342095278</v>
      </c>
      <c r="F107" s="36">
        <f t="shared" si="68"/>
        <v>6.3267769642715646</v>
      </c>
      <c r="G107" s="36">
        <f t="shared" si="69"/>
        <v>-9.5918334968981611E-2</v>
      </c>
      <c r="H107" s="30">
        <f t="shared" si="70"/>
        <v>6.2308586293025829</v>
      </c>
      <c r="I107" s="32">
        <f t="shared" si="71"/>
        <v>6.2633565558659213E-3</v>
      </c>
    </row>
    <row r="108" spans="1:9" ht="15.5" x14ac:dyDescent="0.35">
      <c r="A108" s="3">
        <v>104</v>
      </c>
      <c r="B108" s="4" t="s">
        <v>107</v>
      </c>
      <c r="C108" s="5">
        <v>6.09</v>
      </c>
      <c r="D108" s="30">
        <f t="shared" ref="D108:E108" si="109">$D$2*C108+(1-$D$2)*D107</f>
        <v>6.256347649620273</v>
      </c>
      <c r="E108" s="30">
        <f t="shared" si="109"/>
        <v>6.3874806419148999</v>
      </c>
      <c r="F108" s="36">
        <f t="shared" si="68"/>
        <v>6.1252146573256461</v>
      </c>
      <c r="G108" s="36">
        <f t="shared" si="69"/>
        <v>-0.13113299229462694</v>
      </c>
      <c r="H108" s="30">
        <f t="shared" si="70"/>
        <v>5.9940816650310191</v>
      </c>
      <c r="I108" s="32">
        <f t="shared" si="71"/>
        <v>9.2003269832215909E-3</v>
      </c>
    </row>
    <row r="109" spans="1:9" ht="15.5" x14ac:dyDescent="0.35">
      <c r="A109" s="3">
        <v>105</v>
      </c>
      <c r="B109" s="4" t="s">
        <v>108</v>
      </c>
      <c r="C109" s="5">
        <v>6.08</v>
      </c>
      <c r="D109" s="30">
        <f t="shared" ref="D109:E109" si="110">$D$2*C109+(1-$D$2)*D108</f>
        <v>6.1681738248101361</v>
      </c>
      <c r="E109" s="30">
        <f t="shared" si="110"/>
        <v>6.277827233362518</v>
      </c>
      <c r="F109" s="36">
        <f t="shared" si="68"/>
        <v>6.0585204162577542</v>
      </c>
      <c r="G109" s="36">
        <f t="shared" si="69"/>
        <v>-0.10965340855238193</v>
      </c>
      <c r="H109" s="30">
        <f t="shared" si="70"/>
        <v>5.9488670077053722</v>
      </c>
      <c r="I109" s="32">
        <f t="shared" si="71"/>
        <v>1.7195861668142919E-2</v>
      </c>
    </row>
    <row r="110" spans="1:9" ht="15.5" x14ac:dyDescent="0.35">
      <c r="A110" s="3">
        <v>106</v>
      </c>
      <c r="B110" s="4" t="s">
        <v>109</v>
      </c>
      <c r="C110" s="5">
        <v>6.05</v>
      </c>
      <c r="D110" s="30">
        <f t="shared" ref="D110:E110" si="111">$D$2*C110+(1-$D$2)*D109</f>
        <v>6.1090869124050684</v>
      </c>
      <c r="E110" s="30">
        <f t="shared" si="111"/>
        <v>6.1934570728837937</v>
      </c>
      <c r="F110" s="36">
        <f t="shared" si="68"/>
        <v>6.0247167519263432</v>
      </c>
      <c r="G110" s="36">
        <f t="shared" si="69"/>
        <v>-8.4370160478725253E-2</v>
      </c>
      <c r="H110" s="30">
        <f t="shared" si="70"/>
        <v>5.9403465914476179</v>
      </c>
      <c r="I110" s="32">
        <f t="shared" si="71"/>
        <v>1.2023870007155586E-2</v>
      </c>
    </row>
    <row r="111" spans="1:9" ht="15.5" x14ac:dyDescent="0.35">
      <c r="A111" s="3">
        <v>107</v>
      </c>
      <c r="B111" s="4" t="s">
        <v>110</v>
      </c>
      <c r="C111" s="5">
        <v>6.15</v>
      </c>
      <c r="D111" s="30">
        <f t="shared" ref="D111:E111" si="112">$D$2*C111+(1-$D$2)*D110</f>
        <v>6.1295434562025344</v>
      </c>
      <c r="E111" s="30">
        <f t="shared" si="112"/>
        <v>6.1615002645431645</v>
      </c>
      <c r="F111" s="36">
        <f t="shared" si="68"/>
        <v>6.0975866478619043</v>
      </c>
      <c r="G111" s="36">
        <f t="shared" si="69"/>
        <v>-3.1956808340630083E-2</v>
      </c>
      <c r="H111" s="30">
        <f t="shared" si="70"/>
        <v>6.0656298395212742</v>
      </c>
      <c r="I111" s="32">
        <f t="shared" si="71"/>
        <v>7.1183239792060029E-3</v>
      </c>
    </row>
    <row r="112" spans="1:9" ht="15.5" x14ac:dyDescent="0.35">
      <c r="A112" s="3">
        <v>108</v>
      </c>
      <c r="B112" s="4" t="s">
        <v>111</v>
      </c>
      <c r="C112" s="5">
        <v>6.17</v>
      </c>
      <c r="D112" s="30">
        <f t="shared" ref="D112:E112" si="113">$D$2*C112+(1-$D$2)*D111</f>
        <v>6.1497717281012676</v>
      </c>
      <c r="E112" s="30">
        <f t="shared" si="113"/>
        <v>6.155635996322216</v>
      </c>
      <c r="F112" s="36">
        <f t="shared" si="68"/>
        <v>6.1439074598803192</v>
      </c>
      <c r="G112" s="36">
        <f t="shared" si="69"/>
        <v>-5.864268220948432E-3</v>
      </c>
      <c r="H112" s="30">
        <f t="shared" si="70"/>
        <v>6.1380431916593707</v>
      </c>
      <c r="I112" s="32">
        <f t="shared" si="71"/>
        <v>1.0212375993197077E-3</v>
      </c>
    </row>
    <row r="113" spans="1:9" ht="15.5" x14ac:dyDescent="0.35">
      <c r="A113" s="3">
        <v>109</v>
      </c>
      <c r="B113" s="4" t="s">
        <v>112</v>
      </c>
      <c r="C113" s="5">
        <v>6.47</v>
      </c>
      <c r="D113" s="30">
        <f t="shared" ref="D113:E113" si="114">$D$2*C113+(1-$D$2)*D112</f>
        <v>6.3098858640506332</v>
      </c>
      <c r="E113" s="30">
        <f t="shared" si="114"/>
        <v>6.2327609301864246</v>
      </c>
      <c r="F113" s="36">
        <f t="shared" si="68"/>
        <v>6.3870107979148418</v>
      </c>
      <c r="G113" s="36">
        <f t="shared" si="69"/>
        <v>7.71249338642086E-2</v>
      </c>
      <c r="H113" s="30">
        <f t="shared" si="70"/>
        <v>6.4641357317790504</v>
      </c>
      <c r="I113" s="32">
        <f t="shared" si="71"/>
        <v>3.4389641767236107E-5</v>
      </c>
    </row>
    <row r="114" spans="1:9" ht="15.5" x14ac:dyDescent="0.35">
      <c r="A114" s="3">
        <v>110</v>
      </c>
      <c r="B114" s="4" t="s">
        <v>113</v>
      </c>
      <c r="C114" s="5">
        <v>6.36</v>
      </c>
      <c r="D114" s="30">
        <f t="shared" ref="D114:E114" si="115">$D$2*C114+(1-$D$2)*D113</f>
        <v>6.3349429320253172</v>
      </c>
      <c r="E114" s="30">
        <f t="shared" si="115"/>
        <v>6.2838519311058709</v>
      </c>
      <c r="F114" s="36">
        <f t="shared" si="68"/>
        <v>6.3860339329447635</v>
      </c>
      <c r="G114" s="36">
        <f t="shared" si="69"/>
        <v>5.1091000919446294E-2</v>
      </c>
      <c r="H114" s="30">
        <f t="shared" si="70"/>
        <v>6.4371249338642098</v>
      </c>
      <c r="I114" s="32">
        <f t="shared" si="71"/>
        <v>5.9482554235586876E-3</v>
      </c>
    </row>
    <row r="115" spans="1:9" ht="15.5" x14ac:dyDescent="0.35">
      <c r="A115" s="3">
        <v>111</v>
      </c>
      <c r="B115" s="4" t="s">
        <v>114</v>
      </c>
      <c r="C115" s="5">
        <v>6.43</v>
      </c>
      <c r="D115" s="30">
        <f t="shared" ref="D115:E115" si="116">$D$2*C115+(1-$D$2)*D114</f>
        <v>6.3824714660126585</v>
      </c>
      <c r="E115" s="30">
        <f t="shared" si="116"/>
        <v>6.3331616985592643</v>
      </c>
      <c r="F115" s="36">
        <f t="shared" si="68"/>
        <v>6.4317812334660527</v>
      </c>
      <c r="G115" s="36">
        <f t="shared" si="69"/>
        <v>4.9309767453394215E-2</v>
      </c>
      <c r="H115" s="30">
        <f t="shared" si="70"/>
        <v>6.4810910009194469</v>
      </c>
      <c r="I115" s="32">
        <f t="shared" si="71"/>
        <v>2.610290374950953E-3</v>
      </c>
    </row>
    <row r="116" spans="1:9" ht="15.5" x14ac:dyDescent="0.35">
      <c r="A116" s="3">
        <v>112</v>
      </c>
      <c r="B116" s="4" t="s">
        <v>115</v>
      </c>
      <c r="C116" s="5">
        <v>6.42</v>
      </c>
      <c r="D116" s="30">
        <f t="shared" ref="D116:E116" si="117">$D$2*C116+(1-$D$2)*D115</f>
        <v>6.4012357330063292</v>
      </c>
      <c r="E116" s="30">
        <f t="shared" si="117"/>
        <v>6.3671987157827967</v>
      </c>
      <c r="F116" s="36">
        <f t="shared" si="68"/>
        <v>6.4352727502298617</v>
      </c>
      <c r="G116" s="36">
        <f t="shared" si="69"/>
        <v>3.4037017223532473E-2</v>
      </c>
      <c r="H116" s="30">
        <f t="shared" si="70"/>
        <v>6.4693097674533941</v>
      </c>
      <c r="I116" s="32">
        <f t="shared" si="71"/>
        <v>2.4314531663078153E-3</v>
      </c>
    </row>
    <row r="117" spans="1:9" ht="15.5" x14ac:dyDescent="0.35">
      <c r="A117" s="3">
        <v>113</v>
      </c>
      <c r="B117" s="4" t="s">
        <v>116</v>
      </c>
      <c r="C117" s="5">
        <v>6.3</v>
      </c>
      <c r="D117" s="30">
        <f t="shared" ref="D117:E117" si="118">$D$2*C117+(1-$D$2)*D116</f>
        <v>6.3506178665031641</v>
      </c>
      <c r="E117" s="30">
        <f t="shared" si="118"/>
        <v>6.3589082911429804</v>
      </c>
      <c r="F117" s="36">
        <f t="shared" si="68"/>
        <v>6.3423274418633477</v>
      </c>
      <c r="G117" s="36">
        <f t="shared" si="69"/>
        <v>-8.2904246398163295E-3</v>
      </c>
      <c r="H117" s="30">
        <f t="shared" si="70"/>
        <v>6.3340370172235314</v>
      </c>
      <c r="I117" s="32">
        <f t="shared" si="71"/>
        <v>1.1585185414749858E-3</v>
      </c>
    </row>
    <row r="118" spans="1:9" ht="15.5" x14ac:dyDescent="0.35">
      <c r="A118" s="3">
        <v>114</v>
      </c>
      <c r="B118" s="4" t="s">
        <v>117</v>
      </c>
      <c r="C118" s="5">
        <v>6.15</v>
      </c>
      <c r="D118" s="30">
        <f t="shared" ref="D118:E118" si="119">$D$2*C118+(1-$D$2)*D117</f>
        <v>6.2503089332515822</v>
      </c>
      <c r="E118" s="30">
        <f t="shared" si="119"/>
        <v>6.3046086121972813</v>
      </c>
      <c r="F118" s="36">
        <f t="shared" si="68"/>
        <v>6.1960092543058831</v>
      </c>
      <c r="G118" s="36">
        <f t="shared" si="69"/>
        <v>-5.4299678945699092E-2</v>
      </c>
      <c r="H118" s="30">
        <f t="shared" si="70"/>
        <v>6.141709575360184</v>
      </c>
      <c r="I118" s="32">
        <f t="shared" si="71"/>
        <v>6.8731140708473711E-5</v>
      </c>
    </row>
    <row r="119" spans="1:9" ht="15.5" x14ac:dyDescent="0.35">
      <c r="A119" s="3">
        <v>115</v>
      </c>
      <c r="B119" s="4" t="s">
        <v>118</v>
      </c>
      <c r="C119" s="5">
        <v>6.23</v>
      </c>
      <c r="D119" s="30">
        <f t="shared" ref="D119:E119" si="120">$D$2*C119+(1-$D$2)*D118</f>
        <v>6.2401544666257909</v>
      </c>
      <c r="E119" s="30">
        <f t="shared" si="120"/>
        <v>6.2723815394115361</v>
      </c>
      <c r="F119" s="36">
        <f t="shared" si="68"/>
        <v>6.2079273938400457</v>
      </c>
      <c r="G119" s="36">
        <f t="shared" si="69"/>
        <v>-3.2227072785745214E-2</v>
      </c>
      <c r="H119" s="30">
        <f t="shared" si="70"/>
        <v>6.1757003210543004</v>
      </c>
      <c r="I119" s="32">
        <f t="shared" si="71"/>
        <v>2.9484551336060936E-3</v>
      </c>
    </row>
    <row r="120" spans="1:9" ht="15.5" x14ac:dyDescent="0.35">
      <c r="A120" s="3">
        <v>116</v>
      </c>
      <c r="B120" s="4" t="s">
        <v>119</v>
      </c>
      <c r="C120" s="5">
        <v>6.27</v>
      </c>
      <c r="D120" s="30">
        <f t="shared" ref="D120:E120" si="121">$D$2*C120+(1-$D$2)*D119</f>
        <v>6.2550772333128952</v>
      </c>
      <c r="E120" s="30">
        <f t="shared" si="121"/>
        <v>6.2637293863622157</v>
      </c>
      <c r="F120" s="36">
        <f t="shared" si="68"/>
        <v>6.2464250802635748</v>
      </c>
      <c r="G120" s="36">
        <f t="shared" si="69"/>
        <v>-8.6521530493204324E-3</v>
      </c>
      <c r="H120" s="30">
        <f t="shared" si="70"/>
        <v>6.2377729272142544</v>
      </c>
      <c r="I120" s="32">
        <f t="shared" si="71"/>
        <v>1.0385842203377198E-3</v>
      </c>
    </row>
    <row r="121" spans="1:9" ht="15.5" x14ac:dyDescent="0.35">
      <c r="A121" s="3">
        <v>117</v>
      </c>
      <c r="B121" s="4" t="s">
        <v>120</v>
      </c>
      <c r="C121" s="5">
        <v>6.16</v>
      </c>
      <c r="D121" s="30">
        <f t="shared" ref="D121:E121" si="122">$D$2*C121+(1-$D$2)*D120</f>
        <v>6.2075386166564481</v>
      </c>
      <c r="E121" s="30">
        <f t="shared" si="122"/>
        <v>6.2356340015093323</v>
      </c>
      <c r="F121" s="36">
        <f t="shared" si="68"/>
        <v>6.1794432318035639</v>
      </c>
      <c r="G121" s="36">
        <f t="shared" si="69"/>
        <v>-2.8095384852884209E-2</v>
      </c>
      <c r="H121" s="30">
        <f t="shared" si="70"/>
        <v>6.1513478469506797</v>
      </c>
      <c r="I121" s="32">
        <f t="shared" si="71"/>
        <v>7.4859752388864857E-5</v>
      </c>
    </row>
    <row r="122" spans="1:9" ht="15.5" x14ac:dyDescent="0.35">
      <c r="A122" s="3">
        <v>118</v>
      </c>
      <c r="B122" s="4" t="s">
        <v>121</v>
      </c>
      <c r="C122" s="5">
        <v>6.04</v>
      </c>
      <c r="D122" s="30">
        <f t="shared" ref="D122:E122" si="123">$D$2*C122+(1-$D$2)*D121</f>
        <v>6.1237693083282245</v>
      </c>
      <c r="E122" s="30">
        <f t="shared" si="123"/>
        <v>6.1797016549187784</v>
      </c>
      <c r="F122" s="36">
        <f t="shared" si="68"/>
        <v>6.0678369617376706</v>
      </c>
      <c r="G122" s="36">
        <f t="shared" si="69"/>
        <v>-5.5932346590553905E-2</v>
      </c>
      <c r="H122" s="30">
        <f t="shared" si="70"/>
        <v>6.0119046151471167</v>
      </c>
      <c r="I122" s="32">
        <f t="shared" si="71"/>
        <v>7.893506500316255E-4</v>
      </c>
    </row>
    <row r="123" spans="1:9" ht="15.5" x14ac:dyDescent="0.35">
      <c r="A123" s="3">
        <v>119</v>
      </c>
      <c r="B123" s="4" t="s">
        <v>122</v>
      </c>
      <c r="C123" s="5">
        <v>6.17</v>
      </c>
      <c r="D123" s="30">
        <f t="shared" ref="D123:E123" si="124">$D$2*C123+(1-$D$2)*D122</f>
        <v>6.1468846541641122</v>
      </c>
      <c r="E123" s="30">
        <f t="shared" si="124"/>
        <v>6.1632931545414458</v>
      </c>
      <c r="F123" s="36">
        <f t="shared" si="68"/>
        <v>6.1304761537867787</v>
      </c>
      <c r="G123" s="36">
        <f t="shared" si="69"/>
        <v>-1.6408500377333546E-2</v>
      </c>
      <c r="H123" s="30">
        <f t="shared" si="70"/>
        <v>6.1140676534094451</v>
      </c>
      <c r="I123" s="32">
        <f t="shared" si="71"/>
        <v>3.1284273951259463E-3</v>
      </c>
    </row>
    <row r="124" spans="1:9" ht="15.5" x14ac:dyDescent="0.35">
      <c r="A124" s="3">
        <v>120</v>
      </c>
      <c r="B124" s="4" t="s">
        <v>123</v>
      </c>
      <c r="C124" s="5">
        <v>6.21</v>
      </c>
      <c r="D124" s="30">
        <f t="shared" ref="D124:E124" si="125">$D$2*C124+(1-$D$2)*D123</f>
        <v>6.1784423270820561</v>
      </c>
      <c r="E124" s="30">
        <f t="shared" si="125"/>
        <v>6.1708677408117509</v>
      </c>
      <c r="F124" s="36">
        <f t="shared" si="68"/>
        <v>6.1860169133523613</v>
      </c>
      <c r="G124" s="36">
        <f t="shared" si="69"/>
        <v>7.5745862703051614E-3</v>
      </c>
      <c r="H124" s="30">
        <f t="shared" si="70"/>
        <v>6.1935914996226664</v>
      </c>
      <c r="I124" s="32">
        <f t="shared" si="71"/>
        <v>2.6923888463295509E-4</v>
      </c>
    </row>
    <row r="125" spans="1:9" ht="15.5" x14ac:dyDescent="0.35">
      <c r="A125" s="3">
        <v>121</v>
      </c>
      <c r="B125" s="4" t="s">
        <v>124</v>
      </c>
      <c r="C125" s="5">
        <v>6.13</v>
      </c>
      <c r="D125" s="30">
        <f t="shared" ref="D125:E125" si="126">$D$2*C125+(1-$D$2)*D124</f>
        <v>6.1542211635410276</v>
      </c>
      <c r="E125" s="30">
        <f t="shared" si="126"/>
        <v>6.1625444521763892</v>
      </c>
      <c r="F125" s="36">
        <f t="shared" si="68"/>
        <v>6.1458978749056659</v>
      </c>
      <c r="G125" s="36">
        <f t="shared" si="69"/>
        <v>-8.3232886353616919E-3</v>
      </c>
      <c r="H125" s="30">
        <f t="shared" si="70"/>
        <v>6.1375745862703042</v>
      </c>
      <c r="I125" s="32">
        <f t="shared" si="71"/>
        <v>5.7374357166282E-5</v>
      </c>
    </row>
    <row r="126" spans="1:9" ht="15.5" x14ac:dyDescent="0.35">
      <c r="A126" s="3">
        <v>122</v>
      </c>
      <c r="B126" s="4" t="s">
        <v>125</v>
      </c>
      <c r="C126" s="5">
        <v>6.12</v>
      </c>
      <c r="D126" s="30">
        <f t="shared" ref="D126:E126" si="127">$D$2*C126+(1-$D$2)*D125</f>
        <v>6.1371105817705143</v>
      </c>
      <c r="E126" s="30">
        <f t="shared" si="127"/>
        <v>6.1498275169734518</v>
      </c>
      <c r="F126" s="36">
        <f t="shared" si="68"/>
        <v>6.1243936465675768</v>
      </c>
      <c r="G126" s="36">
        <f t="shared" si="69"/>
        <v>-1.2716935202937485E-2</v>
      </c>
      <c r="H126" s="30">
        <f t="shared" si="70"/>
        <v>6.1116767113646393</v>
      </c>
      <c r="I126" s="32">
        <f t="shared" si="71"/>
        <v>6.9277133707526314E-5</v>
      </c>
    </row>
    <row r="127" spans="1:9" ht="15.5" x14ac:dyDescent="0.35">
      <c r="A127" s="3">
        <v>123</v>
      </c>
      <c r="B127" s="4" t="s">
        <v>126</v>
      </c>
      <c r="C127" s="5">
        <v>6.14</v>
      </c>
      <c r="D127" s="30">
        <f t="shared" ref="D127:E127" si="128">$D$2*C127+(1-$D$2)*D126</f>
        <v>6.1385552908852574</v>
      </c>
      <c r="E127" s="30">
        <f t="shared" si="128"/>
        <v>6.144191403929355</v>
      </c>
      <c r="F127" s="36">
        <f t="shared" si="68"/>
        <v>6.1329191778411598</v>
      </c>
      <c r="G127" s="36">
        <f t="shared" si="69"/>
        <v>-5.6361130440976126E-3</v>
      </c>
      <c r="H127" s="30">
        <f t="shared" si="70"/>
        <v>6.1272830647970622</v>
      </c>
      <c r="I127" s="32">
        <f t="shared" si="71"/>
        <v>1.6172044095571066E-4</v>
      </c>
    </row>
    <row r="128" spans="1:9" ht="15.5" x14ac:dyDescent="0.35">
      <c r="A128" s="3">
        <v>124</v>
      </c>
      <c r="B128" s="4" t="s">
        <v>127</v>
      </c>
      <c r="C128" s="5">
        <v>5.98</v>
      </c>
      <c r="D128" s="30">
        <f t="shared" ref="D128:E128" si="129">$D$2*C128+(1-$D$2)*D127</f>
        <v>6.0592776454426289</v>
      </c>
      <c r="E128" s="30">
        <f t="shared" si="129"/>
        <v>6.101734524685992</v>
      </c>
      <c r="F128" s="36">
        <f t="shared" si="68"/>
        <v>6.0168207661992659</v>
      </c>
      <c r="G128" s="36">
        <f t="shared" si="69"/>
        <v>-4.2456879243363055E-2</v>
      </c>
      <c r="H128" s="30">
        <f t="shared" si="70"/>
        <v>5.9743638869559028</v>
      </c>
      <c r="I128" s="32">
        <f t="shared" si="71"/>
        <v>3.1765770245847259E-5</v>
      </c>
    </row>
    <row r="129" spans="1:9" ht="15.5" x14ac:dyDescent="0.35">
      <c r="A129" s="3">
        <v>125</v>
      </c>
      <c r="B129" s="4" t="s">
        <v>128</v>
      </c>
      <c r="C129" s="5">
        <v>5.87</v>
      </c>
      <c r="D129" s="30">
        <f t="shared" ref="D129:E129" si="130">$D$2*C129+(1-$D$2)*D128</f>
        <v>5.9646388227213141</v>
      </c>
      <c r="E129" s="30">
        <f t="shared" si="130"/>
        <v>6.0331866737036535</v>
      </c>
      <c r="F129" s="36">
        <f t="shared" si="68"/>
        <v>5.8960909717389747</v>
      </c>
      <c r="G129" s="36">
        <f t="shared" si="69"/>
        <v>-6.8547850982339398E-2</v>
      </c>
      <c r="H129" s="30">
        <f t="shared" si="70"/>
        <v>5.8275431207566353</v>
      </c>
      <c r="I129" s="32">
        <f t="shared" si="71"/>
        <v>1.8025865950856634E-3</v>
      </c>
    </row>
    <row r="130" spans="1:9" ht="15.5" x14ac:dyDescent="0.35">
      <c r="A130" s="3">
        <v>126</v>
      </c>
      <c r="B130" s="4" t="s">
        <v>129</v>
      </c>
      <c r="C130" s="5">
        <v>5.88</v>
      </c>
      <c r="D130" s="30">
        <f t="shared" ref="D130:E130" si="131">$D$2*C130+(1-$D$2)*D129</f>
        <v>5.9223194113606574</v>
      </c>
      <c r="E130" s="30">
        <f t="shared" si="131"/>
        <v>5.9777530425321554</v>
      </c>
      <c r="F130" s="36">
        <f t="shared" si="68"/>
        <v>5.8668857801891594</v>
      </c>
      <c r="G130" s="36">
        <f t="shared" si="69"/>
        <v>-5.5433631171498021E-2</v>
      </c>
      <c r="H130" s="30">
        <f t="shared" si="70"/>
        <v>5.8114521490176614</v>
      </c>
      <c r="I130" s="32">
        <f t="shared" si="71"/>
        <v>4.6988078742968868E-3</v>
      </c>
    </row>
    <row r="131" spans="1:9" ht="15.5" x14ac:dyDescent="0.35">
      <c r="A131" s="3">
        <v>127</v>
      </c>
      <c r="B131" s="4" t="s">
        <v>130</v>
      </c>
      <c r="C131" s="5">
        <v>5.81</v>
      </c>
      <c r="D131" s="30">
        <f t="shared" ref="D131:E131" si="132">$D$2*C131+(1-$D$2)*D130</f>
        <v>5.8661597056803281</v>
      </c>
      <c r="E131" s="30">
        <f t="shared" si="132"/>
        <v>5.9219563741062418</v>
      </c>
      <c r="F131" s="36">
        <f t="shared" si="68"/>
        <v>5.8103630372544144</v>
      </c>
      <c r="G131" s="36">
        <f t="shared" si="69"/>
        <v>-5.5796668425913687E-2</v>
      </c>
      <c r="H131" s="30">
        <f t="shared" si="70"/>
        <v>5.7545663688285007</v>
      </c>
      <c r="I131" s="32">
        <f t="shared" si="71"/>
        <v>3.0728874648577754E-3</v>
      </c>
    </row>
    <row r="132" spans="1:9" ht="15.5" x14ac:dyDescent="0.35">
      <c r="A132" s="3">
        <v>128</v>
      </c>
      <c r="B132" s="4" t="s">
        <v>131</v>
      </c>
      <c r="C132" s="5">
        <v>5.81</v>
      </c>
      <c r="D132" s="30">
        <f t="shared" ref="D132:E132" si="133">$D$2*C132+(1-$D$2)*D131</f>
        <v>5.8380798528401634</v>
      </c>
      <c r="E132" s="30">
        <f t="shared" si="133"/>
        <v>5.8800181134732021</v>
      </c>
      <c r="F132" s="36">
        <f t="shared" si="68"/>
        <v>5.7961415922071247</v>
      </c>
      <c r="G132" s="36">
        <f t="shared" si="69"/>
        <v>-4.1938260633038738E-2</v>
      </c>
      <c r="H132" s="30">
        <f t="shared" si="70"/>
        <v>5.7542033315740859</v>
      </c>
      <c r="I132" s="32">
        <f t="shared" si="71"/>
        <v>3.1132682074313535E-3</v>
      </c>
    </row>
    <row r="133" spans="1:9" ht="15.5" x14ac:dyDescent="0.35">
      <c r="A133" s="3">
        <v>129</v>
      </c>
      <c r="B133" s="4" t="s">
        <v>132</v>
      </c>
      <c r="C133" s="5">
        <v>5.88</v>
      </c>
      <c r="D133" s="30">
        <f t="shared" ref="D133:E133" si="134">$D$2*C133+(1-$D$2)*D132</f>
        <v>5.8590399264200812</v>
      </c>
      <c r="E133" s="30">
        <f t="shared" si="134"/>
        <v>5.8695290199466417</v>
      </c>
      <c r="F133" s="36">
        <f t="shared" si="68"/>
        <v>5.8485508328935207</v>
      </c>
      <c r="G133" s="36">
        <f t="shared" si="69"/>
        <v>-1.0489093526560467E-2</v>
      </c>
      <c r="H133" s="30">
        <f t="shared" si="70"/>
        <v>5.8380617393669603</v>
      </c>
      <c r="I133" s="32">
        <f t="shared" si="71"/>
        <v>1.7588177049247613E-3</v>
      </c>
    </row>
    <row r="134" spans="1:9" ht="15.5" x14ac:dyDescent="0.35">
      <c r="A134" s="3">
        <v>130</v>
      </c>
      <c r="B134" s="4" t="s">
        <v>133</v>
      </c>
      <c r="C134" s="5">
        <v>6.48</v>
      </c>
      <c r="D134" s="30">
        <f t="shared" ref="D134:E134" si="135">$D$2*C134+(1-$D$2)*D133</f>
        <v>6.1695199632100408</v>
      </c>
      <c r="E134" s="30">
        <f t="shared" si="135"/>
        <v>6.0195244915783412</v>
      </c>
      <c r="F134" s="36">
        <f t="shared" ref="F134:F197" si="136">2*D134-E134</f>
        <v>6.3195154348417404</v>
      </c>
      <c r="G134" s="36">
        <f t="shared" ref="G134:G197" si="137">($D$2/(1-$D$2))*(D134-E134)</f>
        <v>0.14999547163169957</v>
      </c>
      <c r="H134" s="30">
        <f t="shared" ref="H134:H197" si="138">F134+G134</f>
        <v>6.46951090647344</v>
      </c>
      <c r="I134" s="32">
        <f t="shared" ref="I134:I197" si="139">POWER(C134-H134,2)</f>
        <v>1.1002108300893269E-4</v>
      </c>
    </row>
    <row r="135" spans="1:9" ht="15.5" x14ac:dyDescent="0.35">
      <c r="A135" s="3">
        <v>131</v>
      </c>
      <c r="B135" s="4" t="s">
        <v>134</v>
      </c>
      <c r="C135" s="5">
        <v>6.26</v>
      </c>
      <c r="D135" s="30">
        <f t="shared" ref="D135:E135" si="140">$D$2*C135+(1-$D$2)*D134</f>
        <v>6.2147599816050203</v>
      </c>
      <c r="E135" s="30">
        <f t="shared" si="140"/>
        <v>6.1171422365916808</v>
      </c>
      <c r="F135" s="36">
        <f t="shared" si="136"/>
        <v>6.3123777266183598</v>
      </c>
      <c r="G135" s="36">
        <f t="shared" si="137"/>
        <v>9.761774501333953E-2</v>
      </c>
      <c r="H135" s="30">
        <f t="shared" si="138"/>
        <v>6.4099954716316994</v>
      </c>
      <c r="I135" s="32">
        <f t="shared" si="139"/>
        <v>2.2498641510015991E-2</v>
      </c>
    </row>
    <row r="136" spans="1:9" ht="15.5" x14ac:dyDescent="0.35">
      <c r="A136" s="3">
        <v>132</v>
      </c>
      <c r="B136" s="4" t="s">
        <v>135</v>
      </c>
      <c r="C136" s="5">
        <v>6.15</v>
      </c>
      <c r="D136" s="30">
        <f t="shared" ref="D136:E136" si="141">$D$2*C136+(1-$D$2)*D135</f>
        <v>6.1823799908025103</v>
      </c>
      <c r="E136" s="30">
        <f t="shared" si="141"/>
        <v>6.149761113697096</v>
      </c>
      <c r="F136" s="36">
        <f t="shared" si="136"/>
        <v>6.2149988679079247</v>
      </c>
      <c r="G136" s="36">
        <f t="shared" si="137"/>
        <v>3.2618877105414334E-2</v>
      </c>
      <c r="H136" s="30">
        <f t="shared" si="138"/>
        <v>6.247617745013339</v>
      </c>
      <c r="I136" s="32">
        <f t="shared" si="139"/>
        <v>9.5292241414892016E-3</v>
      </c>
    </row>
    <row r="137" spans="1:9" ht="15.5" x14ac:dyDescent="0.35">
      <c r="A137" s="3">
        <v>133</v>
      </c>
      <c r="B137" s="4" t="s">
        <v>136</v>
      </c>
      <c r="C137" s="5">
        <v>6.27</v>
      </c>
      <c r="D137" s="30">
        <f t="shared" ref="D137:E137" si="142">$D$2*C137+(1-$D$2)*D136</f>
        <v>6.2261899954012545</v>
      </c>
      <c r="E137" s="30">
        <f t="shared" si="142"/>
        <v>6.1879755545491752</v>
      </c>
      <c r="F137" s="36">
        <f t="shared" si="136"/>
        <v>6.2644044362533338</v>
      </c>
      <c r="G137" s="36">
        <f t="shared" si="137"/>
        <v>3.8214440852079257E-2</v>
      </c>
      <c r="H137" s="30">
        <f t="shared" si="138"/>
        <v>6.302618877105413</v>
      </c>
      <c r="I137" s="32">
        <f t="shared" si="139"/>
        <v>1.0639911436180654E-3</v>
      </c>
    </row>
    <row r="138" spans="1:9" ht="15.5" x14ac:dyDescent="0.35">
      <c r="A138" s="3">
        <v>134</v>
      </c>
      <c r="B138" s="4" t="s">
        <v>137</v>
      </c>
      <c r="C138" s="5">
        <v>6.34</v>
      </c>
      <c r="D138" s="30">
        <f t="shared" ref="D138:E138" si="143">$D$2*C138+(1-$D$2)*D137</f>
        <v>6.2830949977006272</v>
      </c>
      <c r="E138" s="30">
        <f t="shared" si="143"/>
        <v>6.2355352761249012</v>
      </c>
      <c r="F138" s="36">
        <f t="shared" si="136"/>
        <v>6.3306547192763531</v>
      </c>
      <c r="G138" s="36">
        <f t="shared" si="137"/>
        <v>4.7559721575725966E-2</v>
      </c>
      <c r="H138" s="30">
        <f t="shared" si="138"/>
        <v>6.3782144408520791</v>
      </c>
      <c r="I138" s="32">
        <f t="shared" si="139"/>
        <v>1.460343489637064E-3</v>
      </c>
    </row>
    <row r="139" spans="1:9" ht="15.5" x14ac:dyDescent="0.35">
      <c r="A139" s="3">
        <v>135</v>
      </c>
      <c r="B139" s="4" t="s">
        <v>138</v>
      </c>
      <c r="C139" s="5">
        <v>6.16</v>
      </c>
      <c r="D139" s="30">
        <f t="shared" ref="D139:E139" si="144">$D$2*C139+(1-$D$2)*D138</f>
        <v>6.2215474988503132</v>
      </c>
      <c r="E139" s="30">
        <f t="shared" si="144"/>
        <v>6.2285413874876072</v>
      </c>
      <c r="F139" s="36">
        <f t="shared" si="136"/>
        <v>6.2145536102130192</v>
      </c>
      <c r="G139" s="36">
        <f t="shared" si="137"/>
        <v>-6.993888637293999E-3</v>
      </c>
      <c r="H139" s="30">
        <f t="shared" si="138"/>
        <v>6.2075597215757252</v>
      </c>
      <c r="I139" s="32">
        <f t="shared" si="139"/>
        <v>2.2619271163604893E-3</v>
      </c>
    </row>
    <row r="140" spans="1:9" ht="15.5" x14ac:dyDescent="0.35">
      <c r="A140" s="3">
        <v>136</v>
      </c>
      <c r="B140" s="4" t="s">
        <v>139</v>
      </c>
      <c r="C140" s="5">
        <v>6.06</v>
      </c>
      <c r="D140" s="30">
        <f t="shared" ref="D140:E140" si="145">$D$2*C140+(1-$D$2)*D139</f>
        <v>6.140773749425156</v>
      </c>
      <c r="E140" s="30">
        <f t="shared" si="145"/>
        <v>6.184657568456382</v>
      </c>
      <c r="F140" s="36">
        <f t="shared" si="136"/>
        <v>6.0968899303939299</v>
      </c>
      <c r="G140" s="36">
        <f t="shared" si="137"/>
        <v>-4.3883819031226068E-2</v>
      </c>
      <c r="H140" s="30">
        <f t="shared" si="138"/>
        <v>6.0530061113627038</v>
      </c>
      <c r="I140" s="32">
        <f t="shared" si="139"/>
        <v>4.8914478270894961E-5</v>
      </c>
    </row>
    <row r="141" spans="1:9" ht="15.5" x14ac:dyDescent="0.35">
      <c r="A141" s="3">
        <v>137</v>
      </c>
      <c r="B141" s="4" t="s">
        <v>140</v>
      </c>
      <c r="C141" s="5">
        <v>6.09</v>
      </c>
      <c r="D141" s="30">
        <f t="shared" ref="D141:E141" si="146">$D$2*C141+(1-$D$2)*D140</f>
        <v>6.1153868747125779</v>
      </c>
      <c r="E141" s="30">
        <f t="shared" si="146"/>
        <v>6.1500222215844804</v>
      </c>
      <c r="F141" s="36">
        <f t="shared" si="136"/>
        <v>6.0807515278406754</v>
      </c>
      <c r="G141" s="36">
        <f t="shared" si="137"/>
        <v>-3.4635346871902506E-2</v>
      </c>
      <c r="H141" s="30">
        <f t="shared" si="138"/>
        <v>6.0461161809687729</v>
      </c>
      <c r="I141" s="32">
        <f t="shared" si="139"/>
        <v>1.9257895727654772E-3</v>
      </c>
    </row>
    <row r="142" spans="1:9" ht="15.5" x14ac:dyDescent="0.35">
      <c r="A142" s="3">
        <v>138</v>
      </c>
      <c r="B142" s="4" t="s">
        <v>141</v>
      </c>
      <c r="C142" s="5">
        <v>6.04</v>
      </c>
      <c r="D142" s="30">
        <f t="shared" ref="D142:E142" si="147">$D$2*C142+(1-$D$2)*D141</f>
        <v>6.077693437356289</v>
      </c>
      <c r="E142" s="30">
        <f t="shared" si="147"/>
        <v>6.1138578294703851</v>
      </c>
      <c r="F142" s="36">
        <f t="shared" si="136"/>
        <v>6.0415290452421928</v>
      </c>
      <c r="G142" s="36">
        <f t="shared" si="137"/>
        <v>-3.6164392114096167E-2</v>
      </c>
      <c r="H142" s="30">
        <f t="shared" si="138"/>
        <v>6.0053646531280966</v>
      </c>
      <c r="I142" s="32">
        <f t="shared" si="139"/>
        <v>1.1996072529370683E-3</v>
      </c>
    </row>
    <row r="143" spans="1:9" ht="15.5" x14ac:dyDescent="0.35">
      <c r="A143" s="3">
        <v>139</v>
      </c>
      <c r="B143" s="4" t="s">
        <v>142</v>
      </c>
      <c r="C143" s="5">
        <v>6.11</v>
      </c>
      <c r="D143" s="30">
        <f t="shared" ref="D143:E143" si="148">$D$2*C143+(1-$D$2)*D142</f>
        <v>6.0938467186781446</v>
      </c>
      <c r="E143" s="30">
        <f t="shared" si="148"/>
        <v>6.1038522740742653</v>
      </c>
      <c r="F143" s="36">
        <f t="shared" si="136"/>
        <v>6.083841163282024</v>
      </c>
      <c r="G143" s="36">
        <f t="shared" si="137"/>
        <v>-1.0005555396120691E-2</v>
      </c>
      <c r="H143" s="30">
        <f t="shared" si="138"/>
        <v>6.0738356078859033</v>
      </c>
      <c r="I143" s="32">
        <f t="shared" si="139"/>
        <v>1.3078632569821652E-3</v>
      </c>
    </row>
    <row r="144" spans="1:9" ht="15.5" x14ac:dyDescent="0.35">
      <c r="A144" s="3">
        <v>140</v>
      </c>
      <c r="B144" s="4" t="s">
        <v>143</v>
      </c>
      <c r="C144" s="5">
        <v>6.08</v>
      </c>
      <c r="D144" s="30">
        <f t="shared" ref="D144:E144" si="149">$D$2*C144+(1-$D$2)*D143</f>
        <v>6.0869233593390728</v>
      </c>
      <c r="E144" s="30">
        <f t="shared" si="149"/>
        <v>6.0953878167066691</v>
      </c>
      <c r="F144" s="36">
        <f t="shared" si="136"/>
        <v>6.0784589019714765</v>
      </c>
      <c r="G144" s="36">
        <f t="shared" si="137"/>
        <v>-8.4644573675962675E-3</v>
      </c>
      <c r="H144" s="30">
        <f t="shared" si="138"/>
        <v>6.0699944446038803</v>
      </c>
      <c r="I144" s="32">
        <f t="shared" si="139"/>
        <v>1.0011113878482211E-4</v>
      </c>
    </row>
    <row r="145" spans="1:9" ht="15.5" x14ac:dyDescent="0.35">
      <c r="A145" s="3">
        <v>141</v>
      </c>
      <c r="B145" s="4" t="s">
        <v>144</v>
      </c>
      <c r="C145" s="5">
        <v>6.25</v>
      </c>
      <c r="D145" s="30">
        <f t="shared" ref="D145:E145" si="150">$D$2*C145+(1-$D$2)*D144</f>
        <v>6.1684616796695364</v>
      </c>
      <c r="E145" s="30">
        <f t="shared" si="150"/>
        <v>6.1319247481881032</v>
      </c>
      <c r="F145" s="36">
        <f t="shared" si="136"/>
        <v>6.2049986111509696</v>
      </c>
      <c r="G145" s="36">
        <f t="shared" si="137"/>
        <v>3.6536931481433221E-2</v>
      </c>
      <c r="H145" s="30">
        <f t="shared" si="138"/>
        <v>6.2415355426324028</v>
      </c>
      <c r="I145" s="32">
        <f t="shared" si="139"/>
        <v>7.1647038527869765E-5</v>
      </c>
    </row>
    <row r="146" spans="1:9" ht="15.5" x14ac:dyDescent="0.35">
      <c r="A146" s="3">
        <v>142</v>
      </c>
      <c r="B146" s="4" t="s">
        <v>145</v>
      </c>
      <c r="C146" s="5">
        <v>6.15</v>
      </c>
      <c r="D146" s="30">
        <f t="shared" ref="D146:E146" si="151">$D$2*C146+(1-$D$2)*D145</f>
        <v>6.1592308398347679</v>
      </c>
      <c r="E146" s="30">
        <f t="shared" si="151"/>
        <v>6.1455777940114356</v>
      </c>
      <c r="F146" s="36">
        <f t="shared" si="136"/>
        <v>6.1728838856581003</v>
      </c>
      <c r="G146" s="36">
        <f t="shared" si="137"/>
        <v>1.3653045823332377E-2</v>
      </c>
      <c r="H146" s="30">
        <f t="shared" si="138"/>
        <v>6.1865369314814327</v>
      </c>
      <c r="I146" s="32">
        <f t="shared" si="139"/>
        <v>1.3349473620788812E-3</v>
      </c>
    </row>
    <row r="147" spans="1:9" ht="15.5" x14ac:dyDescent="0.35">
      <c r="A147" s="3">
        <v>143</v>
      </c>
      <c r="B147" s="4" t="s">
        <v>146</v>
      </c>
      <c r="C147" s="5">
        <v>6</v>
      </c>
      <c r="D147" s="30">
        <f t="shared" ref="D147:E147" si="152">$D$2*C147+(1-$D$2)*D146</f>
        <v>6.079615419917384</v>
      </c>
      <c r="E147" s="30">
        <f t="shared" si="152"/>
        <v>6.1125966069644093</v>
      </c>
      <c r="F147" s="36">
        <f t="shared" si="136"/>
        <v>6.0466342328703586</v>
      </c>
      <c r="G147" s="36">
        <f t="shared" si="137"/>
        <v>-3.2981187047025351E-2</v>
      </c>
      <c r="H147" s="30">
        <f t="shared" si="138"/>
        <v>6.0136530458233333</v>
      </c>
      <c r="I147" s="32">
        <f t="shared" si="139"/>
        <v>1.8640566025403791E-4</v>
      </c>
    </row>
    <row r="148" spans="1:9" ht="15.5" x14ac:dyDescent="0.35">
      <c r="A148" s="3">
        <v>144</v>
      </c>
      <c r="B148" s="4" t="s">
        <v>147</v>
      </c>
      <c r="C148" s="5">
        <v>5.91</v>
      </c>
      <c r="D148" s="30">
        <f t="shared" ref="D148:E148" si="153">$D$2*C148+(1-$D$2)*D147</f>
        <v>5.9948077099586925</v>
      </c>
      <c r="E148" s="30">
        <f t="shared" si="153"/>
        <v>6.0537021584615509</v>
      </c>
      <c r="F148" s="36">
        <f t="shared" si="136"/>
        <v>5.9359132614558341</v>
      </c>
      <c r="G148" s="36">
        <f t="shared" si="137"/>
        <v>-5.889444850285841E-2</v>
      </c>
      <c r="H148" s="30">
        <f t="shared" si="138"/>
        <v>5.8770188129529757</v>
      </c>
      <c r="I148" s="32">
        <f t="shared" si="139"/>
        <v>1.0877586990308142E-3</v>
      </c>
    </row>
    <row r="149" spans="1:9" ht="15.5" x14ac:dyDescent="0.35">
      <c r="A149" s="3">
        <v>145</v>
      </c>
      <c r="B149" s="4" t="s">
        <v>148</v>
      </c>
      <c r="C149" s="5">
        <v>5.9</v>
      </c>
      <c r="D149" s="30">
        <f t="shared" ref="D149:E149" si="154">$D$2*C149+(1-$D$2)*D148</f>
        <v>5.9474038549793464</v>
      </c>
      <c r="E149" s="30">
        <f t="shared" si="154"/>
        <v>6.0005530067204482</v>
      </c>
      <c r="F149" s="36">
        <f t="shared" si="136"/>
        <v>5.8942547032382446</v>
      </c>
      <c r="G149" s="36">
        <f t="shared" si="137"/>
        <v>-5.3149151741101797E-2</v>
      </c>
      <c r="H149" s="30">
        <f t="shared" si="138"/>
        <v>5.8411055514971428</v>
      </c>
      <c r="I149" s="32">
        <f t="shared" si="139"/>
        <v>3.4685560644557366E-3</v>
      </c>
    </row>
    <row r="150" spans="1:9" ht="15.5" x14ac:dyDescent="0.35">
      <c r="A150" s="3">
        <v>146</v>
      </c>
      <c r="B150" s="4" t="s">
        <v>149</v>
      </c>
      <c r="C150" s="5">
        <v>6.03</v>
      </c>
      <c r="D150" s="30">
        <f t="shared" ref="D150:E150" si="155">$D$2*C150+(1-$D$2)*D149</f>
        <v>5.9887019274896733</v>
      </c>
      <c r="E150" s="30">
        <f t="shared" si="155"/>
        <v>5.9946274671050608</v>
      </c>
      <c r="F150" s="36">
        <f t="shared" si="136"/>
        <v>5.9827763878742859</v>
      </c>
      <c r="G150" s="36">
        <f t="shared" si="137"/>
        <v>-5.9255396153874429E-3</v>
      </c>
      <c r="H150" s="30">
        <f t="shared" si="138"/>
        <v>5.9768508482588985</v>
      </c>
      <c r="I150" s="32">
        <f t="shared" si="139"/>
        <v>2.8248323307986643E-3</v>
      </c>
    </row>
    <row r="151" spans="1:9" ht="15.5" x14ac:dyDescent="0.35">
      <c r="A151" s="3">
        <v>147</v>
      </c>
      <c r="B151" s="4" t="s">
        <v>150</v>
      </c>
      <c r="C151" s="5">
        <v>6.03</v>
      </c>
      <c r="D151" s="30">
        <f t="shared" ref="D151:E151" si="156">$D$2*C151+(1-$D$2)*D150</f>
        <v>6.0093509637448363</v>
      </c>
      <c r="E151" s="30">
        <f t="shared" si="156"/>
        <v>6.001989215424949</v>
      </c>
      <c r="F151" s="36">
        <f t="shared" si="136"/>
        <v>6.0167127120647237</v>
      </c>
      <c r="G151" s="36">
        <f t="shared" si="137"/>
        <v>7.3617483198873401E-3</v>
      </c>
      <c r="H151" s="30">
        <f t="shared" si="138"/>
        <v>6.024074460384611</v>
      </c>
      <c r="I151" s="32">
        <f t="shared" si="139"/>
        <v>3.5112019733547016E-5</v>
      </c>
    </row>
    <row r="152" spans="1:9" ht="15.5" x14ac:dyDescent="0.35">
      <c r="A152" s="3">
        <v>148</v>
      </c>
      <c r="B152" s="4" t="s">
        <v>151</v>
      </c>
      <c r="C152" s="5">
        <v>6.06</v>
      </c>
      <c r="D152" s="30">
        <f t="shared" ref="D152:E152" si="157">$D$2*C152+(1-$D$2)*D151</f>
        <v>6.0346754818724175</v>
      </c>
      <c r="E152" s="30">
        <f t="shared" si="157"/>
        <v>6.0183323486486833</v>
      </c>
      <c r="F152" s="36">
        <f t="shared" si="136"/>
        <v>6.0510186150961518</v>
      </c>
      <c r="G152" s="36">
        <f t="shared" si="137"/>
        <v>1.6343133223734263E-2</v>
      </c>
      <c r="H152" s="30">
        <f t="shared" si="138"/>
        <v>6.0673617483198861</v>
      </c>
      <c r="I152" s="32">
        <f t="shared" si="139"/>
        <v>5.4195338325350996E-5</v>
      </c>
    </row>
    <row r="153" spans="1:9" ht="15.5" x14ac:dyDescent="0.35">
      <c r="A153" s="3">
        <v>149</v>
      </c>
      <c r="B153" s="4" t="s">
        <v>152</v>
      </c>
      <c r="C153" s="5">
        <v>5.98</v>
      </c>
      <c r="D153" s="30">
        <f t="shared" ref="D153:E153" si="158">$D$2*C153+(1-$D$2)*D152</f>
        <v>6.007337740936209</v>
      </c>
      <c r="E153" s="30">
        <f t="shared" si="158"/>
        <v>6.0128350447924461</v>
      </c>
      <c r="F153" s="36">
        <f t="shared" si="136"/>
        <v>6.0018404370799718</v>
      </c>
      <c r="G153" s="36">
        <f t="shared" si="137"/>
        <v>-5.4973038562371457E-3</v>
      </c>
      <c r="H153" s="30">
        <f t="shared" si="138"/>
        <v>5.9963431332237347</v>
      </c>
      <c r="I153" s="32">
        <f t="shared" si="139"/>
        <v>2.670980035687267E-4</v>
      </c>
    </row>
    <row r="154" spans="1:9" ht="15.5" x14ac:dyDescent="0.35">
      <c r="A154" s="3">
        <v>150</v>
      </c>
      <c r="B154" s="4" t="s">
        <v>153</v>
      </c>
      <c r="C154" s="5">
        <v>6</v>
      </c>
      <c r="D154" s="30">
        <f t="shared" ref="D154:E154" si="159">$D$2*C154+(1-$D$2)*D153</f>
        <v>6.003668870468104</v>
      </c>
      <c r="E154" s="30">
        <f t="shared" si="159"/>
        <v>6.0082519576302751</v>
      </c>
      <c r="F154" s="36">
        <f t="shared" si="136"/>
        <v>5.999085783305933</v>
      </c>
      <c r="G154" s="36">
        <f t="shared" si="137"/>
        <v>-4.5830871621710401E-3</v>
      </c>
      <c r="H154" s="30">
        <f t="shared" si="138"/>
        <v>5.994502696143762</v>
      </c>
      <c r="I154" s="32">
        <f t="shared" si="139"/>
        <v>3.0220349687809557E-5</v>
      </c>
    </row>
    <row r="155" spans="1:9" ht="15.5" x14ac:dyDescent="0.35">
      <c r="A155" s="3">
        <v>151</v>
      </c>
      <c r="B155" s="4" t="s">
        <v>154</v>
      </c>
      <c r="C155" s="5">
        <v>6.01</v>
      </c>
      <c r="D155" s="30">
        <f t="shared" ref="D155:E155" si="160">$D$2*C155+(1-$D$2)*D154</f>
        <v>6.0068344352340519</v>
      </c>
      <c r="E155" s="30">
        <f t="shared" si="160"/>
        <v>6.0075431964321631</v>
      </c>
      <c r="F155" s="36">
        <f t="shared" si="136"/>
        <v>6.0061256740359408</v>
      </c>
      <c r="G155" s="36">
        <f t="shared" si="137"/>
        <v>-7.087611981111408E-4</v>
      </c>
      <c r="H155" s="30">
        <f t="shared" si="138"/>
        <v>6.0054169128378296</v>
      </c>
      <c r="I155" s="32">
        <f t="shared" si="139"/>
        <v>2.1004687936048856E-5</v>
      </c>
    </row>
    <row r="156" spans="1:9" ht="15.5" x14ac:dyDescent="0.35">
      <c r="A156" s="3">
        <v>152</v>
      </c>
      <c r="B156" s="4" t="s">
        <v>155</v>
      </c>
      <c r="C156" s="5">
        <v>5.94</v>
      </c>
      <c r="D156" s="30">
        <f t="shared" ref="D156:E156" si="161">$D$2*C156+(1-$D$2)*D155</f>
        <v>5.9734172176170262</v>
      </c>
      <c r="E156" s="30">
        <f t="shared" si="161"/>
        <v>5.9904802070245946</v>
      </c>
      <c r="F156" s="36">
        <f t="shared" si="136"/>
        <v>5.9563542282094577</v>
      </c>
      <c r="G156" s="36">
        <f t="shared" si="137"/>
        <v>-1.7062989407568452E-2</v>
      </c>
      <c r="H156" s="30">
        <f t="shared" si="138"/>
        <v>5.9392912388018892</v>
      </c>
      <c r="I156" s="32">
        <f t="shared" si="139"/>
        <v>5.023424359479398E-7</v>
      </c>
    </row>
    <row r="157" spans="1:9" ht="15.5" x14ac:dyDescent="0.35">
      <c r="A157" s="3">
        <v>153</v>
      </c>
      <c r="B157" s="4" t="s">
        <v>156</v>
      </c>
      <c r="C157" s="5">
        <v>5.98</v>
      </c>
      <c r="D157" s="30">
        <f t="shared" ref="D157:E157" si="162">$D$2*C157+(1-$D$2)*D156</f>
        <v>5.9767086088085133</v>
      </c>
      <c r="E157" s="30">
        <f t="shared" si="162"/>
        <v>5.9835944079165539</v>
      </c>
      <c r="F157" s="36">
        <f t="shared" si="136"/>
        <v>5.9698228097004726</v>
      </c>
      <c r="G157" s="36">
        <f t="shared" si="137"/>
        <v>-6.8857991080406578E-3</v>
      </c>
      <c r="H157" s="30">
        <f t="shared" si="138"/>
        <v>5.962937010592432</v>
      </c>
      <c r="I157" s="32">
        <f t="shared" si="139"/>
        <v>2.9114560752279317E-4</v>
      </c>
    </row>
    <row r="158" spans="1:9" ht="15.5" x14ac:dyDescent="0.35">
      <c r="A158" s="3">
        <v>154</v>
      </c>
      <c r="B158" s="4" t="s">
        <v>157</v>
      </c>
      <c r="C158" s="5">
        <v>5.93</v>
      </c>
      <c r="D158" s="30">
        <f t="shared" ref="D158:E158" si="163">$D$2*C158+(1-$D$2)*D157</f>
        <v>5.9533543044042565</v>
      </c>
      <c r="E158" s="30">
        <f t="shared" si="163"/>
        <v>5.9684743561604048</v>
      </c>
      <c r="F158" s="36">
        <f t="shared" si="136"/>
        <v>5.9382342526481082</v>
      </c>
      <c r="G158" s="36">
        <f t="shared" si="137"/>
        <v>-1.5120051756148278E-2</v>
      </c>
      <c r="H158" s="30">
        <f t="shared" si="138"/>
        <v>5.9231142008919599</v>
      </c>
      <c r="I158" s="32">
        <f t="shared" si="139"/>
        <v>4.7414229356281285E-5</v>
      </c>
    </row>
    <row r="159" spans="1:9" ht="15.5" x14ac:dyDescent="0.35">
      <c r="A159" s="3">
        <v>155</v>
      </c>
      <c r="B159" s="4" t="s">
        <v>158</v>
      </c>
      <c r="C159" s="5">
        <v>5.97</v>
      </c>
      <c r="D159" s="30">
        <f t="shared" ref="D159:E159" si="164">$D$2*C159+(1-$D$2)*D158</f>
        <v>5.9616771522021281</v>
      </c>
      <c r="E159" s="30">
        <f t="shared" si="164"/>
        <v>5.9650757541812665</v>
      </c>
      <c r="F159" s="36">
        <f t="shared" si="136"/>
        <v>5.9582785502229898</v>
      </c>
      <c r="G159" s="36">
        <f t="shared" si="137"/>
        <v>-3.3986019791383271E-3</v>
      </c>
      <c r="H159" s="30">
        <f t="shared" si="138"/>
        <v>5.9548799482438515</v>
      </c>
      <c r="I159" s="32">
        <f t="shared" si="139"/>
        <v>2.2861596510860265E-4</v>
      </c>
    </row>
    <row r="160" spans="1:9" ht="15.5" x14ac:dyDescent="0.35">
      <c r="A160" s="3">
        <v>156</v>
      </c>
      <c r="B160" s="4" t="s">
        <v>159</v>
      </c>
      <c r="C160" s="5">
        <v>5.96</v>
      </c>
      <c r="D160" s="30">
        <f t="shared" ref="D160:E160" si="165">$D$2*C160+(1-$D$2)*D159</f>
        <v>5.9608385761010645</v>
      </c>
      <c r="E160" s="30">
        <f t="shared" si="165"/>
        <v>5.9629571651411659</v>
      </c>
      <c r="F160" s="36">
        <f t="shared" si="136"/>
        <v>5.9587199870609631</v>
      </c>
      <c r="G160" s="36">
        <f t="shared" si="137"/>
        <v>-2.1185890401014262E-3</v>
      </c>
      <c r="H160" s="30">
        <f t="shared" si="138"/>
        <v>5.9566013980208616</v>
      </c>
      <c r="I160" s="32">
        <f t="shared" si="139"/>
        <v>1.1550495412602954E-5</v>
      </c>
    </row>
    <row r="161" spans="1:9" ht="15.5" x14ac:dyDescent="0.35">
      <c r="A161" s="3">
        <v>157</v>
      </c>
      <c r="B161" s="4" t="s">
        <v>160</v>
      </c>
      <c r="C161" s="5">
        <v>5.95</v>
      </c>
      <c r="D161" s="30">
        <f t="shared" ref="D161:E161" si="166">$D$2*C161+(1-$D$2)*D160</f>
        <v>5.9554192880505319</v>
      </c>
      <c r="E161" s="30">
        <f t="shared" si="166"/>
        <v>5.9591882265958489</v>
      </c>
      <c r="F161" s="36">
        <f t="shared" si="136"/>
        <v>5.9516503495052149</v>
      </c>
      <c r="G161" s="36">
        <f t="shared" si="137"/>
        <v>-3.7689385453170132E-3</v>
      </c>
      <c r="H161" s="30">
        <f t="shared" si="138"/>
        <v>5.9478814109598979</v>
      </c>
      <c r="I161" s="32">
        <f t="shared" si="139"/>
        <v>4.4884195208416464E-6</v>
      </c>
    </row>
    <row r="162" spans="1:9" ht="15.5" x14ac:dyDescent="0.35">
      <c r="A162" s="3">
        <v>158</v>
      </c>
      <c r="B162" s="4" t="s">
        <v>161</v>
      </c>
      <c r="C162" s="5">
        <v>5.87</v>
      </c>
      <c r="D162" s="30">
        <f t="shared" ref="D162:E162" si="167">$D$2*C162+(1-$D$2)*D161</f>
        <v>5.9127096440252664</v>
      </c>
      <c r="E162" s="30">
        <f t="shared" si="167"/>
        <v>5.9359489353105577</v>
      </c>
      <c r="F162" s="36">
        <f t="shared" si="136"/>
        <v>5.8894703527399752</v>
      </c>
      <c r="G162" s="36">
        <f t="shared" si="137"/>
        <v>-2.323929128529123E-2</v>
      </c>
      <c r="H162" s="30">
        <f t="shared" si="138"/>
        <v>5.866231061454684</v>
      </c>
      <c r="I162" s="32">
        <f t="shared" si="139"/>
        <v>1.4204897758369628E-5</v>
      </c>
    </row>
    <row r="163" spans="1:9" ht="15.5" x14ac:dyDescent="0.35">
      <c r="A163" s="3">
        <v>159</v>
      </c>
      <c r="B163" s="4" t="s">
        <v>162</v>
      </c>
      <c r="C163" s="5">
        <v>5.75</v>
      </c>
      <c r="D163" s="30">
        <f t="shared" ref="D163:E163" si="168">$D$2*C163+(1-$D$2)*D162</f>
        <v>5.8313548220126332</v>
      </c>
      <c r="E163" s="30">
        <f t="shared" si="168"/>
        <v>5.8836518786615954</v>
      </c>
      <c r="F163" s="36">
        <f t="shared" si="136"/>
        <v>5.779057765363671</v>
      </c>
      <c r="G163" s="36">
        <f t="shared" si="137"/>
        <v>-5.2297056648962226E-2</v>
      </c>
      <c r="H163" s="30">
        <f t="shared" si="138"/>
        <v>5.7267607087147088</v>
      </c>
      <c r="I163" s="32">
        <f t="shared" si="139"/>
        <v>5.4006465944261297E-4</v>
      </c>
    </row>
    <row r="164" spans="1:9" ht="15.5" x14ac:dyDescent="0.35">
      <c r="A164" s="3">
        <v>160</v>
      </c>
      <c r="B164" s="4" t="s">
        <v>163</v>
      </c>
      <c r="C164" s="5">
        <v>5.68</v>
      </c>
      <c r="D164" s="30">
        <f t="shared" ref="D164:E164" si="169">$D$2*C164+(1-$D$2)*D163</f>
        <v>5.7556774110063165</v>
      </c>
      <c r="E164" s="30">
        <f t="shared" si="169"/>
        <v>5.8196646448339564</v>
      </c>
      <c r="F164" s="36">
        <f t="shared" si="136"/>
        <v>5.6916901771786765</v>
      </c>
      <c r="G164" s="36">
        <f t="shared" si="137"/>
        <v>-6.3987233827639933E-2</v>
      </c>
      <c r="H164" s="30">
        <f t="shared" si="138"/>
        <v>5.6277029433510366</v>
      </c>
      <c r="I164" s="32">
        <f t="shared" si="139"/>
        <v>2.7349821341448571E-3</v>
      </c>
    </row>
    <row r="165" spans="1:9" ht="15.5" x14ac:dyDescent="0.35">
      <c r="A165" s="3">
        <v>161</v>
      </c>
      <c r="B165" s="4" t="s">
        <v>164</v>
      </c>
      <c r="C165" s="5">
        <v>5.69</v>
      </c>
      <c r="D165" s="30">
        <f t="shared" ref="D165:E165" si="170">$D$2*C165+(1-$D$2)*D164</f>
        <v>5.7228387055031584</v>
      </c>
      <c r="E165" s="30">
        <f t="shared" si="170"/>
        <v>5.771251675168557</v>
      </c>
      <c r="F165" s="36">
        <f t="shared" si="136"/>
        <v>5.6744257358377599</v>
      </c>
      <c r="G165" s="36">
        <f t="shared" si="137"/>
        <v>-4.8412969665398542E-2</v>
      </c>
      <c r="H165" s="30">
        <f t="shared" si="138"/>
        <v>5.6260127661723613</v>
      </c>
      <c r="I165" s="32">
        <f t="shared" si="139"/>
        <v>4.0943660929129546E-3</v>
      </c>
    </row>
    <row r="166" spans="1:9" ht="15.5" x14ac:dyDescent="0.35">
      <c r="A166" s="3">
        <v>162</v>
      </c>
      <c r="B166" s="4" t="s">
        <v>165</v>
      </c>
      <c r="C166" s="5">
        <v>5.7</v>
      </c>
      <c r="D166" s="30">
        <f t="shared" ref="D166:E166" si="171">$D$2*C166+(1-$D$2)*D165</f>
        <v>5.7114193527515793</v>
      </c>
      <c r="E166" s="30">
        <f t="shared" si="171"/>
        <v>5.7413355139600686</v>
      </c>
      <c r="F166" s="36">
        <f t="shared" si="136"/>
        <v>5.68150319154309</v>
      </c>
      <c r="G166" s="36">
        <f t="shared" si="137"/>
        <v>-2.9916161208489278E-2</v>
      </c>
      <c r="H166" s="30">
        <f t="shared" si="138"/>
        <v>5.6515870303346007</v>
      </c>
      <c r="I166" s="32">
        <f t="shared" si="139"/>
        <v>2.3438156318228852E-3</v>
      </c>
    </row>
    <row r="167" spans="1:9" ht="15.5" x14ac:dyDescent="0.35">
      <c r="A167" s="3">
        <v>163</v>
      </c>
      <c r="B167" s="4" t="s">
        <v>166</v>
      </c>
      <c r="C167" s="5">
        <v>5.56</v>
      </c>
      <c r="D167" s="30">
        <f t="shared" ref="D167:E167" si="172">$D$2*C167+(1-$D$2)*D166</f>
        <v>5.6357096763757895</v>
      </c>
      <c r="E167" s="30">
        <f t="shared" si="172"/>
        <v>5.688522595167929</v>
      </c>
      <c r="F167" s="36">
        <f t="shared" si="136"/>
        <v>5.5828967575836499</v>
      </c>
      <c r="G167" s="36">
        <f t="shared" si="137"/>
        <v>-5.2812918792139563E-2</v>
      </c>
      <c r="H167" s="30">
        <f t="shared" si="138"/>
        <v>5.5300838387915103</v>
      </c>
      <c r="I167" s="32">
        <f t="shared" si="139"/>
        <v>8.9497670145231867E-4</v>
      </c>
    </row>
    <row r="168" spans="1:9" ht="15.5" x14ac:dyDescent="0.35">
      <c r="A168" s="3">
        <v>164</v>
      </c>
      <c r="B168" s="4" t="s">
        <v>167</v>
      </c>
      <c r="C168" s="5">
        <v>5.54</v>
      </c>
      <c r="D168" s="30">
        <f t="shared" ref="D168:E168" si="173">$D$2*C168+(1-$D$2)*D167</f>
        <v>5.5878548381878943</v>
      </c>
      <c r="E168" s="30">
        <f t="shared" si="173"/>
        <v>5.6381887166779112</v>
      </c>
      <c r="F168" s="36">
        <f t="shared" si="136"/>
        <v>5.5375209596978774</v>
      </c>
      <c r="G168" s="36">
        <f t="shared" si="137"/>
        <v>-5.0333878490016914E-2</v>
      </c>
      <c r="H168" s="30">
        <f t="shared" si="138"/>
        <v>5.4871870812078605</v>
      </c>
      <c r="I168" s="32">
        <f t="shared" si="139"/>
        <v>2.7892043913451282E-3</v>
      </c>
    </row>
    <row r="169" spans="1:9" ht="15.5" x14ac:dyDescent="0.35">
      <c r="A169" s="3">
        <v>165</v>
      </c>
      <c r="B169" s="4" t="s">
        <v>168</v>
      </c>
      <c r="C169" s="5">
        <v>5.58</v>
      </c>
      <c r="D169" s="30">
        <f t="shared" ref="D169:E169" si="174">$D$2*C169+(1-$D$2)*D168</f>
        <v>5.5839274190939472</v>
      </c>
      <c r="E169" s="30">
        <f t="shared" si="174"/>
        <v>5.6110580678859296</v>
      </c>
      <c r="F169" s="36">
        <f t="shared" si="136"/>
        <v>5.5567967703019647</v>
      </c>
      <c r="G169" s="36">
        <f t="shared" si="137"/>
        <v>-2.7130648791982459E-2</v>
      </c>
      <c r="H169" s="30">
        <f t="shared" si="138"/>
        <v>5.5296661215099823</v>
      </c>
      <c r="I169" s="32">
        <f t="shared" si="139"/>
        <v>2.5334993238478767E-3</v>
      </c>
    </row>
    <row r="170" spans="1:9" ht="15.5" x14ac:dyDescent="0.35">
      <c r="A170" s="3">
        <v>166</v>
      </c>
      <c r="B170" s="4" t="s">
        <v>169</v>
      </c>
      <c r="C170" s="5">
        <v>5.63</v>
      </c>
      <c r="D170" s="30">
        <f t="shared" ref="D170:E170" si="175">$D$2*C170+(1-$D$2)*D169</f>
        <v>5.6069637095469735</v>
      </c>
      <c r="E170" s="30">
        <f t="shared" si="175"/>
        <v>5.6090108887164511</v>
      </c>
      <c r="F170" s="36">
        <f t="shared" si="136"/>
        <v>5.6049165303774959</v>
      </c>
      <c r="G170" s="36">
        <f t="shared" si="137"/>
        <v>-2.0471791694776087E-3</v>
      </c>
      <c r="H170" s="30">
        <f t="shared" si="138"/>
        <v>5.6028693512080183</v>
      </c>
      <c r="I170" s="32">
        <f t="shared" si="139"/>
        <v>7.3607210387385109E-4</v>
      </c>
    </row>
    <row r="171" spans="1:9" ht="15.5" x14ac:dyDescent="0.35">
      <c r="A171" s="3">
        <v>167</v>
      </c>
      <c r="B171" s="4" t="s">
        <v>170</v>
      </c>
      <c r="C171" s="5">
        <v>5.3</v>
      </c>
      <c r="D171" s="30">
        <f t="shared" ref="D171:E171" si="176">$D$2*C171+(1-$D$2)*D170</f>
        <v>5.4534818547734867</v>
      </c>
      <c r="E171" s="30">
        <f t="shared" si="176"/>
        <v>5.5312463717449685</v>
      </c>
      <c r="F171" s="36">
        <f t="shared" si="136"/>
        <v>5.3757173378020049</v>
      </c>
      <c r="G171" s="36">
        <f t="shared" si="137"/>
        <v>-7.776451697148179E-2</v>
      </c>
      <c r="H171" s="30">
        <f t="shared" si="138"/>
        <v>5.2979528208305231</v>
      </c>
      <c r="I171" s="32">
        <f t="shared" si="139"/>
        <v>4.190942551939395E-6</v>
      </c>
    </row>
    <row r="172" spans="1:9" ht="15.5" x14ac:dyDescent="0.35">
      <c r="A172" s="3">
        <v>168</v>
      </c>
      <c r="B172" s="4" t="s">
        <v>171</v>
      </c>
      <c r="C172" s="5">
        <v>5.35</v>
      </c>
      <c r="D172" s="30">
        <f t="shared" ref="D172:E172" si="177">$D$2*C172+(1-$D$2)*D171</f>
        <v>5.4017409273867436</v>
      </c>
      <c r="E172" s="30">
        <f t="shared" si="177"/>
        <v>5.466493649565856</v>
      </c>
      <c r="F172" s="36">
        <f t="shared" si="136"/>
        <v>5.3369882052076312</v>
      </c>
      <c r="G172" s="36">
        <f t="shared" si="137"/>
        <v>-6.4752722179112432E-2</v>
      </c>
      <c r="H172" s="30">
        <f t="shared" si="138"/>
        <v>5.2722354830285187</v>
      </c>
      <c r="I172" s="32">
        <f t="shared" si="139"/>
        <v>6.0473200998077412E-3</v>
      </c>
    </row>
    <row r="173" spans="1:9" ht="15.5" x14ac:dyDescent="0.35">
      <c r="A173" s="3">
        <v>169</v>
      </c>
      <c r="B173" s="4" t="s">
        <v>172</v>
      </c>
      <c r="C173" s="5">
        <v>5.4</v>
      </c>
      <c r="D173" s="30">
        <f t="shared" ref="D173:E173" si="178">$D$2*C173+(1-$D$2)*D172</f>
        <v>5.400870463693372</v>
      </c>
      <c r="E173" s="30">
        <f t="shared" si="178"/>
        <v>5.433682056629614</v>
      </c>
      <c r="F173" s="36">
        <f t="shared" si="136"/>
        <v>5.36805887075713</v>
      </c>
      <c r="G173" s="36">
        <f t="shared" si="137"/>
        <v>-3.2811592936242029E-2</v>
      </c>
      <c r="H173" s="30">
        <f t="shared" si="138"/>
        <v>5.3352472778208879</v>
      </c>
      <c r="I173" s="32">
        <f t="shared" si="139"/>
        <v>4.1929150296053192E-3</v>
      </c>
    </row>
    <row r="174" spans="1:9" ht="15.5" x14ac:dyDescent="0.35">
      <c r="A174" s="3">
        <v>170</v>
      </c>
      <c r="B174" s="4" t="s">
        <v>173</v>
      </c>
      <c r="C174" s="5">
        <v>5.38</v>
      </c>
      <c r="D174" s="30">
        <f t="shared" ref="D174:E174" si="179">$D$2*C174+(1-$D$2)*D173</f>
        <v>5.3904352318466859</v>
      </c>
      <c r="E174" s="30">
        <f t="shared" si="179"/>
        <v>5.41205864423815</v>
      </c>
      <c r="F174" s="36">
        <f t="shared" si="136"/>
        <v>5.3688118194552219</v>
      </c>
      <c r="G174" s="36">
        <f t="shared" si="137"/>
        <v>-2.1623412391464036E-2</v>
      </c>
      <c r="H174" s="30">
        <f t="shared" si="138"/>
        <v>5.3471884070637579</v>
      </c>
      <c r="I174" s="32">
        <f t="shared" si="139"/>
        <v>1.0766006310136478E-3</v>
      </c>
    </row>
    <row r="175" spans="1:9" ht="15.5" x14ac:dyDescent="0.35">
      <c r="A175" s="3">
        <v>171</v>
      </c>
      <c r="B175" s="4" t="s">
        <v>174</v>
      </c>
      <c r="C175" s="5">
        <v>5.41</v>
      </c>
      <c r="D175" s="30">
        <f t="shared" ref="D175:E175" si="180">$D$2*C175+(1-$D$2)*D174</f>
        <v>5.400217615923343</v>
      </c>
      <c r="E175" s="30">
        <f t="shared" si="180"/>
        <v>5.4061381300807465</v>
      </c>
      <c r="F175" s="36">
        <f t="shared" si="136"/>
        <v>5.3942971017659396</v>
      </c>
      <c r="G175" s="36">
        <f t="shared" si="137"/>
        <v>-5.920514157403467E-3</v>
      </c>
      <c r="H175" s="30">
        <f t="shared" si="138"/>
        <v>5.3883765876085361</v>
      </c>
      <c r="I175" s="32">
        <f t="shared" si="139"/>
        <v>4.6757196345132042E-4</v>
      </c>
    </row>
    <row r="176" spans="1:9" ht="15.5" x14ac:dyDescent="0.35">
      <c r="A176" s="3">
        <v>172</v>
      </c>
      <c r="B176" s="4" t="s">
        <v>175</v>
      </c>
      <c r="C176" s="5">
        <v>5.39</v>
      </c>
      <c r="D176" s="30">
        <f t="shared" ref="D176:E176" si="181">$D$2*C176+(1-$D$2)*D175</f>
        <v>5.3951088079616714</v>
      </c>
      <c r="E176" s="30">
        <f t="shared" si="181"/>
        <v>5.4006234690212089</v>
      </c>
      <c r="F176" s="36">
        <f t="shared" si="136"/>
        <v>5.3895941469021338</v>
      </c>
      <c r="G176" s="36">
        <f t="shared" si="137"/>
        <v>-5.5146610595375734E-3</v>
      </c>
      <c r="H176" s="30">
        <f t="shared" si="138"/>
        <v>5.3840794858425962</v>
      </c>
      <c r="I176" s="32">
        <f t="shared" si="139"/>
        <v>3.5052487888014883E-5</v>
      </c>
    </row>
    <row r="177" spans="1:9" ht="15.5" x14ac:dyDescent="0.35">
      <c r="A177" s="3">
        <v>173</v>
      </c>
      <c r="B177" s="4" t="s">
        <v>176</v>
      </c>
      <c r="C177" s="5">
        <v>5.46</v>
      </c>
      <c r="D177" s="30">
        <f t="shared" ref="D177:E177" si="182">$D$2*C177+(1-$D$2)*D176</f>
        <v>5.4275544039808352</v>
      </c>
      <c r="E177" s="30">
        <f t="shared" si="182"/>
        <v>5.4140889365010221</v>
      </c>
      <c r="F177" s="36">
        <f t="shared" si="136"/>
        <v>5.4410198714606484</v>
      </c>
      <c r="G177" s="36">
        <f t="shared" si="137"/>
        <v>1.3465467479813142E-2</v>
      </c>
      <c r="H177" s="30">
        <f t="shared" si="138"/>
        <v>5.4544853389404615</v>
      </c>
      <c r="I177" s="32">
        <f t="shared" si="139"/>
        <v>3.0411486601589867E-5</v>
      </c>
    </row>
    <row r="178" spans="1:9" ht="15.5" x14ac:dyDescent="0.35">
      <c r="A178" s="3">
        <v>174</v>
      </c>
      <c r="B178" s="4" t="s">
        <v>177</v>
      </c>
      <c r="C178" s="5">
        <v>5.4</v>
      </c>
      <c r="D178" s="30">
        <f t="shared" ref="D178:E178" si="183">$D$2*C178+(1-$D$2)*D177</f>
        <v>5.4137772019904178</v>
      </c>
      <c r="E178" s="30">
        <f t="shared" si="183"/>
        <v>5.4139330692457204</v>
      </c>
      <c r="F178" s="36">
        <f t="shared" si="136"/>
        <v>5.4136213347351152</v>
      </c>
      <c r="G178" s="36">
        <f t="shared" si="137"/>
        <v>-1.558672553025886E-4</v>
      </c>
      <c r="H178" s="30">
        <f t="shared" si="138"/>
        <v>5.4134654674798126</v>
      </c>
      <c r="I178" s="32">
        <f t="shared" si="139"/>
        <v>1.8131881444988137E-4</v>
      </c>
    </row>
    <row r="179" spans="1:9" ht="15.5" x14ac:dyDescent="0.35">
      <c r="A179" s="3">
        <v>175</v>
      </c>
      <c r="B179" s="4" t="s">
        <v>178</v>
      </c>
      <c r="C179" s="5">
        <v>5.46</v>
      </c>
      <c r="D179" s="30">
        <f t="shared" ref="D179:E179" si="184">$D$2*C179+(1-$D$2)*D178</f>
        <v>5.4368886009952089</v>
      </c>
      <c r="E179" s="30">
        <f t="shared" si="184"/>
        <v>5.4254108351204646</v>
      </c>
      <c r="F179" s="36">
        <f t="shared" si="136"/>
        <v>5.4483663668699531</v>
      </c>
      <c r="G179" s="36">
        <f t="shared" si="137"/>
        <v>1.147776587474425E-2</v>
      </c>
      <c r="H179" s="30">
        <f t="shared" si="138"/>
        <v>5.4598441327446974</v>
      </c>
      <c r="I179" s="32">
        <f t="shared" si="139"/>
        <v>2.4294601275562336E-8</v>
      </c>
    </row>
    <row r="180" spans="1:9" ht="15.5" x14ac:dyDescent="0.35">
      <c r="A180" s="3">
        <v>176</v>
      </c>
      <c r="B180" s="4" t="s">
        <v>179</v>
      </c>
      <c r="C180" s="5">
        <v>5.47</v>
      </c>
      <c r="D180" s="30">
        <f t="shared" ref="D180:E180" si="185">$D$2*C180+(1-$D$2)*D179</f>
        <v>5.4534443004976048</v>
      </c>
      <c r="E180" s="30">
        <f t="shared" si="185"/>
        <v>5.4394275678090347</v>
      </c>
      <c r="F180" s="36">
        <f t="shared" si="136"/>
        <v>5.4674610331861748</v>
      </c>
      <c r="G180" s="36">
        <f t="shared" si="137"/>
        <v>1.4016732688570066E-2</v>
      </c>
      <c r="H180" s="30">
        <f t="shared" si="138"/>
        <v>5.4814777658747449</v>
      </c>
      <c r="I180" s="32">
        <f t="shared" si="139"/>
        <v>1.3173910947546403E-4</v>
      </c>
    </row>
    <row r="181" spans="1:9" ht="15.5" x14ac:dyDescent="0.35">
      <c r="A181" s="3">
        <v>177</v>
      </c>
      <c r="B181" s="4" t="s">
        <v>180</v>
      </c>
      <c r="C181" s="5">
        <v>5.4</v>
      </c>
      <c r="D181" s="30">
        <f t="shared" ref="D181:E181" si="186">$D$2*C181+(1-$D$2)*D180</f>
        <v>5.4267221502488026</v>
      </c>
      <c r="E181" s="30">
        <f t="shared" si="186"/>
        <v>5.4330748590289186</v>
      </c>
      <c r="F181" s="36">
        <f t="shared" si="136"/>
        <v>5.4203694414686865</v>
      </c>
      <c r="G181" s="36">
        <f t="shared" si="137"/>
        <v>-6.3527087801160675E-3</v>
      </c>
      <c r="H181" s="30">
        <f t="shared" si="138"/>
        <v>5.4140167326885704</v>
      </c>
      <c r="I181" s="32">
        <f t="shared" si="139"/>
        <v>1.9646879526282864E-4</v>
      </c>
    </row>
    <row r="182" spans="1:9" ht="15.5" x14ac:dyDescent="0.35">
      <c r="A182" s="3">
        <v>178</v>
      </c>
      <c r="B182" s="4" t="s">
        <v>181</v>
      </c>
      <c r="C182" s="5">
        <v>5</v>
      </c>
      <c r="D182" s="30">
        <f t="shared" ref="D182:E182" si="187">$D$2*C182+(1-$D$2)*D181</f>
        <v>5.2133610751244017</v>
      </c>
      <c r="E182" s="30">
        <f t="shared" si="187"/>
        <v>5.3232179670766602</v>
      </c>
      <c r="F182" s="36">
        <f t="shared" si="136"/>
        <v>5.1035041831721433</v>
      </c>
      <c r="G182" s="36">
        <f t="shared" si="137"/>
        <v>-0.10985689195225845</v>
      </c>
      <c r="H182" s="30">
        <f t="shared" si="138"/>
        <v>4.9936472912198848</v>
      </c>
      <c r="I182" s="32">
        <f t="shared" si="139"/>
        <v>4.0356908844952487E-5</v>
      </c>
    </row>
    <row r="183" spans="1:9" ht="15.5" x14ac:dyDescent="0.35">
      <c r="A183" s="3">
        <v>179</v>
      </c>
      <c r="B183" s="4" t="s">
        <v>182</v>
      </c>
      <c r="C183" s="5">
        <v>5.47</v>
      </c>
      <c r="D183" s="30">
        <f t="shared" ref="D183:E183" si="188">$D$2*C183+(1-$D$2)*D182</f>
        <v>5.3416805375622012</v>
      </c>
      <c r="E183" s="30">
        <f t="shared" si="188"/>
        <v>5.3324492523194307</v>
      </c>
      <c r="F183" s="36">
        <f t="shared" si="136"/>
        <v>5.3509118228049717</v>
      </c>
      <c r="G183" s="36">
        <f t="shared" si="137"/>
        <v>9.2312852427705039E-3</v>
      </c>
      <c r="H183" s="30">
        <f t="shared" si="138"/>
        <v>5.3601431080477422</v>
      </c>
      <c r="I183" s="32">
        <f t="shared" si="139"/>
        <v>1.2068536709409992E-2</v>
      </c>
    </row>
    <row r="184" spans="1:9" ht="15.5" x14ac:dyDescent="0.35">
      <c r="A184" s="3">
        <v>180</v>
      </c>
      <c r="B184" s="4" t="s">
        <v>183</v>
      </c>
      <c r="C184" s="5">
        <v>5.46</v>
      </c>
      <c r="D184" s="30">
        <f t="shared" ref="D184:E184" si="189">$D$2*C184+(1-$D$2)*D183</f>
        <v>5.400840268781101</v>
      </c>
      <c r="E184" s="30">
        <f t="shared" si="189"/>
        <v>5.3666447605502654</v>
      </c>
      <c r="F184" s="36">
        <f t="shared" si="136"/>
        <v>5.4350357770119366</v>
      </c>
      <c r="G184" s="36">
        <f t="shared" si="137"/>
        <v>3.4195508230835614E-2</v>
      </c>
      <c r="H184" s="30">
        <f t="shared" si="138"/>
        <v>5.4692312852427722</v>
      </c>
      <c r="I184" s="32">
        <f t="shared" si="139"/>
        <v>8.5216627233425279E-5</v>
      </c>
    </row>
    <row r="185" spans="1:9" ht="15.5" x14ac:dyDescent="0.35">
      <c r="A185" s="3">
        <v>181</v>
      </c>
      <c r="B185" s="4" t="s">
        <v>184</v>
      </c>
      <c r="C185" s="5">
        <v>5.49</v>
      </c>
      <c r="D185" s="30">
        <f t="shared" ref="D185:E185" si="190">$D$2*C185+(1-$D$2)*D184</f>
        <v>5.4454201343905506</v>
      </c>
      <c r="E185" s="30">
        <f t="shared" si="190"/>
        <v>5.406032447470408</v>
      </c>
      <c r="F185" s="36">
        <f t="shared" si="136"/>
        <v>5.4848078213106932</v>
      </c>
      <c r="G185" s="36">
        <f t="shared" si="137"/>
        <v>3.9387686920142606E-2</v>
      </c>
      <c r="H185" s="30">
        <f t="shared" si="138"/>
        <v>5.5241955082308358</v>
      </c>
      <c r="I185" s="32">
        <f t="shared" si="139"/>
        <v>1.1693327831651462E-3</v>
      </c>
    </row>
    <row r="186" spans="1:9" ht="15.5" x14ac:dyDescent="0.35">
      <c r="A186" s="3">
        <v>182</v>
      </c>
      <c r="B186" s="4" t="s">
        <v>185</v>
      </c>
      <c r="C186" s="5">
        <v>5.61</v>
      </c>
      <c r="D186" s="30">
        <f t="shared" ref="D186:E186" si="191">$D$2*C186+(1-$D$2)*D185</f>
        <v>5.5277100671952759</v>
      </c>
      <c r="E186" s="30">
        <f t="shared" si="191"/>
        <v>5.4668712573328424</v>
      </c>
      <c r="F186" s="36">
        <f t="shared" si="136"/>
        <v>5.5885488770577094</v>
      </c>
      <c r="G186" s="36">
        <f t="shared" si="137"/>
        <v>6.0838809862433507E-2</v>
      </c>
      <c r="H186" s="30">
        <f t="shared" si="138"/>
        <v>5.6493876869201429</v>
      </c>
      <c r="I186" s="32">
        <f t="shared" si="139"/>
        <v>1.5513898809191729E-3</v>
      </c>
    </row>
    <row r="187" spans="1:9" ht="15.5" x14ac:dyDescent="0.35">
      <c r="A187" s="3">
        <v>183</v>
      </c>
      <c r="B187" s="4" t="s">
        <v>186</v>
      </c>
      <c r="C187" s="5">
        <v>5.86</v>
      </c>
      <c r="D187" s="30">
        <f t="shared" ref="D187:E187" si="192">$D$2*C187+(1-$D$2)*D186</f>
        <v>5.6938550335976377</v>
      </c>
      <c r="E187" s="30">
        <f t="shared" si="192"/>
        <v>5.58036314546524</v>
      </c>
      <c r="F187" s="36">
        <f t="shared" si="136"/>
        <v>5.8073469217300353</v>
      </c>
      <c r="G187" s="36">
        <f t="shared" si="137"/>
        <v>0.11349188813239763</v>
      </c>
      <c r="H187" s="30">
        <f t="shared" si="138"/>
        <v>5.9208388098624329</v>
      </c>
      <c r="I187" s="32">
        <f t="shared" si="139"/>
        <v>3.7013607854772287E-3</v>
      </c>
    </row>
    <row r="188" spans="1:9" ht="15.5" x14ac:dyDescent="0.35">
      <c r="A188" s="3">
        <v>184</v>
      </c>
      <c r="B188" s="4" t="s">
        <v>187</v>
      </c>
      <c r="C188" s="5">
        <v>5.7</v>
      </c>
      <c r="D188" s="30">
        <f t="shared" ref="D188:E188" si="193">$D$2*C188+(1-$D$2)*D187</f>
        <v>5.6969275167988194</v>
      </c>
      <c r="E188" s="30">
        <f t="shared" si="193"/>
        <v>5.6386453311320297</v>
      </c>
      <c r="F188" s="36">
        <f t="shared" si="136"/>
        <v>5.755209702465609</v>
      </c>
      <c r="G188" s="36">
        <f t="shared" si="137"/>
        <v>5.8282185666789665E-2</v>
      </c>
      <c r="H188" s="30">
        <f t="shared" si="138"/>
        <v>5.8134918881323987</v>
      </c>
      <c r="I188" s="32">
        <f t="shared" si="139"/>
        <v>1.2880408671856861E-2</v>
      </c>
    </row>
    <row r="189" spans="1:9" ht="15.5" x14ac:dyDescent="0.35">
      <c r="A189" s="3">
        <v>185</v>
      </c>
      <c r="B189" s="4" t="s">
        <v>188</v>
      </c>
      <c r="C189" s="5">
        <v>5.84</v>
      </c>
      <c r="D189" s="30">
        <f t="shared" ref="D189:E189" si="194">$D$2*C189+(1-$D$2)*D188</f>
        <v>5.7684637583994096</v>
      </c>
      <c r="E189" s="30">
        <f t="shared" si="194"/>
        <v>5.7035545447657192</v>
      </c>
      <c r="F189" s="36">
        <f t="shared" si="136"/>
        <v>5.8333729720331</v>
      </c>
      <c r="G189" s="36">
        <f t="shared" si="137"/>
        <v>6.4909213633690399E-2</v>
      </c>
      <c r="H189" s="30">
        <f t="shared" si="138"/>
        <v>5.8982821856667904</v>
      </c>
      <c r="I189" s="32">
        <f t="shared" si="139"/>
        <v>3.3968131660982461E-3</v>
      </c>
    </row>
    <row r="190" spans="1:9" ht="15.5" x14ac:dyDescent="0.35">
      <c r="A190" s="3">
        <v>186</v>
      </c>
      <c r="B190" s="4" t="s">
        <v>189</v>
      </c>
      <c r="C190" s="5">
        <v>5.7</v>
      </c>
      <c r="D190" s="30">
        <f t="shared" ref="D190:E190" si="195">$D$2*C190+(1-$D$2)*D189</f>
        <v>5.7342318791997045</v>
      </c>
      <c r="E190" s="30">
        <f t="shared" si="195"/>
        <v>5.7188932119827118</v>
      </c>
      <c r="F190" s="36">
        <f t="shared" si="136"/>
        <v>5.7495705464166971</v>
      </c>
      <c r="G190" s="36">
        <f t="shared" si="137"/>
        <v>1.5338667216992619E-2</v>
      </c>
      <c r="H190" s="30">
        <f t="shared" si="138"/>
        <v>5.7649092136336897</v>
      </c>
      <c r="I190" s="32">
        <f t="shared" si="139"/>
        <v>4.2132060145439439E-3</v>
      </c>
    </row>
    <row r="191" spans="1:9" ht="15.5" x14ac:dyDescent="0.35">
      <c r="A191" s="3">
        <v>187</v>
      </c>
      <c r="B191" s="4" t="s">
        <v>190</v>
      </c>
      <c r="C191" s="5">
        <v>5.78</v>
      </c>
      <c r="D191" s="30">
        <f t="shared" ref="D191:E191" si="196">$D$2*C191+(1-$D$2)*D190</f>
        <v>5.7571159395998528</v>
      </c>
      <c r="E191" s="30">
        <f t="shared" si="196"/>
        <v>5.7380045757912823</v>
      </c>
      <c r="F191" s="36">
        <f t="shared" si="136"/>
        <v>5.7762273034084233</v>
      </c>
      <c r="G191" s="36">
        <f t="shared" si="137"/>
        <v>1.9111363808570481E-2</v>
      </c>
      <c r="H191" s="30">
        <f t="shared" si="138"/>
        <v>5.7953386672169938</v>
      </c>
      <c r="I191" s="32">
        <f t="shared" si="139"/>
        <v>2.3527471199367132E-4</v>
      </c>
    </row>
    <row r="192" spans="1:9" ht="15.5" x14ac:dyDescent="0.35">
      <c r="A192" s="3">
        <v>188</v>
      </c>
      <c r="B192" s="4" t="s">
        <v>191</v>
      </c>
      <c r="C192" s="5">
        <v>5.83</v>
      </c>
      <c r="D192" s="30">
        <f t="shared" ref="D192:E192" si="197">$D$2*C192+(1-$D$2)*D191</f>
        <v>5.7935579697999264</v>
      </c>
      <c r="E192" s="30">
        <f t="shared" si="197"/>
        <v>5.7657812727956044</v>
      </c>
      <c r="F192" s="36">
        <f t="shared" si="136"/>
        <v>5.8213346668042485</v>
      </c>
      <c r="G192" s="36">
        <f t="shared" si="137"/>
        <v>2.777669700432206E-2</v>
      </c>
      <c r="H192" s="30">
        <f t="shared" si="138"/>
        <v>5.8491113638085706</v>
      </c>
      <c r="I192" s="32">
        <f t="shared" si="139"/>
        <v>3.6524422662353756E-4</v>
      </c>
    </row>
    <row r="193" spans="1:9" ht="15.5" x14ac:dyDescent="0.35">
      <c r="A193" s="3">
        <v>189</v>
      </c>
      <c r="B193" s="4" t="s">
        <v>192</v>
      </c>
      <c r="C193" s="5">
        <v>5.81</v>
      </c>
      <c r="D193" s="30">
        <f t="shared" ref="D193:E193" si="198">$D$2*C193+(1-$D$2)*D192</f>
        <v>5.801778984899963</v>
      </c>
      <c r="E193" s="30">
        <f t="shared" si="198"/>
        <v>5.7837801288477841</v>
      </c>
      <c r="F193" s="36">
        <f t="shared" si="136"/>
        <v>5.8197778409521419</v>
      </c>
      <c r="G193" s="36">
        <f t="shared" si="137"/>
        <v>1.799885605217888E-2</v>
      </c>
      <c r="H193" s="30">
        <f t="shared" si="138"/>
        <v>5.8377766970043208</v>
      </c>
      <c r="I193" s="32">
        <f t="shared" si="139"/>
        <v>7.7154489646986469E-4</v>
      </c>
    </row>
    <row r="194" spans="1:9" ht="15.5" x14ac:dyDescent="0.35">
      <c r="A194" s="3">
        <v>190</v>
      </c>
      <c r="B194" s="4" t="s">
        <v>193</v>
      </c>
      <c r="C194" s="5">
        <v>5.78</v>
      </c>
      <c r="D194" s="30">
        <f t="shared" ref="D194:E194" si="199">$D$2*C194+(1-$D$2)*D193</f>
        <v>5.7908894924499812</v>
      </c>
      <c r="E194" s="30">
        <f t="shared" si="199"/>
        <v>5.7873348106488827</v>
      </c>
      <c r="F194" s="36">
        <f t="shared" si="136"/>
        <v>5.7944441742510797</v>
      </c>
      <c r="G194" s="36">
        <f t="shared" si="137"/>
        <v>3.5546818010985248E-3</v>
      </c>
      <c r="H194" s="30">
        <f t="shared" si="138"/>
        <v>5.7979988560521782</v>
      </c>
      <c r="I194" s="32">
        <f t="shared" si="139"/>
        <v>3.2395881918702432E-4</v>
      </c>
    </row>
    <row r="195" spans="1:9" ht="15.5" x14ac:dyDescent="0.35">
      <c r="A195" s="3">
        <v>191</v>
      </c>
      <c r="B195" s="4" t="s">
        <v>194</v>
      </c>
      <c r="C195" s="5">
        <v>5.91</v>
      </c>
      <c r="D195" s="30">
        <f t="shared" ref="D195:E195" si="200">$D$2*C195+(1-$D$2)*D194</f>
        <v>5.8504447462249907</v>
      </c>
      <c r="E195" s="30">
        <f t="shared" si="200"/>
        <v>5.8188897784369367</v>
      </c>
      <c r="F195" s="36">
        <f t="shared" si="136"/>
        <v>5.8819997140130447</v>
      </c>
      <c r="G195" s="36">
        <f t="shared" si="137"/>
        <v>3.1554967788054E-2</v>
      </c>
      <c r="H195" s="30">
        <f t="shared" si="138"/>
        <v>5.9135546818010987</v>
      </c>
      <c r="I195" s="32">
        <f t="shared" si="139"/>
        <v>1.2635762707061052E-5</v>
      </c>
    </row>
    <row r="196" spans="1:9" ht="15.5" x14ac:dyDescent="0.35">
      <c r="A196" s="3">
        <v>192</v>
      </c>
      <c r="B196" s="4" t="s">
        <v>195</v>
      </c>
      <c r="C196" s="5">
        <v>5.97</v>
      </c>
      <c r="D196" s="30">
        <f t="shared" ref="D196:E196" si="201">$D$2*C196+(1-$D$2)*D195</f>
        <v>5.9102223731124948</v>
      </c>
      <c r="E196" s="30">
        <f t="shared" si="201"/>
        <v>5.8645560757747157</v>
      </c>
      <c r="F196" s="36">
        <f t="shared" si="136"/>
        <v>5.9558886704502738</v>
      </c>
      <c r="G196" s="36">
        <f t="shared" si="137"/>
        <v>4.5666297337779049E-2</v>
      </c>
      <c r="H196" s="30">
        <f t="shared" si="138"/>
        <v>6.0015549677880529</v>
      </c>
      <c r="I196" s="32">
        <f t="shared" si="139"/>
        <v>9.9571599210506942E-4</v>
      </c>
    </row>
    <row r="197" spans="1:9" ht="15.5" x14ac:dyDescent="0.35">
      <c r="A197" s="3">
        <v>193</v>
      </c>
      <c r="B197" s="4" t="s">
        <v>196</v>
      </c>
      <c r="C197" s="5">
        <v>6.03</v>
      </c>
      <c r="D197" s="30">
        <f t="shared" ref="D197:E197" si="202">$D$2*C197+(1-$D$2)*D196</f>
        <v>5.9701111865562471</v>
      </c>
      <c r="E197" s="30">
        <f t="shared" si="202"/>
        <v>5.9173336311654818</v>
      </c>
      <c r="F197" s="36">
        <f t="shared" si="136"/>
        <v>6.0228887419470123</v>
      </c>
      <c r="G197" s="36">
        <f t="shared" si="137"/>
        <v>5.277755539076523E-2</v>
      </c>
      <c r="H197" s="30">
        <f t="shared" si="138"/>
        <v>6.0756662973377775</v>
      </c>
      <c r="I197" s="32">
        <f t="shared" si="139"/>
        <v>2.0854107125422836E-3</v>
      </c>
    </row>
    <row r="198" spans="1:9" ht="15.5" x14ac:dyDescent="0.35">
      <c r="A198" s="3">
        <v>194</v>
      </c>
      <c r="B198" s="4" t="s">
        <v>197</v>
      </c>
      <c r="C198" s="5">
        <v>6.26</v>
      </c>
      <c r="D198" s="30">
        <f t="shared" ref="D198:E198" si="203">$D$2*C198+(1-$D$2)*D197</f>
        <v>6.1150555932781234</v>
      </c>
      <c r="E198" s="30">
        <f t="shared" si="203"/>
        <v>6.0161946122218026</v>
      </c>
      <c r="F198" s="36">
        <f t="shared" ref="F198:F261" si="204">2*D198-E198</f>
        <v>6.2139165743344442</v>
      </c>
      <c r="G198" s="36">
        <f t="shared" ref="G198:G261" si="205">($D$2/(1-$D$2))*(D198-E198)</f>
        <v>9.8860981056320796E-2</v>
      </c>
      <c r="H198" s="30">
        <f t="shared" ref="H198:H261" si="206">F198+G198</f>
        <v>6.312777555390765</v>
      </c>
      <c r="I198" s="32">
        <f t="shared" ref="I198:I257" si="207">POWER(C198-H198,2)</f>
        <v>2.7854703530252921E-3</v>
      </c>
    </row>
    <row r="199" spans="1:9" ht="15.5" x14ac:dyDescent="0.35">
      <c r="A199" s="3">
        <v>195</v>
      </c>
      <c r="B199" s="4" t="s">
        <v>198</v>
      </c>
      <c r="C199" s="5">
        <v>6.74</v>
      </c>
      <c r="D199" s="30">
        <f t="shared" ref="D199:E199" si="208">$D$2*C199+(1-$D$2)*D198</f>
        <v>6.4275277966390618</v>
      </c>
      <c r="E199" s="30">
        <f t="shared" si="208"/>
        <v>6.2218612044304322</v>
      </c>
      <c r="F199" s="36">
        <f t="shared" si="204"/>
        <v>6.6331943888476914</v>
      </c>
      <c r="G199" s="36">
        <f t="shared" si="205"/>
        <v>0.2056665922086296</v>
      </c>
      <c r="H199" s="30">
        <f t="shared" si="206"/>
        <v>6.838860981056321</v>
      </c>
      <c r="I199" s="32">
        <f t="shared" si="207"/>
        <v>9.7734935754182194E-3</v>
      </c>
    </row>
    <row r="200" spans="1:9" ht="15.5" x14ac:dyDescent="0.35">
      <c r="A200" s="3">
        <v>196</v>
      </c>
      <c r="B200" s="4" t="s">
        <v>199</v>
      </c>
      <c r="C200" s="5">
        <v>7</v>
      </c>
      <c r="D200" s="30">
        <f t="shared" ref="D200:E200" si="209">$D$2*C200+(1-$D$2)*D199</f>
        <v>6.7137638983195309</v>
      </c>
      <c r="E200" s="30">
        <f t="shared" si="209"/>
        <v>6.4678125513749816</v>
      </c>
      <c r="F200" s="36">
        <f t="shared" si="204"/>
        <v>6.9597152452640803</v>
      </c>
      <c r="G200" s="36">
        <f t="shared" si="205"/>
        <v>0.24595134694454934</v>
      </c>
      <c r="H200" s="30">
        <f t="shared" si="206"/>
        <v>7.2056665922086296</v>
      </c>
      <c r="I200" s="32">
        <f t="shared" si="207"/>
        <v>4.229874715071074E-2</v>
      </c>
    </row>
    <row r="201" spans="1:9" ht="15.5" x14ac:dyDescent="0.35">
      <c r="A201" s="3">
        <v>197</v>
      </c>
      <c r="B201" s="4" t="s">
        <v>200</v>
      </c>
      <c r="C201" s="5">
        <v>6.7</v>
      </c>
      <c r="D201" s="30">
        <f t="shared" ref="D201:E201" si="210">$D$2*C201+(1-$D$2)*D200</f>
        <v>6.7068819491597651</v>
      </c>
      <c r="E201" s="30">
        <f t="shared" si="210"/>
        <v>6.5873472502673733</v>
      </c>
      <c r="F201" s="36">
        <f t="shared" si="204"/>
        <v>6.8264166480521569</v>
      </c>
      <c r="G201" s="36">
        <f t="shared" si="205"/>
        <v>0.11953469889239177</v>
      </c>
      <c r="H201" s="30">
        <f t="shared" si="206"/>
        <v>6.9459513469445486</v>
      </c>
      <c r="I201" s="32">
        <f t="shared" si="207"/>
        <v>6.0492065063837641E-2</v>
      </c>
    </row>
    <row r="202" spans="1:9" ht="15.5" x14ac:dyDescent="0.35">
      <c r="A202" s="3">
        <v>198</v>
      </c>
      <c r="B202" s="4" t="s">
        <v>201</v>
      </c>
      <c r="C202" s="5">
        <v>6.47</v>
      </c>
      <c r="D202" s="30">
        <f t="shared" ref="D202:E202" si="211">$D$2*C202+(1-$D$2)*D201</f>
        <v>6.588440974579882</v>
      </c>
      <c r="E202" s="30">
        <f t="shared" si="211"/>
        <v>6.5878941124236281</v>
      </c>
      <c r="F202" s="36">
        <f t="shared" si="204"/>
        <v>6.5889878367361359</v>
      </c>
      <c r="G202" s="36">
        <f t="shared" si="205"/>
        <v>5.4686215625388002E-4</v>
      </c>
      <c r="H202" s="30">
        <f t="shared" si="206"/>
        <v>6.5895346988923897</v>
      </c>
      <c r="I202" s="32">
        <f t="shared" si="207"/>
        <v>1.4288544239294342E-2</v>
      </c>
    </row>
    <row r="203" spans="1:9" ht="15.5" x14ac:dyDescent="0.35">
      <c r="A203" s="3">
        <v>199</v>
      </c>
      <c r="B203" s="4" t="s">
        <v>202</v>
      </c>
      <c r="C203" s="5">
        <v>6.38</v>
      </c>
      <c r="D203" s="30">
        <f t="shared" ref="D203:E203" si="212">$D$2*C203+(1-$D$2)*D202</f>
        <v>6.4842204872899405</v>
      </c>
      <c r="E203" s="30">
        <f t="shared" si="212"/>
        <v>6.5360572998567843</v>
      </c>
      <c r="F203" s="36">
        <f t="shared" si="204"/>
        <v>6.4323836747230967</v>
      </c>
      <c r="G203" s="36">
        <f t="shared" si="205"/>
        <v>-5.1836812566843804E-2</v>
      </c>
      <c r="H203" s="30">
        <f t="shared" si="206"/>
        <v>6.3805468621562529</v>
      </c>
      <c r="I203" s="32">
        <f t="shared" si="207"/>
        <v>2.9905821794167164E-7</v>
      </c>
    </row>
    <row r="204" spans="1:9" ht="15.5" x14ac:dyDescent="0.35">
      <c r="A204" s="3">
        <v>200</v>
      </c>
      <c r="B204" s="4" t="s">
        <v>203</v>
      </c>
      <c r="C204" s="5">
        <v>6.65</v>
      </c>
      <c r="D204" s="30">
        <f t="shared" ref="D204:E204" si="213">$D$2*C204+(1-$D$2)*D203</f>
        <v>6.5671102436449704</v>
      </c>
      <c r="E204" s="30">
        <f t="shared" si="213"/>
        <v>6.5515837717508774</v>
      </c>
      <c r="F204" s="36">
        <f t="shared" si="204"/>
        <v>6.5826367155390635</v>
      </c>
      <c r="G204" s="36">
        <f t="shared" si="205"/>
        <v>1.5526471894093063E-2</v>
      </c>
      <c r="H204" s="30">
        <f t="shared" si="206"/>
        <v>6.5981631874331566</v>
      </c>
      <c r="I204" s="32">
        <f t="shared" si="207"/>
        <v>2.6870551370900956E-3</v>
      </c>
    </row>
    <row r="205" spans="1:9" ht="15.5" x14ac:dyDescent="0.35">
      <c r="A205" s="3">
        <v>201</v>
      </c>
      <c r="B205" s="4" t="s">
        <v>204</v>
      </c>
      <c r="C205" s="5">
        <v>6.77</v>
      </c>
      <c r="D205" s="30">
        <f t="shared" ref="D205:E205" si="214">$D$2*C205+(1-$D$2)*D204</f>
        <v>6.668555121822485</v>
      </c>
      <c r="E205" s="30">
        <f t="shared" si="214"/>
        <v>6.6100694467866816</v>
      </c>
      <c r="F205" s="36">
        <f t="shared" si="204"/>
        <v>6.7270407968582884</v>
      </c>
      <c r="G205" s="36">
        <f t="shared" si="205"/>
        <v>5.8485675035803375E-2</v>
      </c>
      <c r="H205" s="30">
        <f t="shared" si="206"/>
        <v>6.7855264718940917</v>
      </c>
      <c r="I205" s="32">
        <f t="shared" si="207"/>
        <v>2.4107132947803428E-4</v>
      </c>
    </row>
    <row r="206" spans="1:9" ht="15.5" x14ac:dyDescent="0.35">
      <c r="A206" s="3">
        <v>202</v>
      </c>
      <c r="B206" s="4" t="s">
        <v>205</v>
      </c>
      <c r="C206" s="5">
        <v>6.72</v>
      </c>
      <c r="D206" s="30">
        <f t="shared" ref="D206:E206" si="215">$D$2*C206+(1-$D$2)*D205</f>
        <v>6.6942775609112424</v>
      </c>
      <c r="E206" s="30">
        <f t="shared" si="215"/>
        <v>6.652173503848962</v>
      </c>
      <c r="F206" s="36">
        <f t="shared" si="204"/>
        <v>6.7363816179735228</v>
      </c>
      <c r="G206" s="36">
        <f t="shared" si="205"/>
        <v>4.2104057062280376E-2</v>
      </c>
      <c r="H206" s="30">
        <f t="shared" si="206"/>
        <v>6.7784856750358031</v>
      </c>
      <c r="I206" s="32">
        <f t="shared" si="207"/>
        <v>3.4205741843935942E-3</v>
      </c>
    </row>
    <row r="207" spans="1:9" ht="15.5" x14ac:dyDescent="0.35">
      <c r="A207" s="3">
        <v>203</v>
      </c>
      <c r="B207" s="4" t="s">
        <v>206</v>
      </c>
      <c r="C207" s="5">
        <v>6.77</v>
      </c>
      <c r="D207" s="30">
        <f t="shared" ref="D207:E207" si="216">$D$2*C207+(1-$D$2)*D206</f>
        <v>6.732138780455621</v>
      </c>
      <c r="E207" s="30">
        <f t="shared" si="216"/>
        <v>6.6921561421522915</v>
      </c>
      <c r="F207" s="36">
        <f t="shared" si="204"/>
        <v>6.7721214187589505</v>
      </c>
      <c r="G207" s="36">
        <f t="shared" si="205"/>
        <v>3.9982638303329487E-2</v>
      </c>
      <c r="H207" s="30">
        <f t="shared" si="206"/>
        <v>6.8121040570622799</v>
      </c>
      <c r="I207" s="32">
        <f t="shared" si="207"/>
        <v>1.7727516211037619E-3</v>
      </c>
    </row>
    <row r="208" spans="1:9" ht="15.5" x14ac:dyDescent="0.35">
      <c r="A208" s="3">
        <v>204</v>
      </c>
      <c r="B208" s="4" t="s">
        <v>207</v>
      </c>
      <c r="C208" s="5">
        <v>6.89</v>
      </c>
      <c r="D208" s="30">
        <f t="shared" ref="D208:E208" si="217">$D$2*C208+(1-$D$2)*D207</f>
        <v>6.8110693902278108</v>
      </c>
      <c r="E208" s="30">
        <f t="shared" si="217"/>
        <v>6.7516127661900516</v>
      </c>
      <c r="F208" s="36">
        <f t="shared" si="204"/>
        <v>6.87052601426557</v>
      </c>
      <c r="G208" s="36">
        <f t="shared" si="205"/>
        <v>5.9456624037759198E-2</v>
      </c>
      <c r="H208" s="30">
        <f t="shared" si="206"/>
        <v>6.9299826383033292</v>
      </c>
      <c r="I208" s="32">
        <f t="shared" si="207"/>
        <v>1.5986113656948702E-3</v>
      </c>
    </row>
    <row r="209" spans="1:9" ht="15.5" x14ac:dyDescent="0.35">
      <c r="A209" s="3">
        <v>205</v>
      </c>
      <c r="B209" s="4" t="s">
        <v>208</v>
      </c>
      <c r="C209" s="5">
        <v>6.81</v>
      </c>
      <c r="D209" s="30">
        <f t="shared" ref="D209:E209" si="218">$D$2*C209+(1-$D$2)*D208</f>
        <v>6.8105346951139047</v>
      </c>
      <c r="E209" s="30">
        <f t="shared" si="218"/>
        <v>6.7810737306519782</v>
      </c>
      <c r="F209" s="36">
        <f t="shared" si="204"/>
        <v>6.8399956595758313</v>
      </c>
      <c r="G209" s="36">
        <f t="shared" si="205"/>
        <v>2.9460964461926586E-2</v>
      </c>
      <c r="H209" s="30">
        <f t="shared" si="206"/>
        <v>6.8694566240377579</v>
      </c>
      <c r="I209" s="32">
        <f t="shared" si="207"/>
        <v>3.5350901419673392E-3</v>
      </c>
    </row>
    <row r="210" spans="1:9" ht="15.5" x14ac:dyDescent="0.35">
      <c r="A210" s="3">
        <v>206</v>
      </c>
      <c r="B210" s="4" t="s">
        <v>209</v>
      </c>
      <c r="C210" s="5">
        <v>6.49</v>
      </c>
      <c r="D210" s="30">
        <f t="shared" ref="D210:E210" si="219">$D$2*C210+(1-$D$2)*D209</f>
        <v>6.6502673475569525</v>
      </c>
      <c r="E210" s="30">
        <f t="shared" si="219"/>
        <v>6.7156705391044653</v>
      </c>
      <c r="F210" s="36">
        <f t="shared" si="204"/>
        <v>6.5848641560094396</v>
      </c>
      <c r="G210" s="36">
        <f t="shared" si="205"/>
        <v>-6.540319154751284E-2</v>
      </c>
      <c r="H210" s="30">
        <f t="shared" si="206"/>
        <v>6.5194609644619268</v>
      </c>
      <c r="I210" s="32">
        <f t="shared" si="207"/>
        <v>8.6794842702690126E-4</v>
      </c>
    </row>
    <row r="211" spans="1:9" ht="15.5" x14ac:dyDescent="0.35">
      <c r="A211" s="3">
        <v>207</v>
      </c>
      <c r="B211" s="4" t="s">
        <v>210</v>
      </c>
      <c r="C211" s="5">
        <v>6.7</v>
      </c>
      <c r="D211" s="30">
        <f t="shared" ref="D211:E211" si="220">$D$2*C211+(1-$D$2)*D210</f>
        <v>6.6751336737784763</v>
      </c>
      <c r="E211" s="30">
        <f t="shared" si="220"/>
        <v>6.6954021064414704</v>
      </c>
      <c r="F211" s="36">
        <f t="shared" si="204"/>
        <v>6.6548652411154823</v>
      </c>
      <c r="G211" s="36">
        <f t="shared" si="205"/>
        <v>-2.0268432662994051E-2</v>
      </c>
      <c r="H211" s="30">
        <f t="shared" si="206"/>
        <v>6.6345968084524882</v>
      </c>
      <c r="I211" s="32">
        <f t="shared" si="207"/>
        <v>4.2775774646005389E-3</v>
      </c>
    </row>
    <row r="212" spans="1:9" ht="15.5" x14ac:dyDescent="0.35">
      <c r="A212" s="3">
        <v>208</v>
      </c>
      <c r="B212" s="4" t="s">
        <v>211</v>
      </c>
      <c r="C212" s="5">
        <v>6.39</v>
      </c>
      <c r="D212" s="30">
        <f t="shared" ref="D212:E212" si="221">$D$2*C212+(1-$D$2)*D211</f>
        <v>6.532566836889238</v>
      </c>
      <c r="E212" s="30">
        <f t="shared" si="221"/>
        <v>6.6139844716653542</v>
      </c>
      <c r="F212" s="36">
        <f t="shared" si="204"/>
        <v>6.4511492021131218</v>
      </c>
      <c r="G212" s="36">
        <f t="shared" si="205"/>
        <v>-8.1417634776116188E-2</v>
      </c>
      <c r="H212" s="30">
        <f t="shared" si="206"/>
        <v>6.3697315673370056</v>
      </c>
      <c r="I212" s="32">
        <f t="shared" si="207"/>
        <v>4.1080936261432414E-4</v>
      </c>
    </row>
    <row r="213" spans="1:9" ht="15.5" x14ac:dyDescent="0.35">
      <c r="A213" s="3">
        <v>209</v>
      </c>
      <c r="B213" s="4" t="s">
        <v>212</v>
      </c>
      <c r="C213" s="5">
        <v>6.42</v>
      </c>
      <c r="D213" s="30">
        <f t="shared" ref="D213:E213" si="222">$D$2*C213+(1-$D$2)*D212</f>
        <v>6.476283418444619</v>
      </c>
      <c r="E213" s="30">
        <f t="shared" si="222"/>
        <v>6.545133945054987</v>
      </c>
      <c r="F213" s="36">
        <f t="shared" si="204"/>
        <v>6.4074328918342509</v>
      </c>
      <c r="G213" s="36">
        <f t="shared" si="205"/>
        <v>-6.8850526610368057E-2</v>
      </c>
      <c r="H213" s="30">
        <f t="shared" si="206"/>
        <v>6.3385823652238829</v>
      </c>
      <c r="I213" s="32">
        <f t="shared" si="207"/>
        <v>6.628831252537189E-3</v>
      </c>
    </row>
    <row r="214" spans="1:9" ht="15.5" x14ac:dyDescent="0.35">
      <c r="A214" s="3">
        <v>210</v>
      </c>
      <c r="B214" s="4" t="s">
        <v>213</v>
      </c>
      <c r="C214" s="5">
        <v>6.29</v>
      </c>
      <c r="D214" s="30">
        <f t="shared" ref="D214:E214" si="223">$D$2*C214+(1-$D$2)*D213</f>
        <v>6.3831417092223095</v>
      </c>
      <c r="E214" s="30">
        <f t="shared" si="223"/>
        <v>6.4641378271386483</v>
      </c>
      <c r="F214" s="36">
        <f t="shared" si="204"/>
        <v>6.3021455913059707</v>
      </c>
      <c r="G214" s="36">
        <f t="shared" si="205"/>
        <v>-8.0996117916338761E-2</v>
      </c>
      <c r="H214" s="30">
        <f t="shared" si="206"/>
        <v>6.221149473389632</v>
      </c>
      <c r="I214" s="32">
        <f t="shared" si="207"/>
        <v>4.7403950145249998E-3</v>
      </c>
    </row>
    <row r="215" spans="1:9" ht="15.5" x14ac:dyDescent="0.35">
      <c r="A215" s="3">
        <v>211</v>
      </c>
      <c r="B215" s="4" t="s">
        <v>214</v>
      </c>
      <c r="C215" s="5">
        <v>6.36</v>
      </c>
      <c r="D215" s="30">
        <f t="shared" ref="D215:E215" si="224">$D$2*C215+(1-$D$2)*D214</f>
        <v>6.3715708546111554</v>
      </c>
      <c r="E215" s="30">
        <f t="shared" si="224"/>
        <v>6.4178543408749018</v>
      </c>
      <c r="F215" s="36">
        <f t="shared" si="204"/>
        <v>6.3252873683474089</v>
      </c>
      <c r="G215" s="36">
        <f t="shared" si="205"/>
        <v>-4.6283486263746454E-2</v>
      </c>
      <c r="H215" s="30">
        <f t="shared" si="206"/>
        <v>6.2790038820836624</v>
      </c>
      <c r="I215" s="32">
        <f t="shared" si="207"/>
        <v>6.560371117517309E-3</v>
      </c>
    </row>
    <row r="216" spans="1:9" ht="15.5" x14ac:dyDescent="0.35">
      <c r="A216" s="3">
        <v>212</v>
      </c>
      <c r="B216" s="4" t="s">
        <v>215</v>
      </c>
      <c r="C216" s="5">
        <v>6.3</v>
      </c>
      <c r="D216" s="30">
        <f t="shared" ref="D216:E216" si="225">$D$2*C216+(1-$D$2)*D215</f>
        <v>6.3357854273055771</v>
      </c>
      <c r="E216" s="30">
        <f t="shared" si="225"/>
        <v>6.3768198840902395</v>
      </c>
      <c r="F216" s="36">
        <f t="shared" si="204"/>
        <v>6.2947509705209148</v>
      </c>
      <c r="G216" s="36">
        <f t="shared" si="205"/>
        <v>-4.1034456784662332E-2</v>
      </c>
      <c r="H216" s="30">
        <f t="shared" si="206"/>
        <v>6.2537165137362525</v>
      </c>
      <c r="I216" s="32">
        <f t="shared" si="207"/>
        <v>2.1421611007264888E-3</v>
      </c>
    </row>
    <row r="217" spans="1:9" ht="15.5" x14ac:dyDescent="0.35">
      <c r="A217" s="3">
        <v>213</v>
      </c>
      <c r="B217" s="4" t="s">
        <v>216</v>
      </c>
      <c r="C217" s="5">
        <v>6.37</v>
      </c>
      <c r="D217" s="30">
        <f t="shared" ref="D217:E217" si="226">$D$2*C217+(1-$D$2)*D216</f>
        <v>6.3528927136527891</v>
      </c>
      <c r="E217" s="30">
        <f t="shared" si="226"/>
        <v>6.3648562988715138</v>
      </c>
      <c r="F217" s="36">
        <f t="shared" si="204"/>
        <v>6.3409291284340643</v>
      </c>
      <c r="G217" s="36">
        <f t="shared" si="205"/>
        <v>-1.1963585218724759E-2</v>
      </c>
      <c r="H217" s="30">
        <f t="shared" si="206"/>
        <v>6.3289655432153396</v>
      </c>
      <c r="I217" s="32">
        <f t="shared" si="207"/>
        <v>1.6838266436121747E-3</v>
      </c>
    </row>
    <row r="218" spans="1:9" ht="15.5" x14ac:dyDescent="0.35">
      <c r="A218" s="3">
        <v>214</v>
      </c>
      <c r="B218" s="4" t="s">
        <v>217</v>
      </c>
      <c r="C218" s="5">
        <v>6.28</v>
      </c>
      <c r="D218" s="30">
        <f t="shared" ref="D218:E218" si="227">$D$2*C218+(1-$D$2)*D217</f>
        <v>6.3164463568263951</v>
      </c>
      <c r="E218" s="30">
        <f t="shared" si="227"/>
        <v>6.3406513278489545</v>
      </c>
      <c r="F218" s="36">
        <f t="shared" si="204"/>
        <v>6.2922413858038357</v>
      </c>
      <c r="G218" s="36">
        <f t="shared" si="205"/>
        <v>-2.4204971022559363E-2</v>
      </c>
      <c r="H218" s="30">
        <f t="shared" si="206"/>
        <v>6.2680364147812764</v>
      </c>
      <c r="I218" s="32">
        <f t="shared" si="207"/>
        <v>1.4312737128566831E-4</v>
      </c>
    </row>
    <row r="219" spans="1:9" ht="15.5" x14ac:dyDescent="0.35">
      <c r="A219" s="3">
        <v>215</v>
      </c>
      <c r="B219" s="4" t="s">
        <v>218</v>
      </c>
      <c r="C219" s="5">
        <v>6.27</v>
      </c>
      <c r="D219" s="30">
        <f t="shared" ref="D219:E219" si="228">$D$2*C219+(1-$D$2)*D218</f>
        <v>6.2932231784131973</v>
      </c>
      <c r="E219" s="30">
        <f t="shared" si="228"/>
        <v>6.3169372531310763</v>
      </c>
      <c r="F219" s="36">
        <f t="shared" si="204"/>
        <v>6.2695091036953183</v>
      </c>
      <c r="G219" s="36">
        <f t="shared" si="205"/>
        <v>-2.3714074717879008E-2</v>
      </c>
      <c r="H219" s="30">
        <f t="shared" si="206"/>
        <v>6.2457950289774393</v>
      </c>
      <c r="I219" s="32">
        <f t="shared" si="207"/>
        <v>5.8588062220298141E-4</v>
      </c>
    </row>
    <row r="220" spans="1:9" ht="15.5" x14ac:dyDescent="0.35">
      <c r="A220" s="3">
        <v>216</v>
      </c>
      <c r="B220" s="4" t="s">
        <v>219</v>
      </c>
      <c r="C220" s="5">
        <v>6.24</v>
      </c>
      <c r="D220" s="30">
        <f t="shared" ref="D220:E220" si="229">$D$2*C220+(1-$D$2)*D219</f>
        <v>6.2666115892065992</v>
      </c>
      <c r="E220" s="30">
        <f t="shared" si="229"/>
        <v>6.2917744211688378</v>
      </c>
      <c r="F220" s="36">
        <f t="shared" si="204"/>
        <v>6.2414487572443607</v>
      </c>
      <c r="G220" s="36">
        <f t="shared" si="205"/>
        <v>-2.5162831962238563E-2</v>
      </c>
      <c r="H220" s="30">
        <f t="shared" si="206"/>
        <v>6.2162859252821221</v>
      </c>
      <c r="I220" s="32">
        <f t="shared" si="207"/>
        <v>5.6235733972510621E-4</v>
      </c>
    </row>
    <row r="221" spans="1:9" ht="15.5" x14ac:dyDescent="0.35">
      <c r="A221" s="3">
        <v>217</v>
      </c>
      <c r="B221" s="4" t="s">
        <v>220</v>
      </c>
      <c r="C221" s="5">
        <v>6.11</v>
      </c>
      <c r="D221" s="30">
        <f t="shared" ref="D221:E221" si="230">$D$2*C221+(1-$D$2)*D220</f>
        <v>6.1883057946033002</v>
      </c>
      <c r="E221" s="30">
        <f t="shared" si="230"/>
        <v>6.2400401078860686</v>
      </c>
      <c r="F221" s="36">
        <f t="shared" si="204"/>
        <v>6.1365714813205319</v>
      </c>
      <c r="G221" s="36">
        <f t="shared" si="205"/>
        <v>-5.1734313282768341E-2</v>
      </c>
      <c r="H221" s="30">
        <f t="shared" si="206"/>
        <v>6.0848371680377635</v>
      </c>
      <c r="I221" s="32">
        <f t="shared" si="207"/>
        <v>6.3316811235976519E-4</v>
      </c>
    </row>
    <row r="222" spans="1:9" ht="15.5" x14ac:dyDescent="0.35">
      <c r="A222" s="3">
        <v>218</v>
      </c>
      <c r="B222" s="4" t="s">
        <v>221</v>
      </c>
      <c r="C222" s="5">
        <v>6</v>
      </c>
      <c r="D222" s="30">
        <f t="shared" ref="D222:E222" si="231">$D$2*C222+(1-$D$2)*D221</f>
        <v>6.0941528973016501</v>
      </c>
      <c r="E222" s="30">
        <f t="shared" si="231"/>
        <v>6.1670965025938589</v>
      </c>
      <c r="F222" s="36">
        <f t="shared" si="204"/>
        <v>6.0212092920094413</v>
      </c>
      <c r="G222" s="36">
        <f t="shared" si="205"/>
        <v>-7.294360529220878E-2</v>
      </c>
      <c r="H222" s="30">
        <f t="shared" si="206"/>
        <v>5.9482656867172325</v>
      </c>
      <c r="I222" s="32">
        <f t="shared" si="207"/>
        <v>2.6764391708395288E-3</v>
      </c>
    </row>
    <row r="223" spans="1:9" ht="15.5" x14ac:dyDescent="0.35">
      <c r="A223" s="3">
        <v>219</v>
      </c>
      <c r="B223" s="4" t="s">
        <v>222</v>
      </c>
      <c r="C223" s="5">
        <v>5.89</v>
      </c>
      <c r="D223" s="30">
        <f t="shared" ref="D223:E223" si="232">$D$2*C223+(1-$D$2)*D222</f>
        <v>5.9920764486508249</v>
      </c>
      <c r="E223" s="30">
        <f t="shared" si="232"/>
        <v>6.0795864756223423</v>
      </c>
      <c r="F223" s="36">
        <f t="shared" si="204"/>
        <v>5.9045664216793075</v>
      </c>
      <c r="G223" s="36">
        <f t="shared" si="205"/>
        <v>-8.7510026971517441E-2</v>
      </c>
      <c r="H223" s="30">
        <f t="shared" si="206"/>
        <v>5.81705639470779</v>
      </c>
      <c r="I223" s="32">
        <f t="shared" si="207"/>
        <v>5.3207695530256786E-3</v>
      </c>
    </row>
    <row r="224" spans="1:9" ht="15.5" x14ac:dyDescent="0.35">
      <c r="A224" s="3">
        <v>220</v>
      </c>
      <c r="B224" s="4" t="s">
        <v>223</v>
      </c>
      <c r="C224" s="5">
        <v>5.71</v>
      </c>
      <c r="D224" s="30">
        <f t="shared" ref="D224:E224" si="233">$D$2*C224+(1-$D$2)*D223</f>
        <v>5.8510382243254124</v>
      </c>
      <c r="E224" s="30">
        <f t="shared" si="233"/>
        <v>5.9653123499738774</v>
      </c>
      <c r="F224" s="36">
        <f t="shared" si="204"/>
        <v>5.7367640986769475</v>
      </c>
      <c r="G224" s="36">
        <f t="shared" si="205"/>
        <v>-0.11427412564846495</v>
      </c>
      <c r="H224" s="30">
        <f t="shared" si="206"/>
        <v>5.6224899730284825</v>
      </c>
      <c r="I224" s="32">
        <f t="shared" si="207"/>
        <v>7.6580048205557097E-3</v>
      </c>
    </row>
    <row r="225" spans="1:9" ht="15.5" x14ac:dyDescent="0.35">
      <c r="A225" s="3">
        <v>221</v>
      </c>
      <c r="B225" s="4" t="s">
        <v>224</v>
      </c>
      <c r="C225" s="5">
        <v>5.59</v>
      </c>
      <c r="D225" s="30">
        <f t="shared" ref="D225:E225" si="234">$D$2*C225+(1-$D$2)*D224</f>
        <v>5.7205191121627061</v>
      </c>
      <c r="E225" s="30">
        <f t="shared" si="234"/>
        <v>5.8429157310682918</v>
      </c>
      <c r="F225" s="36">
        <f t="shared" si="204"/>
        <v>5.5981224932571205</v>
      </c>
      <c r="G225" s="36">
        <f t="shared" si="205"/>
        <v>-0.12239661890558562</v>
      </c>
      <c r="H225" s="30">
        <f t="shared" si="206"/>
        <v>5.4757258743515349</v>
      </c>
      <c r="I225" s="32">
        <f t="shared" si="207"/>
        <v>1.3058575792721155E-2</v>
      </c>
    </row>
    <row r="226" spans="1:9" ht="15.5" x14ac:dyDescent="0.35">
      <c r="A226" s="3">
        <v>222</v>
      </c>
      <c r="B226" s="4" t="s">
        <v>225</v>
      </c>
      <c r="C226" s="5">
        <v>5.59</v>
      </c>
      <c r="D226" s="30">
        <f t="shared" ref="D226:E226" si="235">$D$2*C226+(1-$D$2)*D225</f>
        <v>5.6552595560813526</v>
      </c>
      <c r="E226" s="30">
        <f t="shared" si="235"/>
        <v>5.7490876435748222</v>
      </c>
      <c r="F226" s="36">
        <f t="shared" si="204"/>
        <v>5.561431468587883</v>
      </c>
      <c r="G226" s="36">
        <f t="shared" si="205"/>
        <v>-9.3828087493469603E-2</v>
      </c>
      <c r="H226" s="30">
        <f t="shared" si="206"/>
        <v>5.4676033810944134</v>
      </c>
      <c r="I226" s="32">
        <f t="shared" si="207"/>
        <v>1.4980932319519377E-2</v>
      </c>
    </row>
    <row r="227" spans="1:9" ht="15.5" x14ac:dyDescent="0.35">
      <c r="A227" s="3">
        <v>223</v>
      </c>
      <c r="B227" s="4" t="s">
        <v>226</v>
      </c>
      <c r="C227" s="5">
        <v>5.6</v>
      </c>
      <c r="D227" s="30">
        <f t="shared" ref="D227:E227" si="236">$D$2*C227+(1-$D$2)*D226</f>
        <v>5.6276297780406761</v>
      </c>
      <c r="E227" s="30">
        <f t="shared" si="236"/>
        <v>5.6883587108077496</v>
      </c>
      <c r="F227" s="36">
        <f t="shared" si="204"/>
        <v>5.5669008452736026</v>
      </c>
      <c r="G227" s="36">
        <f t="shared" si="205"/>
        <v>-6.0728932767073474E-2</v>
      </c>
      <c r="H227" s="30">
        <f t="shared" si="206"/>
        <v>5.5061719125065292</v>
      </c>
      <c r="I227" s="32">
        <f t="shared" si="207"/>
        <v>8.8037100026823537E-3</v>
      </c>
    </row>
    <row r="228" spans="1:9" ht="15.5" x14ac:dyDescent="0.35">
      <c r="A228" s="3">
        <v>224</v>
      </c>
      <c r="B228" s="4" t="s">
        <v>227</v>
      </c>
      <c r="C228" s="5">
        <v>5.55</v>
      </c>
      <c r="D228" s="30">
        <f t="shared" ref="D228:E228" si="237">$D$2*C228+(1-$D$2)*D227</f>
        <v>5.5888148890203375</v>
      </c>
      <c r="E228" s="30">
        <f t="shared" si="237"/>
        <v>5.6385867999140435</v>
      </c>
      <c r="F228" s="36">
        <f t="shared" si="204"/>
        <v>5.5390429781266315</v>
      </c>
      <c r="G228" s="36">
        <f t="shared" si="205"/>
        <v>-4.9771910893706028E-2</v>
      </c>
      <c r="H228" s="30">
        <f t="shared" si="206"/>
        <v>5.4892710672329255</v>
      </c>
      <c r="I228" s="32">
        <f t="shared" si="207"/>
        <v>3.6880032750278382E-3</v>
      </c>
    </row>
    <row r="229" spans="1:9" ht="15.5" x14ac:dyDescent="0.35">
      <c r="A229" s="3">
        <v>225</v>
      </c>
      <c r="B229" s="4" t="s">
        <v>228</v>
      </c>
      <c r="C229" s="5">
        <v>5.56</v>
      </c>
      <c r="D229" s="30">
        <f t="shared" ref="D229:E229" si="238">$D$2*C229+(1-$D$2)*D228</f>
        <v>5.5744074445101681</v>
      </c>
      <c r="E229" s="30">
        <f t="shared" si="238"/>
        <v>5.6064971222121063</v>
      </c>
      <c r="F229" s="36">
        <f t="shared" si="204"/>
        <v>5.54231776680823</v>
      </c>
      <c r="G229" s="36">
        <f t="shared" si="205"/>
        <v>-3.2089677701938157E-2</v>
      </c>
      <c r="H229" s="30">
        <f t="shared" si="206"/>
        <v>5.5102280891062918</v>
      </c>
      <c r="I229" s="32">
        <f t="shared" si="207"/>
        <v>2.4772431140111894E-3</v>
      </c>
    </row>
    <row r="230" spans="1:9" ht="15.5" x14ac:dyDescent="0.35">
      <c r="A230" s="3">
        <v>226</v>
      </c>
      <c r="B230" s="4" t="s">
        <v>229</v>
      </c>
      <c r="C230" s="5">
        <v>5.48</v>
      </c>
      <c r="D230" s="30">
        <f t="shared" ref="D230:E230" si="239">$D$2*C230+(1-$D$2)*D229</f>
        <v>5.5272037222550843</v>
      </c>
      <c r="E230" s="30">
        <f t="shared" si="239"/>
        <v>5.5668504222335953</v>
      </c>
      <c r="F230" s="36">
        <f t="shared" si="204"/>
        <v>5.4875570222765733</v>
      </c>
      <c r="G230" s="36">
        <f t="shared" si="205"/>
        <v>-3.9646699978511002E-2</v>
      </c>
      <c r="H230" s="30">
        <f t="shared" si="206"/>
        <v>5.4479103222980623</v>
      </c>
      <c r="I230" s="32">
        <f t="shared" si="207"/>
        <v>1.029747415014267E-3</v>
      </c>
    </row>
    <row r="231" spans="1:9" ht="15.5" x14ac:dyDescent="0.35">
      <c r="A231" s="3">
        <v>227</v>
      </c>
      <c r="B231" s="4" t="s">
        <v>230</v>
      </c>
      <c r="C231" s="5">
        <v>5.45</v>
      </c>
      <c r="D231" s="30">
        <f t="shared" ref="D231:E231" si="240">$D$2*C231+(1-$D$2)*D230</f>
        <v>5.4886018611275418</v>
      </c>
      <c r="E231" s="30">
        <f t="shared" si="240"/>
        <v>5.527726141680569</v>
      </c>
      <c r="F231" s="36">
        <f t="shared" si="204"/>
        <v>5.4494775805745146</v>
      </c>
      <c r="G231" s="36">
        <f t="shared" si="205"/>
        <v>-3.9124280553027191E-2</v>
      </c>
      <c r="H231" s="30">
        <f t="shared" si="206"/>
        <v>5.4103533000214874</v>
      </c>
      <c r="I231" s="32">
        <f t="shared" si="207"/>
        <v>1.5718608191862052E-3</v>
      </c>
    </row>
    <row r="232" spans="1:9" ht="15.5" x14ac:dyDescent="0.35">
      <c r="A232" s="3">
        <v>228</v>
      </c>
      <c r="B232" s="4" t="s">
        <v>231</v>
      </c>
      <c r="C232" s="5">
        <v>5.43</v>
      </c>
      <c r="D232" s="30">
        <f t="shared" ref="D232:E232" si="241">$D$2*C232+(1-$D$2)*D231</f>
        <v>5.4593009305637707</v>
      </c>
      <c r="E232" s="30">
        <f t="shared" si="241"/>
        <v>5.4935135361221699</v>
      </c>
      <c r="F232" s="36">
        <f t="shared" si="204"/>
        <v>5.4250883250053716</v>
      </c>
      <c r="G232" s="36">
        <f t="shared" si="205"/>
        <v>-3.4212605558399112E-2</v>
      </c>
      <c r="H232" s="30">
        <f t="shared" si="206"/>
        <v>5.3908757194469725</v>
      </c>
      <c r="I232" s="32">
        <f t="shared" si="207"/>
        <v>1.5307093287919816E-3</v>
      </c>
    </row>
    <row r="233" spans="1:9" ht="15.5" x14ac:dyDescent="0.35">
      <c r="A233" s="3">
        <v>229</v>
      </c>
      <c r="B233" s="4" t="s">
        <v>232</v>
      </c>
      <c r="C233" s="5">
        <v>5.3</v>
      </c>
      <c r="D233" s="30">
        <f t="shared" ref="D233:E233" si="242">$D$2*C233+(1-$D$2)*D232</f>
        <v>5.3796504652818857</v>
      </c>
      <c r="E233" s="30">
        <f t="shared" si="242"/>
        <v>5.4365820007020282</v>
      </c>
      <c r="F233" s="36">
        <f t="shared" si="204"/>
        <v>5.3227189298617432</v>
      </c>
      <c r="G233" s="36">
        <f t="shared" si="205"/>
        <v>-5.6931535420142509E-2</v>
      </c>
      <c r="H233" s="30">
        <f t="shared" si="206"/>
        <v>5.2657873944416007</v>
      </c>
      <c r="I233" s="32">
        <f t="shared" si="207"/>
        <v>1.1705023790946018E-3</v>
      </c>
    </row>
    <row r="234" spans="1:9" ht="15.5" x14ac:dyDescent="0.35">
      <c r="A234" s="3">
        <v>230</v>
      </c>
      <c r="B234" s="4" t="s">
        <v>233</v>
      </c>
      <c r="C234" s="5">
        <v>5.3</v>
      </c>
      <c r="D234" s="30">
        <f t="shared" ref="D234:E234" si="243">$D$2*C234+(1-$D$2)*D233</f>
        <v>5.3398252326409423</v>
      </c>
      <c r="E234" s="30">
        <f t="shared" si="243"/>
        <v>5.3882036166714853</v>
      </c>
      <c r="F234" s="36">
        <f t="shared" si="204"/>
        <v>5.2914468486103994</v>
      </c>
      <c r="G234" s="36">
        <f t="shared" si="205"/>
        <v>-4.8378384030542954E-2</v>
      </c>
      <c r="H234" s="30">
        <f t="shared" si="206"/>
        <v>5.2430684645798564</v>
      </c>
      <c r="I234" s="32">
        <f t="shared" si="207"/>
        <v>3.2411997252950421E-3</v>
      </c>
    </row>
    <row r="235" spans="1:9" ht="15.5" x14ac:dyDescent="0.35">
      <c r="A235" s="3">
        <v>231</v>
      </c>
      <c r="B235" s="4" t="s">
        <v>234</v>
      </c>
      <c r="C235" s="5">
        <v>5.34</v>
      </c>
      <c r="D235" s="30">
        <f t="shared" ref="D235:E235" si="244">$D$2*C235+(1-$D$2)*D234</f>
        <v>5.3399126163204711</v>
      </c>
      <c r="E235" s="30">
        <f t="shared" si="244"/>
        <v>5.3640581164959782</v>
      </c>
      <c r="F235" s="36">
        <f t="shared" si="204"/>
        <v>5.315767116144964</v>
      </c>
      <c r="G235" s="36">
        <f t="shared" si="205"/>
        <v>-2.4145500175507095E-2</v>
      </c>
      <c r="H235" s="30">
        <f t="shared" si="206"/>
        <v>5.2916216159694569</v>
      </c>
      <c r="I235" s="32">
        <f t="shared" si="207"/>
        <v>2.3404680414066937E-3</v>
      </c>
    </row>
    <row r="236" spans="1:9" ht="15.5" x14ac:dyDescent="0.35">
      <c r="A236" s="3">
        <v>232</v>
      </c>
      <c r="B236" s="4" t="s">
        <v>235</v>
      </c>
      <c r="C236" s="5">
        <v>5.46</v>
      </c>
      <c r="D236" s="30">
        <f t="shared" ref="D236:E236" si="245">$D$2*C236+(1-$D$2)*D235</f>
        <v>5.3999563081602355</v>
      </c>
      <c r="E236" s="30">
        <f t="shared" si="245"/>
        <v>5.3820072123281069</v>
      </c>
      <c r="F236" s="36">
        <f t="shared" si="204"/>
        <v>5.4179054039923642</v>
      </c>
      <c r="G236" s="36">
        <f t="shared" si="205"/>
        <v>1.794909583212867E-2</v>
      </c>
      <c r="H236" s="30">
        <f t="shared" si="206"/>
        <v>5.4358544998244929</v>
      </c>
      <c r="I236" s="32">
        <f t="shared" si="207"/>
        <v>5.830051787254132E-4</v>
      </c>
    </row>
    <row r="237" spans="1:9" ht="15.5" x14ac:dyDescent="0.35">
      <c r="A237" s="3">
        <v>233</v>
      </c>
      <c r="B237" s="4" t="s">
        <v>236</v>
      </c>
      <c r="C237" s="5">
        <v>5.38</v>
      </c>
      <c r="D237" s="30">
        <f t="shared" ref="D237:E237" si="246">$D$2*C237+(1-$D$2)*D236</f>
        <v>5.3899781540801177</v>
      </c>
      <c r="E237" s="30">
        <f t="shared" si="246"/>
        <v>5.3859926832041118</v>
      </c>
      <c r="F237" s="36">
        <f t="shared" si="204"/>
        <v>5.3939636249561236</v>
      </c>
      <c r="G237" s="36">
        <f t="shared" si="205"/>
        <v>3.9854708760058699E-3</v>
      </c>
      <c r="H237" s="30">
        <f t="shared" si="206"/>
        <v>5.3979490958321295</v>
      </c>
      <c r="I237" s="32">
        <f t="shared" si="207"/>
        <v>3.2217004119097065E-4</v>
      </c>
    </row>
    <row r="238" spans="1:9" ht="15.5" x14ac:dyDescent="0.35">
      <c r="A238" s="3">
        <v>234</v>
      </c>
      <c r="B238" s="4" t="s">
        <v>237</v>
      </c>
      <c r="C238" s="5">
        <v>5.51</v>
      </c>
      <c r="D238" s="30">
        <f t="shared" ref="D238:E238" si="247">$D$2*C238+(1-$D$2)*D237</f>
        <v>5.4499890770400583</v>
      </c>
      <c r="E238" s="30">
        <f t="shared" si="247"/>
        <v>5.4179908801220851</v>
      </c>
      <c r="F238" s="36">
        <f t="shared" si="204"/>
        <v>5.4819872739580315</v>
      </c>
      <c r="G238" s="36">
        <f t="shared" si="205"/>
        <v>3.1998196917973232E-2</v>
      </c>
      <c r="H238" s="30">
        <f t="shared" si="206"/>
        <v>5.5139854708760048</v>
      </c>
      <c r="I238" s="32">
        <f t="shared" si="207"/>
        <v>1.5883978103483918E-5</v>
      </c>
    </row>
    <row r="239" spans="1:9" ht="15.5" x14ac:dyDescent="0.35">
      <c r="A239" s="3">
        <v>235</v>
      </c>
      <c r="B239" s="4" t="s">
        <v>238</v>
      </c>
      <c r="C239" s="5">
        <v>5.83</v>
      </c>
      <c r="D239" s="30">
        <f t="shared" ref="D239:E239" si="248">$D$2*C239+(1-$D$2)*D238</f>
        <v>5.6399945385200292</v>
      </c>
      <c r="E239" s="30">
        <f t="shared" si="248"/>
        <v>5.5289927093210576</v>
      </c>
      <c r="F239" s="36">
        <f t="shared" si="204"/>
        <v>5.7509963677190008</v>
      </c>
      <c r="G239" s="36">
        <f t="shared" si="205"/>
        <v>0.11100182919897161</v>
      </c>
      <c r="H239" s="30">
        <f t="shared" si="206"/>
        <v>5.8619981969179724</v>
      </c>
      <c r="I239" s="32">
        <f t="shared" si="207"/>
        <v>1.0238846060013347E-3</v>
      </c>
    </row>
    <row r="240" spans="1:9" ht="15.5" x14ac:dyDescent="0.35">
      <c r="A240" s="3">
        <v>236</v>
      </c>
      <c r="B240" s="4" t="s">
        <v>239</v>
      </c>
      <c r="C240" s="5">
        <v>5.7</v>
      </c>
      <c r="D240" s="30">
        <f t="shared" ref="D240:E240" si="249">$D$2*C240+(1-$D$2)*D239</f>
        <v>5.6699972692600147</v>
      </c>
      <c r="E240" s="30">
        <f t="shared" si="249"/>
        <v>5.5994949892905357</v>
      </c>
      <c r="F240" s="36">
        <f t="shared" si="204"/>
        <v>5.7404995492294937</v>
      </c>
      <c r="G240" s="36">
        <f t="shared" si="205"/>
        <v>7.0502279969478998E-2</v>
      </c>
      <c r="H240" s="30">
        <f t="shared" si="206"/>
        <v>5.8110018291989727</v>
      </c>
      <c r="I240" s="32">
        <f t="shared" si="207"/>
        <v>1.2321406085517864E-2</v>
      </c>
    </row>
    <row r="241" spans="1:9" ht="15.5" x14ac:dyDescent="0.35">
      <c r="A241" s="3">
        <v>237</v>
      </c>
      <c r="B241" s="4" t="s">
        <v>240</v>
      </c>
      <c r="C241" s="5">
        <v>5.7</v>
      </c>
      <c r="D241" s="30">
        <f t="shared" ref="D241:E241" si="250">$D$2*C241+(1-$D$2)*D240</f>
        <v>5.6849986346300074</v>
      </c>
      <c r="E241" s="30">
        <f t="shared" si="250"/>
        <v>5.6422468119602716</v>
      </c>
      <c r="F241" s="36">
        <f t="shared" si="204"/>
        <v>5.7277504572997433</v>
      </c>
      <c r="G241" s="36">
        <f t="shared" si="205"/>
        <v>4.2751822669735873E-2</v>
      </c>
      <c r="H241" s="30">
        <f t="shared" si="206"/>
        <v>5.7705022799694792</v>
      </c>
      <c r="I241" s="32">
        <f t="shared" si="207"/>
        <v>4.9705714808947997E-3</v>
      </c>
    </row>
    <row r="242" spans="1:9" ht="15.5" x14ac:dyDescent="0.35">
      <c r="A242" s="3">
        <v>238</v>
      </c>
      <c r="B242" s="4" t="s">
        <v>241</v>
      </c>
      <c r="C242" s="5">
        <v>5.64</v>
      </c>
      <c r="D242" s="30">
        <f t="shared" ref="D242:E242" si="251">$D$2*C242+(1-$D$2)*D241</f>
        <v>5.6624993173150031</v>
      </c>
      <c r="E242" s="30">
        <f t="shared" si="251"/>
        <v>5.6523730646376373</v>
      </c>
      <c r="F242" s="36">
        <f t="shared" si="204"/>
        <v>5.6726255699923689</v>
      </c>
      <c r="G242" s="36">
        <f t="shared" si="205"/>
        <v>1.0126252677365777E-2</v>
      </c>
      <c r="H242" s="30">
        <f t="shared" si="206"/>
        <v>5.6827518226697347</v>
      </c>
      <c r="I242" s="32">
        <f t="shared" si="207"/>
        <v>1.8277183415844661E-3</v>
      </c>
    </row>
    <row r="243" spans="1:9" ht="15.5" x14ac:dyDescent="0.35">
      <c r="A243" s="3">
        <v>239</v>
      </c>
      <c r="B243" s="4" t="s">
        <v>242</v>
      </c>
      <c r="C243" s="5">
        <v>5.66</v>
      </c>
      <c r="D243" s="30">
        <f t="shared" ref="D243:E243" si="252">$D$2*C243+(1-$D$2)*D242</f>
        <v>5.6612496586575016</v>
      </c>
      <c r="E243" s="30">
        <f t="shared" si="252"/>
        <v>5.6568113616475699</v>
      </c>
      <c r="F243" s="36">
        <f t="shared" si="204"/>
        <v>5.6656879556674333</v>
      </c>
      <c r="G243" s="36">
        <f t="shared" si="205"/>
        <v>4.4382970099317021E-3</v>
      </c>
      <c r="H243" s="30">
        <f t="shared" si="206"/>
        <v>5.670126252677365</v>
      </c>
      <c r="I243" s="32">
        <f t="shared" si="207"/>
        <v>1.0254099328583957E-4</v>
      </c>
    </row>
    <row r="244" spans="1:9" ht="15.5" x14ac:dyDescent="0.35">
      <c r="A244" s="3">
        <v>240</v>
      </c>
      <c r="B244" s="4" t="s">
        <v>243</v>
      </c>
      <c r="C244" s="5">
        <v>5.65</v>
      </c>
      <c r="D244" s="30">
        <f t="shared" ref="D244:E244" si="253">$D$2*C244+(1-$D$2)*D243</f>
        <v>5.655624829328751</v>
      </c>
      <c r="E244" s="30">
        <f t="shared" si="253"/>
        <v>5.6562180954881605</v>
      </c>
      <c r="F244" s="36">
        <f t="shared" si="204"/>
        <v>5.6550315631693415</v>
      </c>
      <c r="G244" s="36">
        <f t="shared" si="205"/>
        <v>-5.9326615940946681E-4</v>
      </c>
      <c r="H244" s="30">
        <f t="shared" si="206"/>
        <v>5.6544382970099321</v>
      </c>
      <c r="I244" s="32">
        <f t="shared" si="207"/>
        <v>1.9698480348368686E-5</v>
      </c>
    </row>
    <row r="245" spans="1:9" ht="15.5" x14ac:dyDescent="0.35">
      <c r="A245" s="3">
        <v>241</v>
      </c>
      <c r="B245" s="4" t="s">
        <v>244</v>
      </c>
      <c r="C245" s="5">
        <v>5.64</v>
      </c>
      <c r="D245" s="30">
        <f t="shared" ref="D245:E245" si="254">$D$2*C245+(1-$D$2)*D244</f>
        <v>5.6478124146643758</v>
      </c>
      <c r="E245" s="30">
        <f t="shared" si="254"/>
        <v>5.6520152550762681</v>
      </c>
      <c r="F245" s="36">
        <f t="shared" si="204"/>
        <v>5.6436095742524834</v>
      </c>
      <c r="G245" s="36">
        <f t="shared" si="205"/>
        <v>-4.202840411892339E-3</v>
      </c>
      <c r="H245" s="30">
        <f t="shared" si="206"/>
        <v>5.6394067338405911</v>
      </c>
      <c r="I245" s="32">
        <f t="shared" si="207"/>
        <v>3.5196473589940505E-7</v>
      </c>
    </row>
    <row r="246" spans="1:9" ht="15.5" x14ac:dyDescent="0.35">
      <c r="A246" s="3">
        <v>242</v>
      </c>
      <c r="B246" s="4" t="s">
        <v>245</v>
      </c>
      <c r="C246" s="5">
        <v>5.53</v>
      </c>
      <c r="D246" s="30">
        <f t="shared" ref="D246:E246" si="255">$D$2*C246+(1-$D$2)*D245</f>
        <v>5.5889062073321885</v>
      </c>
      <c r="E246" s="30">
        <f t="shared" si="255"/>
        <v>5.6204607312042283</v>
      </c>
      <c r="F246" s="36">
        <f t="shared" si="204"/>
        <v>5.5573516834601486</v>
      </c>
      <c r="G246" s="36">
        <f t="shared" si="205"/>
        <v>-3.155452387203983E-2</v>
      </c>
      <c r="H246" s="30">
        <f t="shared" si="206"/>
        <v>5.5257971595881088</v>
      </c>
      <c r="I246" s="32">
        <f t="shared" si="207"/>
        <v>1.7663867527827902E-5</v>
      </c>
    </row>
    <row r="247" spans="1:9" ht="15.5" x14ac:dyDescent="0.35">
      <c r="A247" s="3">
        <v>243</v>
      </c>
      <c r="B247" s="4" t="s">
        <v>246</v>
      </c>
      <c r="C247" s="5">
        <v>5.44</v>
      </c>
      <c r="D247" s="30">
        <f t="shared" ref="D247:E247" si="256">$D$2*C247+(1-$D$2)*D246</f>
        <v>5.514453103666094</v>
      </c>
      <c r="E247" s="30">
        <f t="shared" si="256"/>
        <v>5.5674569174351607</v>
      </c>
      <c r="F247" s="36">
        <f t="shared" si="204"/>
        <v>5.4614492898970273</v>
      </c>
      <c r="G247" s="36">
        <f t="shared" si="205"/>
        <v>-5.300381376906671E-2</v>
      </c>
      <c r="H247" s="30">
        <f t="shared" si="206"/>
        <v>5.4084454761279606</v>
      </c>
      <c r="I247" s="32">
        <f t="shared" si="207"/>
        <v>9.9568797679113158E-4</v>
      </c>
    </row>
    <row r="248" spans="1:9" ht="15.5" x14ac:dyDescent="0.35">
      <c r="A248" s="3">
        <v>244</v>
      </c>
      <c r="B248" s="4" t="s">
        <v>247</v>
      </c>
      <c r="C248" s="5">
        <v>5.43</v>
      </c>
      <c r="D248" s="30">
        <f t="shared" ref="D248:E248" si="257">$D$2*C248+(1-$D$2)*D247</f>
        <v>5.4722265518330468</v>
      </c>
      <c r="E248" s="30">
        <f t="shared" si="257"/>
        <v>5.5198417346341042</v>
      </c>
      <c r="F248" s="36">
        <f t="shared" si="204"/>
        <v>5.4246113690319895</v>
      </c>
      <c r="G248" s="36">
        <f t="shared" si="205"/>
        <v>-4.7615182801057365E-2</v>
      </c>
      <c r="H248" s="30">
        <f t="shared" si="206"/>
        <v>5.3769961862309321</v>
      </c>
      <c r="I248" s="32">
        <f t="shared" si="207"/>
        <v>2.8094042740660001E-3</v>
      </c>
    </row>
    <row r="249" spans="1:9" ht="15.5" x14ac:dyDescent="0.35">
      <c r="A249" s="3">
        <v>245</v>
      </c>
      <c r="B249" s="4" t="s">
        <v>248</v>
      </c>
      <c r="C249" s="5">
        <v>5.4</v>
      </c>
      <c r="D249" s="30">
        <f t="shared" ref="D249:E249" si="258">$D$2*C249+(1-$D$2)*D248</f>
        <v>5.436113275916524</v>
      </c>
      <c r="E249" s="30">
        <f t="shared" si="258"/>
        <v>5.4779775052753141</v>
      </c>
      <c r="F249" s="36">
        <f t="shared" si="204"/>
        <v>5.394249046557734</v>
      </c>
      <c r="G249" s="36">
        <f t="shared" si="205"/>
        <v>-4.1864229358790084E-2</v>
      </c>
      <c r="H249" s="30">
        <f t="shared" si="206"/>
        <v>5.3523848171989439</v>
      </c>
      <c r="I249" s="32">
        <f t="shared" si="207"/>
        <v>2.2672056331780243E-3</v>
      </c>
    </row>
    <row r="250" spans="1:9" ht="15.5" x14ac:dyDescent="0.35">
      <c r="A250" s="3">
        <v>246</v>
      </c>
      <c r="B250" s="4" t="s">
        <v>249</v>
      </c>
      <c r="C250" s="5">
        <v>5.43</v>
      </c>
      <c r="D250" s="30">
        <f t="shared" ref="D250:E250" si="259">$D$2*C250+(1-$D$2)*D249</f>
        <v>5.4330566379582619</v>
      </c>
      <c r="E250" s="30">
        <f t="shared" si="259"/>
        <v>5.4555170716167876</v>
      </c>
      <c r="F250" s="36">
        <f t="shared" si="204"/>
        <v>5.4105962042997362</v>
      </c>
      <c r="G250" s="36">
        <f t="shared" si="205"/>
        <v>-2.246043365852568E-2</v>
      </c>
      <c r="H250" s="30">
        <f t="shared" si="206"/>
        <v>5.3881357706412105</v>
      </c>
      <c r="I250" s="32">
        <f t="shared" si="207"/>
        <v>1.7526136998053073E-3</v>
      </c>
    </row>
    <row r="251" spans="1:9" ht="15.5" x14ac:dyDescent="0.35">
      <c r="A251" s="3">
        <v>247</v>
      </c>
      <c r="B251" s="4" t="s">
        <v>250</v>
      </c>
      <c r="C251" s="5">
        <v>5.47</v>
      </c>
      <c r="D251" s="30">
        <f t="shared" ref="D251:E251" si="260">$D$2*C251+(1-$D$2)*D250</f>
        <v>5.4515283189791308</v>
      </c>
      <c r="E251" s="30">
        <f t="shared" si="260"/>
        <v>5.4535226952979592</v>
      </c>
      <c r="F251" s="36">
        <f t="shared" si="204"/>
        <v>5.4495339426603024</v>
      </c>
      <c r="G251" s="36">
        <f t="shared" si="205"/>
        <v>-1.9943763188283725E-3</v>
      </c>
      <c r="H251" s="30">
        <f t="shared" si="206"/>
        <v>5.4475395663414741</v>
      </c>
      <c r="I251" s="32">
        <f t="shared" si="207"/>
        <v>5.0447108012903323E-4</v>
      </c>
    </row>
    <row r="252" spans="1:9" ht="15.5" x14ac:dyDescent="0.35">
      <c r="A252" s="3">
        <v>248</v>
      </c>
      <c r="B252" s="4" t="s">
        <v>251</v>
      </c>
      <c r="C252" s="5">
        <v>5.48</v>
      </c>
      <c r="D252" s="30">
        <f t="shared" ref="D252:E252" si="261">$D$2*C252+(1-$D$2)*D251</f>
        <v>5.4657641594895656</v>
      </c>
      <c r="E252" s="30">
        <f t="shared" si="261"/>
        <v>5.4596434273937628</v>
      </c>
      <c r="F252" s="36">
        <f t="shared" si="204"/>
        <v>5.4718848915853684</v>
      </c>
      <c r="G252" s="36">
        <f t="shared" si="205"/>
        <v>6.1207320958027722E-3</v>
      </c>
      <c r="H252" s="30">
        <f t="shared" si="206"/>
        <v>5.4780056236811712</v>
      </c>
      <c r="I252" s="32">
        <f t="shared" si="207"/>
        <v>3.9775369011069527E-6</v>
      </c>
    </row>
    <row r="253" spans="1:9" ht="15.5" x14ac:dyDescent="0.35">
      <c r="A253" s="3">
        <v>249</v>
      </c>
      <c r="B253" s="4" t="s">
        <v>252</v>
      </c>
      <c r="C253" s="5">
        <v>5.4</v>
      </c>
      <c r="D253" s="30">
        <f t="shared" ref="D253:E253" si="262">$D$2*C253+(1-$D$2)*D252</f>
        <v>5.4328820797447825</v>
      </c>
      <c r="E253" s="30">
        <f t="shared" si="262"/>
        <v>5.4462627535692727</v>
      </c>
      <c r="F253" s="36">
        <f t="shared" si="204"/>
        <v>5.4195014059202924</v>
      </c>
      <c r="G253" s="36">
        <f t="shared" si="205"/>
        <v>-1.3380673824490152E-2</v>
      </c>
      <c r="H253" s="30">
        <f t="shared" si="206"/>
        <v>5.4061207320958022</v>
      </c>
      <c r="I253" s="32">
        <f t="shared" si="207"/>
        <v>3.7463361388579324E-5</v>
      </c>
    </row>
    <row r="254" spans="1:9" ht="15.5" x14ac:dyDescent="0.35">
      <c r="A254" s="3">
        <v>250</v>
      </c>
      <c r="B254" s="4" t="s">
        <v>253</v>
      </c>
      <c r="C254" s="5">
        <v>5.13</v>
      </c>
      <c r="D254" s="30">
        <f t="shared" ref="D254:E254" si="263">$D$2*C254+(1-$D$2)*D253</f>
        <v>5.2814410398723908</v>
      </c>
      <c r="E254" s="30">
        <f t="shared" si="263"/>
        <v>5.3638518967208313</v>
      </c>
      <c r="F254" s="36">
        <f t="shared" si="204"/>
        <v>5.1990301830239503</v>
      </c>
      <c r="G254" s="36">
        <f t="shared" si="205"/>
        <v>-8.2410856848440517E-2</v>
      </c>
      <c r="H254" s="30">
        <f t="shared" si="206"/>
        <v>5.1166193261755097</v>
      </c>
      <c r="I254" s="32">
        <f t="shared" si="207"/>
        <v>1.7904243199739592E-4</v>
      </c>
    </row>
    <row r="255" spans="1:9" ht="15.5" x14ac:dyDescent="0.35">
      <c r="A255" s="3">
        <v>251</v>
      </c>
      <c r="B255" s="4" t="s">
        <v>254</v>
      </c>
      <c r="C255" s="5">
        <v>5.31</v>
      </c>
      <c r="D255" s="30">
        <f t="shared" ref="D255:E255" si="264">$D$2*C255+(1-$D$2)*D254</f>
        <v>5.2957205199361947</v>
      </c>
      <c r="E255" s="30">
        <f t="shared" si="264"/>
        <v>5.329786208328513</v>
      </c>
      <c r="F255" s="36">
        <f t="shared" si="204"/>
        <v>5.2616548315438765</v>
      </c>
      <c r="G255" s="36">
        <f t="shared" si="205"/>
        <v>-3.4065688392318272E-2</v>
      </c>
      <c r="H255" s="30">
        <f t="shared" si="206"/>
        <v>5.2275891431515582</v>
      </c>
      <c r="I255" s="32">
        <f t="shared" si="207"/>
        <v>6.7915493264943012E-3</v>
      </c>
    </row>
    <row r="256" spans="1:9" ht="15.5" x14ac:dyDescent="0.35">
      <c r="A256" s="3">
        <v>252</v>
      </c>
      <c r="B256" s="4" t="s">
        <v>255</v>
      </c>
      <c r="C256" s="5">
        <v>5.4</v>
      </c>
      <c r="D256" s="30">
        <f t="shared" ref="D256:E256" si="265">$D$2*C256+(1-$D$2)*D255</f>
        <v>5.3478602599680976</v>
      </c>
      <c r="E256" s="30">
        <f t="shared" si="265"/>
        <v>5.3388232341483057</v>
      </c>
      <c r="F256" s="36">
        <f t="shared" si="204"/>
        <v>5.3568972857878894</v>
      </c>
      <c r="G256" s="36">
        <f t="shared" si="205"/>
        <v>9.0370258197918218E-3</v>
      </c>
      <c r="H256" s="30">
        <f t="shared" si="206"/>
        <v>5.3659343116076812</v>
      </c>
      <c r="I256" s="32">
        <f t="shared" si="207"/>
        <v>1.1604711256425883E-3</v>
      </c>
    </row>
    <row r="257" spans="1:9" ht="15.5" x14ac:dyDescent="0.35">
      <c r="A257" s="3">
        <v>253</v>
      </c>
      <c r="B257" s="4" t="s">
        <v>256</v>
      </c>
      <c r="C257" s="5">
        <v>5.37</v>
      </c>
      <c r="D257" s="30">
        <f t="shared" ref="D257:E257" si="266">$D$2*C257+(1-$D$2)*D256</f>
        <v>5.3589301299840493</v>
      </c>
      <c r="E257" s="30">
        <f t="shared" si="266"/>
        <v>5.3488766820661775</v>
      </c>
      <c r="F257" s="36">
        <f t="shared" si="204"/>
        <v>5.368983577901921</v>
      </c>
      <c r="G257" s="36">
        <f t="shared" si="205"/>
        <v>1.0053447917871772E-2</v>
      </c>
      <c r="H257" s="30">
        <f t="shared" si="206"/>
        <v>5.3790370258197928</v>
      </c>
      <c r="I257" s="32">
        <f t="shared" si="207"/>
        <v>8.1667835667600103E-5</v>
      </c>
    </row>
    <row r="258" spans="1:9" x14ac:dyDescent="0.35">
      <c r="A258" s="31">
        <v>2</v>
      </c>
      <c r="D258" s="30">
        <f t="shared" ref="D258:E258" si="267">$D$2*C258+(1-$D$2)*D257</f>
        <v>2.6794650649920246</v>
      </c>
      <c r="E258" s="30">
        <f t="shared" si="267"/>
        <v>4.0141708735291015</v>
      </c>
      <c r="F258" s="36">
        <f t="shared" si="204"/>
        <v>1.3447592564549478</v>
      </c>
      <c r="G258" s="36">
        <f t="shared" si="205"/>
        <v>-1.3347058085370769</v>
      </c>
      <c r="H258" s="30">
        <f t="shared" si="206"/>
        <v>1.0053447917870884E-2</v>
      </c>
    </row>
    <row r="259" spans="1:9" x14ac:dyDescent="0.35">
      <c r="A259" s="31">
        <v>3</v>
      </c>
      <c r="D259" s="30">
        <f t="shared" ref="D259:E259" si="268">$D$2*C259+(1-$D$2)*D258</f>
        <v>1.3397325324960123</v>
      </c>
      <c r="E259" s="30">
        <f t="shared" si="268"/>
        <v>2.6769517030125569</v>
      </c>
      <c r="F259" s="36">
        <f t="shared" si="204"/>
        <v>2.5133619794677209E-3</v>
      </c>
      <c r="G259" s="36">
        <f t="shared" si="205"/>
        <v>-1.3372191705165446</v>
      </c>
      <c r="H259" s="30">
        <f t="shared" si="206"/>
        <v>-1.3347058085370769</v>
      </c>
    </row>
    <row r="260" spans="1:9" x14ac:dyDescent="0.35">
      <c r="A260" s="31">
        <v>4</v>
      </c>
      <c r="D260" s="30">
        <f t="shared" ref="D260:E260" si="269">$D$2*C260+(1-$D$2)*D259</f>
        <v>0.66986626624800616</v>
      </c>
      <c r="E260" s="30">
        <f t="shared" si="269"/>
        <v>1.6734089846302815</v>
      </c>
      <c r="F260" s="36">
        <f t="shared" si="204"/>
        <v>-0.33367645213426922</v>
      </c>
      <c r="G260" s="36">
        <f t="shared" si="205"/>
        <v>-1.0035427183822754</v>
      </c>
      <c r="H260" s="30">
        <f t="shared" si="206"/>
        <v>-1.3372191705165446</v>
      </c>
    </row>
    <row r="261" spans="1:9" x14ac:dyDescent="0.35">
      <c r="A261" s="31">
        <v>5</v>
      </c>
      <c r="D261" s="30">
        <f t="shared" ref="D261:E261" si="270">$D$2*C261+(1-$D$2)*D260</f>
        <v>0.33493313312400308</v>
      </c>
      <c r="E261" s="30">
        <f t="shared" si="270"/>
        <v>1.0041710588771422</v>
      </c>
      <c r="F261" s="36">
        <f t="shared" si="204"/>
        <v>-0.33430479262913604</v>
      </c>
      <c r="G261" s="36">
        <f t="shared" si="205"/>
        <v>-0.66923792575313912</v>
      </c>
      <c r="H261" s="30">
        <f t="shared" si="206"/>
        <v>-1.0035427183822752</v>
      </c>
    </row>
    <row r="262" spans="1:9" x14ac:dyDescent="0.35">
      <c r="A262" s="31">
        <v>6</v>
      </c>
      <c r="D262" s="30">
        <f t="shared" ref="D262:E262" si="271">$D$2*C262+(1-$D$2)*D261</f>
        <v>0.16746656656200154</v>
      </c>
      <c r="E262" s="30">
        <f t="shared" si="271"/>
        <v>0.58581881271957181</v>
      </c>
      <c r="F262" s="36">
        <f t="shared" ref="F262" si="272">2*D262-E262</f>
        <v>-0.25088567959556873</v>
      </c>
      <c r="G262" s="36">
        <f t="shared" ref="G262" si="273">($D$2/(1-$D$2))*(D262-E262)</f>
        <v>-0.41835224615757027</v>
      </c>
      <c r="H262" s="30">
        <f t="shared" ref="H262" si="274">F262+G262</f>
        <v>-0.66923792575313901</v>
      </c>
    </row>
    <row r="298" spans="11:11" x14ac:dyDescent="0.35">
      <c r="K298" t="s">
        <v>273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3198E-F005-479C-B187-D824B643F37F}">
  <dimension ref="A1:R298"/>
  <sheetViews>
    <sheetView topLeftCell="A4" zoomScale="70" zoomScaleNormal="70" workbookViewId="0">
      <selection activeCell="L60" sqref="L60"/>
    </sheetView>
  </sheetViews>
  <sheetFormatPr defaultColWidth="10.90625" defaultRowHeight="14.5" x14ac:dyDescent="0.35"/>
  <cols>
    <col min="4" max="4" width="12.7265625" bestFit="1" customWidth="1"/>
  </cols>
  <sheetData>
    <row r="1" spans="1:18" ht="15.5" x14ac:dyDescent="0.35">
      <c r="D1" s="10" t="s">
        <v>259</v>
      </c>
      <c r="F1" t="s">
        <v>274</v>
      </c>
      <c r="G1" t="s">
        <v>275</v>
      </c>
    </row>
    <row r="2" spans="1:18" ht="15.5" x14ac:dyDescent="0.35">
      <c r="D2" s="11">
        <v>0.5</v>
      </c>
    </row>
    <row r="3" spans="1:18" x14ac:dyDescent="0.35">
      <c r="F3" s="24"/>
      <c r="G3" s="23"/>
      <c r="H3" s="24"/>
      <c r="I3" s="24"/>
    </row>
    <row r="4" spans="1:18" ht="18.5" x14ac:dyDescent="0.45">
      <c r="B4" s="6" t="s">
        <v>0</v>
      </c>
      <c r="C4" s="33" t="s">
        <v>1</v>
      </c>
      <c r="D4" s="4"/>
      <c r="E4" s="7"/>
      <c r="F4" s="26"/>
      <c r="G4" s="22"/>
      <c r="H4" s="25" t="s">
        <v>279</v>
      </c>
      <c r="I4" s="25"/>
      <c r="R4">
        <f>AVERAGE(I5:I257)</f>
        <v>0.2842648306247586</v>
      </c>
    </row>
    <row r="5" spans="1:18" ht="15.5" x14ac:dyDescent="0.35">
      <c r="A5" s="7">
        <v>1</v>
      </c>
      <c r="B5" s="4" t="s">
        <v>4</v>
      </c>
      <c r="C5" s="5">
        <v>56.75</v>
      </c>
      <c r="D5" s="35">
        <f>C5</f>
        <v>56.75</v>
      </c>
      <c r="E5" s="35">
        <f>C5</f>
        <v>56.75</v>
      </c>
      <c r="F5" s="25">
        <f>2*D5-E5</f>
        <v>56.75</v>
      </c>
      <c r="G5" s="25">
        <f>($D$2/(1-$D$2))*(D5-E5)</f>
        <v>0</v>
      </c>
      <c r="H5">
        <f>F5+G5</f>
        <v>56.75</v>
      </c>
      <c r="I5">
        <f>POWER(C5-H5,2)</f>
        <v>0</v>
      </c>
      <c r="K5" s="28" t="s">
        <v>276</v>
      </c>
    </row>
    <row r="6" spans="1:18" ht="15.5" x14ac:dyDescent="0.35">
      <c r="A6" s="7">
        <v>2</v>
      </c>
      <c r="B6" s="4" t="s">
        <v>5</v>
      </c>
      <c r="C6" s="5">
        <v>58.54</v>
      </c>
      <c r="D6" s="3">
        <f>$D$2*C6+(1-$D$2)*D5</f>
        <v>57.644999999999996</v>
      </c>
      <c r="E6" s="3">
        <f>$D$2*D6+(1-$D$2)*E5</f>
        <v>57.197499999999998</v>
      </c>
      <c r="F6" s="25">
        <f t="shared" ref="F6:F69" si="0">2*D6-E6</f>
        <v>58.092499999999994</v>
      </c>
      <c r="G6" s="25">
        <f t="shared" ref="G6:G69" si="1">($D$2/(1-$D$2))*(D6-E6)</f>
        <v>0.44749999999999801</v>
      </c>
      <c r="H6">
        <f t="shared" ref="H6:H69" si="2">F6+G6</f>
        <v>58.539999999999992</v>
      </c>
      <c r="I6">
        <f t="shared" ref="I6:I69" si="3">POWER(C6-H6,2)</f>
        <v>5.0487097934144756E-29</v>
      </c>
      <c r="K6" s="28"/>
    </row>
    <row r="7" spans="1:18" ht="15.5" x14ac:dyDescent="0.35">
      <c r="A7" s="7">
        <v>3</v>
      </c>
      <c r="B7" s="4" t="s">
        <v>6</v>
      </c>
      <c r="C7" s="5">
        <v>61.92</v>
      </c>
      <c r="D7" s="3">
        <f t="shared" ref="D7:E7" si="4">$D$2*C7+(1-$D$2)*D6</f>
        <v>59.782499999999999</v>
      </c>
      <c r="E7" s="3">
        <f t="shared" si="4"/>
        <v>58.489999999999995</v>
      </c>
      <c r="F7" s="25">
        <f t="shared" si="0"/>
        <v>61.075000000000003</v>
      </c>
      <c r="G7" s="25">
        <f t="shared" si="1"/>
        <v>1.292500000000004</v>
      </c>
      <c r="H7">
        <f t="shared" si="2"/>
        <v>62.367500000000007</v>
      </c>
      <c r="I7">
        <f t="shared" si="3"/>
        <v>0.20025625000000458</v>
      </c>
      <c r="K7" s="28" t="s">
        <v>277</v>
      </c>
    </row>
    <row r="8" spans="1:18" ht="15.5" x14ac:dyDescent="0.35">
      <c r="A8" s="7">
        <v>4</v>
      </c>
      <c r="B8" s="4" t="s">
        <v>7</v>
      </c>
      <c r="C8" s="5">
        <v>62.48</v>
      </c>
      <c r="D8" s="3">
        <f t="shared" ref="D8:E8" si="5">$D$2*C8+(1-$D$2)*D7</f>
        <v>61.131249999999994</v>
      </c>
      <c r="E8" s="3">
        <f t="shared" si="5"/>
        <v>59.810624999999995</v>
      </c>
      <c r="F8" s="25">
        <f t="shared" si="0"/>
        <v>62.451874999999994</v>
      </c>
      <c r="G8" s="25">
        <f t="shared" si="1"/>
        <v>1.3206249999999997</v>
      </c>
      <c r="H8">
        <f t="shared" si="2"/>
        <v>63.772499999999994</v>
      </c>
      <c r="I8">
        <f t="shared" si="3"/>
        <v>1.670556249999992</v>
      </c>
      <c r="K8" s="28" t="s">
        <v>278</v>
      </c>
    </row>
    <row r="9" spans="1:18" ht="15.5" x14ac:dyDescent="0.35">
      <c r="A9" s="7">
        <v>5</v>
      </c>
      <c r="B9" s="4" t="s">
        <v>8</v>
      </c>
      <c r="C9" s="5">
        <v>63.18</v>
      </c>
      <c r="D9" s="3">
        <f t="shared" ref="D9:E9" si="6">$D$2*C9+(1-$D$2)*D8</f>
        <v>62.155625000000001</v>
      </c>
      <c r="E9" s="3">
        <f t="shared" si="6"/>
        <v>60.983125000000001</v>
      </c>
      <c r="F9" s="25">
        <f t="shared" si="0"/>
        <v>63.328125</v>
      </c>
      <c r="G9" s="25">
        <f t="shared" si="1"/>
        <v>1.1724999999999994</v>
      </c>
      <c r="H9">
        <f t="shared" si="2"/>
        <v>64.500624999999999</v>
      </c>
      <c r="I9">
        <f t="shared" si="3"/>
        <v>1.7440503906249993</v>
      </c>
    </row>
    <row r="10" spans="1:18" ht="16" thickBot="1" x14ac:dyDescent="0.4">
      <c r="A10" s="7">
        <v>6</v>
      </c>
      <c r="B10" s="4" t="s">
        <v>9</v>
      </c>
      <c r="C10" s="5">
        <v>62.86</v>
      </c>
      <c r="D10" s="3">
        <f t="shared" ref="D10:E10" si="7">$D$2*C10+(1-$D$2)*D9</f>
        <v>62.5078125</v>
      </c>
      <c r="E10" s="3">
        <f t="shared" si="7"/>
        <v>61.745468750000001</v>
      </c>
      <c r="F10" s="25">
        <f t="shared" si="0"/>
        <v>63.270156249999999</v>
      </c>
      <c r="G10" s="25">
        <f t="shared" si="1"/>
        <v>0.76234374999999943</v>
      </c>
      <c r="H10">
        <f t="shared" si="2"/>
        <v>64.032499999999999</v>
      </c>
      <c r="I10">
        <f t="shared" si="3"/>
        <v>1.3747562499999986</v>
      </c>
    </row>
    <row r="11" spans="1:18" ht="16" thickBot="1" x14ac:dyDescent="0.4">
      <c r="A11" s="7">
        <v>7</v>
      </c>
      <c r="B11" s="4" t="s">
        <v>10</v>
      </c>
      <c r="C11" s="5">
        <v>60.29</v>
      </c>
      <c r="D11" s="3">
        <f t="shared" ref="D11:E11" si="8">$D$2*C11+(1-$D$2)*D10</f>
        <v>61.398906249999996</v>
      </c>
      <c r="E11" s="3">
        <f t="shared" si="8"/>
        <v>61.572187499999998</v>
      </c>
      <c r="F11" s="25">
        <f t="shared" si="0"/>
        <v>61.225624999999994</v>
      </c>
      <c r="G11" s="25">
        <f t="shared" si="1"/>
        <v>-0.17328125000000227</v>
      </c>
      <c r="H11">
        <f t="shared" si="2"/>
        <v>61.052343749999991</v>
      </c>
      <c r="I11">
        <f t="shared" si="3"/>
        <v>0.58116799316405077</v>
      </c>
      <c r="K11" s="14"/>
    </row>
    <row r="12" spans="1:18" ht="15.5" x14ac:dyDescent="0.35">
      <c r="A12" s="7">
        <v>8</v>
      </c>
      <c r="B12" s="4" t="s">
        <v>11</v>
      </c>
      <c r="C12" s="5">
        <v>60.18</v>
      </c>
      <c r="D12" s="3">
        <f t="shared" ref="D12:E12" si="9">$D$2*C12+(1-$D$2)*D11</f>
        <v>60.789453124999994</v>
      </c>
      <c r="E12" s="3">
        <f t="shared" si="9"/>
        <v>61.180820312499996</v>
      </c>
      <c r="F12" s="25">
        <f t="shared" si="0"/>
        <v>60.398085937499992</v>
      </c>
      <c r="G12" s="25">
        <f t="shared" si="1"/>
        <v>-0.39136718750000199</v>
      </c>
      <c r="H12">
        <f t="shared" si="2"/>
        <v>60.00671874999999</v>
      </c>
      <c r="I12">
        <f t="shared" si="3"/>
        <v>3.0026391601565752E-2</v>
      </c>
    </row>
    <row r="13" spans="1:18" ht="16" thickBot="1" x14ac:dyDescent="0.4">
      <c r="A13" s="7">
        <v>9</v>
      </c>
      <c r="B13" s="4" t="s">
        <v>12</v>
      </c>
      <c r="C13" s="5">
        <v>60.49</v>
      </c>
      <c r="D13" s="3">
        <f t="shared" ref="D13:E13" si="10">$D$2*C13+(1-$D$2)*D12</f>
        <v>60.639726562500002</v>
      </c>
      <c r="E13" s="3">
        <f t="shared" si="10"/>
        <v>60.910273437499995</v>
      </c>
      <c r="F13" s="25">
        <f t="shared" si="0"/>
        <v>60.369179687500008</v>
      </c>
      <c r="G13" s="25">
        <f t="shared" si="1"/>
        <v>-0.27054687499999375</v>
      </c>
      <c r="H13">
        <f t="shared" si="2"/>
        <v>60.098632812500014</v>
      </c>
      <c r="I13">
        <f t="shared" si="3"/>
        <v>0.1531682754516506</v>
      </c>
    </row>
    <row r="14" spans="1:18" ht="16" thickBot="1" x14ac:dyDescent="0.4">
      <c r="A14" s="7">
        <v>10</v>
      </c>
      <c r="B14" s="4" t="s">
        <v>13</v>
      </c>
      <c r="C14" s="5">
        <v>59.99</v>
      </c>
      <c r="D14" s="3">
        <f t="shared" ref="D14:E14" si="11">$D$2*C14+(1-$D$2)*D13</f>
        <v>60.314863281249998</v>
      </c>
      <c r="E14" s="3">
        <f t="shared" si="11"/>
        <v>60.612568359374997</v>
      </c>
      <c r="F14" s="25">
        <f t="shared" si="0"/>
        <v>60.017158203125</v>
      </c>
      <c r="G14" s="25">
        <f t="shared" si="1"/>
        <v>-0.29770507812499858</v>
      </c>
      <c r="H14">
        <f t="shared" si="2"/>
        <v>59.719453125000001</v>
      </c>
      <c r="I14">
        <f t="shared" si="3"/>
        <v>7.3195611572266089E-2</v>
      </c>
      <c r="K14" s="14"/>
    </row>
    <row r="15" spans="1:18" ht="15.5" x14ac:dyDescent="0.35">
      <c r="A15" s="7">
        <v>11</v>
      </c>
      <c r="B15" s="4" t="s">
        <v>14</v>
      </c>
      <c r="C15" s="5">
        <v>59.62</v>
      </c>
      <c r="D15" s="3">
        <f t="shared" ref="D15:E15" si="12">$D$2*C15+(1-$D$2)*D14</f>
        <v>59.967431640624994</v>
      </c>
      <c r="E15" s="3">
        <f t="shared" si="12"/>
        <v>60.289999999999992</v>
      </c>
      <c r="F15" s="25">
        <f t="shared" si="0"/>
        <v>59.644863281249997</v>
      </c>
      <c r="G15" s="25">
        <f t="shared" si="1"/>
        <v>-0.32256835937499773</v>
      </c>
      <c r="H15">
        <f t="shared" si="2"/>
        <v>59.322294921874999</v>
      </c>
      <c r="I15">
        <f t="shared" si="3"/>
        <v>8.8628313541411513E-2</v>
      </c>
    </row>
    <row r="16" spans="1:18" ht="15.5" x14ac:dyDescent="0.35">
      <c r="A16" s="7">
        <v>12</v>
      </c>
      <c r="B16" s="4" t="s">
        <v>15</v>
      </c>
      <c r="C16" s="5">
        <v>61.99</v>
      </c>
      <c r="D16" s="3">
        <f t="shared" ref="D16:E16" si="13">$D$2*C16+(1-$D$2)*D15</f>
        <v>60.978715820312502</v>
      </c>
      <c r="E16" s="3">
        <f t="shared" si="13"/>
        <v>60.634357910156247</v>
      </c>
      <c r="F16" s="25">
        <f t="shared" si="0"/>
        <v>61.323073730468757</v>
      </c>
      <c r="G16" s="25">
        <f t="shared" si="1"/>
        <v>0.34435791015625483</v>
      </c>
      <c r="H16">
        <f t="shared" si="2"/>
        <v>61.667431640625011</v>
      </c>
      <c r="I16">
        <f t="shared" si="3"/>
        <v>0.1040503464698731</v>
      </c>
    </row>
    <row r="17" spans="1:9" ht="15.5" x14ac:dyDescent="0.35">
      <c r="A17" s="7">
        <v>13</v>
      </c>
      <c r="B17" s="4" t="s">
        <v>16</v>
      </c>
      <c r="C17" s="5">
        <v>61.91</v>
      </c>
      <c r="D17" s="3">
        <f t="shared" ref="D17:E17" si="14">$D$2*C17+(1-$D$2)*D16</f>
        <v>61.444357910156249</v>
      </c>
      <c r="E17" s="3">
        <f t="shared" si="14"/>
        <v>61.039357910156248</v>
      </c>
      <c r="F17" s="25">
        <f t="shared" si="0"/>
        <v>61.84935791015625</v>
      </c>
      <c r="G17" s="25">
        <f t="shared" si="1"/>
        <v>0.40500000000000114</v>
      </c>
      <c r="H17">
        <f t="shared" si="2"/>
        <v>62.254357910156251</v>
      </c>
      <c r="I17">
        <f t="shared" si="3"/>
        <v>0.11858237028718327</v>
      </c>
    </row>
    <row r="18" spans="1:9" ht="15.5" x14ac:dyDescent="0.35">
      <c r="A18" s="7">
        <v>14</v>
      </c>
      <c r="B18" s="4" t="s">
        <v>17</v>
      </c>
      <c r="C18" s="5">
        <v>63.09</v>
      </c>
      <c r="D18" s="3">
        <f t="shared" ref="D18:E18" si="15">$D$2*C18+(1-$D$2)*D17</f>
        <v>62.267178955078123</v>
      </c>
      <c r="E18" s="3">
        <f t="shared" si="15"/>
        <v>61.653268432617182</v>
      </c>
      <c r="F18" s="25">
        <f t="shared" si="0"/>
        <v>62.881089477539064</v>
      </c>
      <c r="G18" s="25">
        <f t="shared" si="1"/>
        <v>0.61391052246094091</v>
      </c>
      <c r="H18">
        <f t="shared" si="2"/>
        <v>63.495000000000005</v>
      </c>
      <c r="I18">
        <f t="shared" si="3"/>
        <v>0.16402500000000092</v>
      </c>
    </row>
    <row r="19" spans="1:9" ht="15.5" x14ac:dyDescent="0.35">
      <c r="A19" s="7">
        <v>15</v>
      </c>
      <c r="B19" s="4" t="s">
        <v>18</v>
      </c>
      <c r="C19" s="5">
        <v>62.98</v>
      </c>
      <c r="D19" s="3">
        <f t="shared" ref="D19:E19" si="16">$D$2*C19+(1-$D$2)*D18</f>
        <v>62.623589477539056</v>
      </c>
      <c r="E19" s="3">
        <f t="shared" si="16"/>
        <v>62.138428955078119</v>
      </c>
      <c r="F19" s="25">
        <f t="shared" si="0"/>
        <v>63.108749999999993</v>
      </c>
      <c r="G19" s="25">
        <f t="shared" si="1"/>
        <v>0.48516052246093722</v>
      </c>
      <c r="H19">
        <f t="shared" si="2"/>
        <v>63.593910522460931</v>
      </c>
      <c r="I19">
        <f t="shared" si="3"/>
        <v>0.37688612958825674</v>
      </c>
    </row>
    <row r="20" spans="1:9" ht="15.5" x14ac:dyDescent="0.35">
      <c r="A20" s="7">
        <v>16</v>
      </c>
      <c r="B20" s="4" t="s">
        <v>19</v>
      </c>
      <c r="C20" s="5">
        <v>64.11</v>
      </c>
      <c r="D20" s="3">
        <f t="shared" ref="D20:E20" si="17">$D$2*C20+(1-$D$2)*D19</f>
        <v>63.366794738769528</v>
      </c>
      <c r="E20" s="3">
        <f t="shared" si="17"/>
        <v>62.752611846923827</v>
      </c>
      <c r="F20" s="25">
        <f t="shared" si="0"/>
        <v>63.980977630615229</v>
      </c>
      <c r="G20" s="25">
        <f t="shared" si="1"/>
        <v>0.61418289184570085</v>
      </c>
      <c r="H20">
        <f t="shared" si="2"/>
        <v>64.59516052246093</v>
      </c>
      <c r="I20">
        <f t="shared" si="3"/>
        <v>0.23538073255456268</v>
      </c>
    </row>
    <row r="21" spans="1:9" ht="15.5" x14ac:dyDescent="0.35">
      <c r="A21" s="7">
        <v>17</v>
      </c>
      <c r="B21" s="4" t="s">
        <v>20</v>
      </c>
      <c r="C21" s="5">
        <v>64.180000000000007</v>
      </c>
      <c r="D21" s="3">
        <f t="shared" ref="D21:E21" si="18">$D$2*C21+(1-$D$2)*D20</f>
        <v>63.773397369384767</v>
      </c>
      <c r="E21" s="3">
        <f t="shared" si="18"/>
        <v>63.263004608154297</v>
      </c>
      <c r="F21" s="25">
        <f t="shared" si="0"/>
        <v>64.283790130615245</v>
      </c>
      <c r="G21" s="25">
        <f t="shared" si="1"/>
        <v>0.51039276123047017</v>
      </c>
      <c r="H21">
        <f t="shared" si="2"/>
        <v>64.794182891845708</v>
      </c>
      <c r="I21">
        <f t="shared" si="3"/>
        <v>0.37722062463594785</v>
      </c>
    </row>
    <row r="22" spans="1:9" ht="15.5" x14ac:dyDescent="0.35">
      <c r="A22" s="7">
        <v>18</v>
      </c>
      <c r="B22" s="4" t="s">
        <v>21</v>
      </c>
      <c r="C22" s="5">
        <v>63.22</v>
      </c>
      <c r="D22" s="3">
        <f t="shared" ref="D22:E22" si="19">$D$2*C22+(1-$D$2)*D21</f>
        <v>63.496698684692383</v>
      </c>
      <c r="E22" s="3">
        <f t="shared" si="19"/>
        <v>63.37985164642334</v>
      </c>
      <c r="F22" s="25">
        <f t="shared" si="0"/>
        <v>63.613545722961426</v>
      </c>
      <c r="G22" s="25">
        <f t="shared" si="1"/>
        <v>0.11684703826904297</v>
      </c>
      <c r="H22">
        <f t="shared" si="2"/>
        <v>63.730392761230469</v>
      </c>
      <c r="I22">
        <f t="shared" si="3"/>
        <v>0.26050077071646371</v>
      </c>
    </row>
    <row r="23" spans="1:9" ht="15.5" x14ac:dyDescent="0.35">
      <c r="A23" s="7">
        <v>19</v>
      </c>
      <c r="B23" s="4" t="s">
        <v>22</v>
      </c>
      <c r="C23" s="5">
        <v>63.41</v>
      </c>
      <c r="D23" s="3">
        <f t="shared" ref="D23:E23" si="20">$D$2*C23+(1-$D$2)*D22</f>
        <v>63.453349342346186</v>
      </c>
      <c r="E23" s="3">
        <f t="shared" si="20"/>
        <v>63.416600494384767</v>
      </c>
      <c r="F23" s="25">
        <f t="shared" si="0"/>
        <v>63.490098190307606</v>
      </c>
      <c r="G23" s="25">
        <f t="shared" si="1"/>
        <v>3.6748847961419528E-2</v>
      </c>
      <c r="H23">
        <f t="shared" si="2"/>
        <v>63.526847038269025</v>
      </c>
      <c r="I23">
        <f t="shared" si="3"/>
        <v>1.3653230352243872E-2</v>
      </c>
    </row>
    <row r="24" spans="1:9" ht="15.5" x14ac:dyDescent="0.35">
      <c r="A24" s="7">
        <v>20</v>
      </c>
      <c r="B24" s="4" t="s">
        <v>23</v>
      </c>
      <c r="C24" s="5">
        <v>64.260000000000005</v>
      </c>
      <c r="D24" s="3">
        <f t="shared" ref="D24:E24" si="21">$D$2*C24+(1-$D$2)*D23</f>
        <v>63.856674671173096</v>
      </c>
      <c r="E24" s="3">
        <f t="shared" si="21"/>
        <v>63.636637582778931</v>
      </c>
      <c r="F24" s="25">
        <f t="shared" si="0"/>
        <v>64.07671175956726</v>
      </c>
      <c r="G24" s="25">
        <f t="shared" si="1"/>
        <v>0.22003708839416447</v>
      </c>
      <c r="H24">
        <f t="shared" si="2"/>
        <v>64.296748847961425</v>
      </c>
      <c r="I24">
        <f t="shared" si="3"/>
        <v>1.3504778264915283E-3</v>
      </c>
    </row>
    <row r="25" spans="1:9" ht="15.5" x14ac:dyDescent="0.35">
      <c r="A25" s="7">
        <v>21</v>
      </c>
      <c r="B25" s="4" t="s">
        <v>24</v>
      </c>
      <c r="C25" s="5">
        <v>62.02</v>
      </c>
      <c r="D25" s="3">
        <f t="shared" ref="D25:E25" si="22">$D$2*C25+(1-$D$2)*D24</f>
        <v>62.938337335586553</v>
      </c>
      <c r="E25" s="3">
        <f t="shared" si="22"/>
        <v>63.287487459182742</v>
      </c>
      <c r="F25" s="25">
        <f t="shared" si="0"/>
        <v>62.589187211990364</v>
      </c>
      <c r="G25" s="25">
        <f t="shared" si="1"/>
        <v>-0.34915012359618913</v>
      </c>
      <c r="H25">
        <f t="shared" si="2"/>
        <v>62.240037088394175</v>
      </c>
      <c r="I25">
        <f t="shared" si="3"/>
        <v>4.8416320268984472E-2</v>
      </c>
    </row>
    <row r="26" spans="1:9" ht="15.5" x14ac:dyDescent="0.35">
      <c r="A26" s="7">
        <v>22</v>
      </c>
      <c r="B26" s="4" t="s">
        <v>25</v>
      </c>
      <c r="C26" s="5">
        <v>59.7</v>
      </c>
      <c r="D26" s="3">
        <f t="shared" ref="D26:E26" si="23">$D$2*C26+(1-$D$2)*D25</f>
        <v>61.319168667793278</v>
      </c>
      <c r="E26" s="3">
        <f t="shared" si="23"/>
        <v>62.30332806348801</v>
      </c>
      <c r="F26" s="25">
        <f t="shared" si="0"/>
        <v>60.335009272098546</v>
      </c>
      <c r="G26" s="25">
        <f t="shared" si="1"/>
        <v>-0.9841593956947321</v>
      </c>
      <c r="H26">
        <f t="shared" si="2"/>
        <v>59.350849876403814</v>
      </c>
      <c r="I26">
        <f t="shared" si="3"/>
        <v>0.12190580880723415</v>
      </c>
    </row>
    <row r="27" spans="1:9" ht="15.5" x14ac:dyDescent="0.35">
      <c r="A27" s="7">
        <v>23</v>
      </c>
      <c r="B27" s="4" t="s">
        <v>26</v>
      </c>
      <c r="C27" s="5">
        <v>62.45</v>
      </c>
      <c r="D27" s="3">
        <f t="shared" ref="D27:E27" si="24">$D$2*C27+(1-$D$2)*D26</f>
        <v>61.88458433389664</v>
      </c>
      <c r="E27" s="3">
        <f t="shared" si="24"/>
        <v>62.093956198692325</v>
      </c>
      <c r="F27" s="25">
        <f t="shared" si="0"/>
        <v>61.675212469100956</v>
      </c>
      <c r="G27" s="25">
        <f t="shared" si="1"/>
        <v>-0.20937186479568481</v>
      </c>
      <c r="H27">
        <f t="shared" si="2"/>
        <v>61.465840604305271</v>
      </c>
      <c r="I27">
        <f t="shared" si="3"/>
        <v>0.96856971613422027</v>
      </c>
    </row>
    <row r="28" spans="1:9" ht="15.5" x14ac:dyDescent="0.35">
      <c r="A28" s="7">
        <v>24</v>
      </c>
      <c r="B28" s="4" t="s">
        <v>27</v>
      </c>
      <c r="C28" s="5">
        <v>61.48</v>
      </c>
      <c r="D28" s="3">
        <f t="shared" ref="D28:E28" si="25">$D$2*C28+(1-$D$2)*D27</f>
        <v>61.682292166948315</v>
      </c>
      <c r="E28" s="3">
        <f t="shared" si="25"/>
        <v>61.88812418282032</v>
      </c>
      <c r="F28" s="25">
        <f t="shared" si="0"/>
        <v>61.47646015107631</v>
      </c>
      <c r="G28" s="25">
        <f t="shared" si="1"/>
        <v>-0.20583201587200506</v>
      </c>
      <c r="H28">
        <f t="shared" si="2"/>
        <v>61.270628135204305</v>
      </c>
      <c r="I28">
        <f t="shared" si="3"/>
        <v>4.3836577768025499E-2</v>
      </c>
    </row>
    <row r="29" spans="1:9" ht="15.5" x14ac:dyDescent="0.35">
      <c r="A29" s="7">
        <v>25</v>
      </c>
      <c r="B29" s="4" t="s">
        <v>28</v>
      </c>
      <c r="C29" s="5">
        <v>60.38</v>
      </c>
      <c r="D29" s="3">
        <f t="shared" ref="D29:E29" si="26">$D$2*C29+(1-$D$2)*D28</f>
        <v>61.031146083474155</v>
      </c>
      <c r="E29" s="3">
        <f t="shared" si="26"/>
        <v>61.459635133147238</v>
      </c>
      <c r="F29" s="25">
        <f t="shared" si="0"/>
        <v>60.602657033801073</v>
      </c>
      <c r="G29" s="25">
        <f t="shared" si="1"/>
        <v>-0.42848904967308243</v>
      </c>
      <c r="H29">
        <f t="shared" si="2"/>
        <v>60.17416798412799</v>
      </c>
      <c r="I29">
        <f t="shared" si="3"/>
        <v>4.236681875793627E-2</v>
      </c>
    </row>
    <row r="30" spans="1:9" ht="15.5" x14ac:dyDescent="0.35">
      <c r="A30" s="7">
        <v>26</v>
      </c>
      <c r="B30" s="4" t="s">
        <v>29</v>
      </c>
      <c r="C30" s="5">
        <v>58.43</v>
      </c>
      <c r="D30" s="3">
        <f t="shared" ref="D30:E30" si="27">$D$2*C30+(1-$D$2)*D29</f>
        <v>59.730573041737074</v>
      </c>
      <c r="E30" s="3">
        <f t="shared" si="27"/>
        <v>60.595104087442152</v>
      </c>
      <c r="F30" s="25">
        <f t="shared" si="0"/>
        <v>58.866041996031996</v>
      </c>
      <c r="G30" s="25">
        <f t="shared" si="1"/>
        <v>-0.86453104570507833</v>
      </c>
      <c r="H30">
        <f t="shared" si="2"/>
        <v>58.001510950326917</v>
      </c>
      <c r="I30">
        <f t="shared" si="3"/>
        <v>0.1836028656897413</v>
      </c>
    </row>
    <row r="31" spans="1:9" ht="15.5" x14ac:dyDescent="0.35">
      <c r="A31" s="7">
        <v>27</v>
      </c>
      <c r="B31" s="4" t="s">
        <v>30</v>
      </c>
      <c r="C31" s="5">
        <v>57.37</v>
      </c>
      <c r="D31" s="3">
        <f t="shared" ref="D31:E31" si="28">$D$2*C31+(1-$D$2)*D30</f>
        <v>58.550286520868539</v>
      </c>
      <c r="E31" s="3">
        <f t="shared" si="28"/>
        <v>59.572695304155346</v>
      </c>
      <c r="F31" s="25">
        <f t="shared" si="0"/>
        <v>57.527877737581733</v>
      </c>
      <c r="G31" s="25">
        <f t="shared" si="1"/>
        <v>-1.0224087832868065</v>
      </c>
      <c r="H31">
        <f t="shared" si="2"/>
        <v>56.505468954294926</v>
      </c>
      <c r="I31">
        <f t="shared" si="3"/>
        <v>0.74741392898790393</v>
      </c>
    </row>
    <row r="32" spans="1:9" ht="15.5" x14ac:dyDescent="0.35">
      <c r="A32" s="7">
        <v>28</v>
      </c>
      <c r="B32" s="4" t="s">
        <v>31</v>
      </c>
      <c r="C32" s="5">
        <v>57.09</v>
      </c>
      <c r="D32" s="3">
        <f t="shared" ref="D32:E32" si="29">$D$2*C32+(1-$D$2)*D31</f>
        <v>57.820143260434271</v>
      </c>
      <c r="E32" s="3">
        <f t="shared" si="29"/>
        <v>58.696419282294812</v>
      </c>
      <c r="F32" s="25">
        <f t="shared" si="0"/>
        <v>56.943867238573731</v>
      </c>
      <c r="G32" s="25">
        <f t="shared" si="1"/>
        <v>-0.87627602186054077</v>
      </c>
      <c r="H32">
        <f t="shared" si="2"/>
        <v>56.06759121671319</v>
      </c>
      <c r="I32">
        <f t="shared" si="3"/>
        <v>1.0453197201420226</v>
      </c>
    </row>
    <row r="33" spans="1:9" ht="15.5" x14ac:dyDescent="0.35">
      <c r="A33" s="7">
        <v>29</v>
      </c>
      <c r="B33" s="4" t="s">
        <v>32</v>
      </c>
      <c r="C33" s="5">
        <v>56.57</v>
      </c>
      <c r="D33" s="3">
        <f t="shared" ref="D33:E33" si="30">$D$2*C33+(1-$D$2)*D32</f>
        <v>57.195071630217136</v>
      </c>
      <c r="E33" s="3">
        <f t="shared" si="30"/>
        <v>57.945745456255978</v>
      </c>
      <c r="F33" s="25">
        <f t="shared" si="0"/>
        <v>56.444397804178294</v>
      </c>
      <c r="G33" s="25">
        <f t="shared" si="1"/>
        <v>-0.7506738260388417</v>
      </c>
      <c r="H33">
        <f t="shared" si="2"/>
        <v>55.693723978139452</v>
      </c>
      <c r="I33">
        <f t="shared" si="3"/>
        <v>0.76785966648774739</v>
      </c>
    </row>
    <row r="34" spans="1:9" ht="15.5" x14ac:dyDescent="0.35">
      <c r="A34" s="7">
        <v>30</v>
      </c>
      <c r="B34" s="4" t="s">
        <v>33</v>
      </c>
      <c r="C34" s="5">
        <v>55.54</v>
      </c>
      <c r="D34" s="3">
        <f t="shared" ref="D34:E34" si="31">$D$2*C34+(1-$D$2)*D33</f>
        <v>56.367535815108567</v>
      </c>
      <c r="E34" s="3">
        <f t="shared" si="31"/>
        <v>57.156640635682272</v>
      </c>
      <c r="F34" s="25">
        <f t="shared" si="0"/>
        <v>55.578430994534862</v>
      </c>
      <c r="G34" s="25">
        <f t="shared" si="1"/>
        <v>-0.78910482057370501</v>
      </c>
      <c r="H34">
        <f t="shared" si="2"/>
        <v>54.789326173961157</v>
      </c>
      <c r="I34">
        <f t="shared" si="3"/>
        <v>0.56351119309979314</v>
      </c>
    </row>
    <row r="35" spans="1:9" ht="15.5" x14ac:dyDescent="0.35">
      <c r="A35" s="7">
        <v>31</v>
      </c>
      <c r="B35" s="4" t="s">
        <v>34</v>
      </c>
      <c r="C35" s="5">
        <v>58.29</v>
      </c>
      <c r="D35" s="3">
        <f t="shared" ref="D35:E35" si="32">$D$2*C35+(1-$D$2)*D34</f>
        <v>57.32876790755428</v>
      </c>
      <c r="E35" s="3">
        <f t="shared" si="32"/>
        <v>57.24270427161828</v>
      </c>
      <c r="F35" s="25">
        <f t="shared" si="0"/>
        <v>57.41483154349028</v>
      </c>
      <c r="G35" s="25">
        <f t="shared" si="1"/>
        <v>8.6063635936000082E-2</v>
      </c>
      <c r="H35">
        <f t="shared" si="2"/>
        <v>57.50089517942628</v>
      </c>
      <c r="I35">
        <f t="shared" si="3"/>
        <v>0.62268641785268164</v>
      </c>
    </row>
    <row r="36" spans="1:9" ht="15.5" x14ac:dyDescent="0.35">
      <c r="A36" s="7">
        <v>32</v>
      </c>
      <c r="B36" s="4" t="s">
        <v>35</v>
      </c>
      <c r="C36" s="5">
        <v>58.24</v>
      </c>
      <c r="D36" s="3">
        <f t="shared" ref="D36:E36" si="33">$D$2*C36+(1-$D$2)*D35</f>
        <v>57.784383953777137</v>
      </c>
      <c r="E36" s="3">
        <f t="shared" si="33"/>
        <v>57.513544112697708</v>
      </c>
      <c r="F36" s="25">
        <f t="shared" si="0"/>
        <v>58.055223794856566</v>
      </c>
      <c r="G36" s="25">
        <f t="shared" si="1"/>
        <v>0.27083984107942882</v>
      </c>
      <c r="H36">
        <f t="shared" si="2"/>
        <v>58.326063635935995</v>
      </c>
      <c r="I36">
        <f t="shared" si="3"/>
        <v>7.4069494305231418E-3</v>
      </c>
    </row>
    <row r="37" spans="1:9" ht="15.5" x14ac:dyDescent="0.35">
      <c r="A37" s="7">
        <v>33</v>
      </c>
      <c r="B37" s="4" t="s">
        <v>36</v>
      </c>
      <c r="C37" s="5">
        <v>61.73</v>
      </c>
      <c r="D37" s="3">
        <f t="shared" ref="D37:E37" si="34">$D$2*C37+(1-$D$2)*D36</f>
        <v>59.757191976888564</v>
      </c>
      <c r="E37" s="3">
        <f t="shared" si="34"/>
        <v>58.63536804479314</v>
      </c>
      <c r="F37" s="25">
        <f t="shared" si="0"/>
        <v>60.879015908983988</v>
      </c>
      <c r="G37" s="25">
        <f t="shared" si="1"/>
        <v>1.121823932095424</v>
      </c>
      <c r="H37">
        <f t="shared" si="2"/>
        <v>62.000839841079411</v>
      </c>
      <c r="I37">
        <f t="shared" si="3"/>
        <v>7.3354219515922567E-2</v>
      </c>
    </row>
    <row r="38" spans="1:9" ht="15.5" x14ac:dyDescent="0.35">
      <c r="A38" s="7">
        <v>34</v>
      </c>
      <c r="B38" s="4" t="s">
        <v>37</v>
      </c>
      <c r="C38" s="5">
        <v>61.9</v>
      </c>
      <c r="D38" s="3">
        <f t="shared" ref="D38:E38" si="35">$D$2*C38+(1-$D$2)*D37</f>
        <v>60.828595988444278</v>
      </c>
      <c r="E38" s="3">
        <f t="shared" si="35"/>
        <v>59.731982016618709</v>
      </c>
      <c r="F38" s="25">
        <f t="shared" si="0"/>
        <v>61.925209960269846</v>
      </c>
      <c r="G38" s="25">
        <f t="shared" si="1"/>
        <v>1.096613971825569</v>
      </c>
      <c r="H38">
        <f t="shared" si="2"/>
        <v>63.021823932095415</v>
      </c>
      <c r="I38">
        <f t="shared" si="3"/>
        <v>1.2584889346220225</v>
      </c>
    </row>
    <row r="39" spans="1:9" ht="15.5" x14ac:dyDescent="0.35">
      <c r="A39" s="7">
        <v>35</v>
      </c>
      <c r="B39" s="4" t="s">
        <v>38</v>
      </c>
      <c r="C39" s="5">
        <v>62.13</v>
      </c>
      <c r="D39" s="3">
        <f t="shared" ref="D39:E39" si="36">$D$2*C39+(1-$D$2)*D38</f>
        <v>61.479297994222136</v>
      </c>
      <c r="E39" s="3">
        <f t="shared" si="36"/>
        <v>60.605640005420426</v>
      </c>
      <c r="F39" s="25">
        <f t="shared" si="0"/>
        <v>62.352955983023847</v>
      </c>
      <c r="G39" s="25">
        <f t="shared" si="1"/>
        <v>0.87365798880171042</v>
      </c>
      <c r="H39">
        <f t="shared" si="2"/>
        <v>63.226613971825557</v>
      </c>
      <c r="I39">
        <f t="shared" si="3"/>
        <v>1.2025622032030185</v>
      </c>
    </row>
    <row r="40" spans="1:9" ht="15.5" x14ac:dyDescent="0.35">
      <c r="A40" s="7">
        <v>36</v>
      </c>
      <c r="B40" s="4" t="s">
        <v>39</v>
      </c>
      <c r="C40" s="5">
        <v>62.32</v>
      </c>
      <c r="D40" s="3">
        <f t="shared" ref="D40:E40" si="37">$D$2*C40+(1-$D$2)*D39</f>
        <v>61.899648997111072</v>
      </c>
      <c r="E40" s="3">
        <f t="shared" si="37"/>
        <v>61.252644501265749</v>
      </c>
      <c r="F40" s="25">
        <f t="shared" si="0"/>
        <v>62.546653492956395</v>
      </c>
      <c r="G40" s="25">
        <f t="shared" si="1"/>
        <v>0.64700449584532294</v>
      </c>
      <c r="H40">
        <f t="shared" si="2"/>
        <v>63.193657988801718</v>
      </c>
      <c r="I40">
        <f t="shared" si="3"/>
        <v>0.763278281397062</v>
      </c>
    </row>
    <row r="41" spans="1:9" ht="15.5" x14ac:dyDescent="0.35">
      <c r="A41" s="7">
        <v>37</v>
      </c>
      <c r="B41" s="4" t="s">
        <v>40</v>
      </c>
      <c r="C41" s="5">
        <v>63.82</v>
      </c>
      <c r="D41" s="3">
        <f t="shared" ref="D41:E41" si="38">$D$2*C41+(1-$D$2)*D40</f>
        <v>62.85982449855554</v>
      </c>
      <c r="E41" s="3">
        <f t="shared" si="38"/>
        <v>62.056234499910644</v>
      </c>
      <c r="F41" s="25">
        <f t="shared" si="0"/>
        <v>63.663414497200435</v>
      </c>
      <c r="G41" s="25">
        <f t="shared" si="1"/>
        <v>0.80358999864489533</v>
      </c>
      <c r="H41">
        <f t="shared" si="2"/>
        <v>64.46700449584533</v>
      </c>
      <c r="I41">
        <f t="shared" si="3"/>
        <v>0.41861481764406971</v>
      </c>
    </row>
    <row r="42" spans="1:9" ht="15.5" x14ac:dyDescent="0.35">
      <c r="A42" s="7">
        <v>38</v>
      </c>
      <c r="B42" s="4" t="s">
        <v>41</v>
      </c>
      <c r="C42" s="5">
        <v>64.39</v>
      </c>
      <c r="D42" s="3">
        <f t="shared" ref="D42:E42" si="39">$D$2*C42+(1-$D$2)*D41</f>
        <v>63.62491224927777</v>
      </c>
      <c r="E42" s="3">
        <f t="shared" si="39"/>
        <v>62.840573374594207</v>
      </c>
      <c r="F42" s="25">
        <f t="shared" si="0"/>
        <v>64.409251123961326</v>
      </c>
      <c r="G42" s="25">
        <f t="shared" si="1"/>
        <v>0.78433887468356289</v>
      </c>
      <c r="H42">
        <f t="shared" si="2"/>
        <v>65.193589998644882</v>
      </c>
      <c r="I42">
        <f t="shared" si="3"/>
        <v>0.64575688592208003</v>
      </c>
    </row>
    <row r="43" spans="1:9" ht="15.5" x14ac:dyDescent="0.35">
      <c r="A43" s="7">
        <v>39</v>
      </c>
      <c r="B43" s="4" t="s">
        <v>42</v>
      </c>
      <c r="C43" s="5">
        <v>66</v>
      </c>
      <c r="D43" s="3">
        <f t="shared" ref="D43:E43" si="40">$D$2*C43+(1-$D$2)*D42</f>
        <v>64.812456124638885</v>
      </c>
      <c r="E43" s="3">
        <f t="shared" si="40"/>
        <v>63.82651474961655</v>
      </c>
      <c r="F43" s="25">
        <f t="shared" si="0"/>
        <v>65.79839749966122</v>
      </c>
      <c r="G43" s="25">
        <f t="shared" si="1"/>
        <v>0.98594137502233536</v>
      </c>
      <c r="H43">
        <f t="shared" si="2"/>
        <v>66.784338874683556</v>
      </c>
      <c r="I43">
        <f t="shared" si="3"/>
        <v>0.61518747033986665</v>
      </c>
    </row>
    <row r="44" spans="1:9" ht="15.5" x14ac:dyDescent="0.35">
      <c r="A44" s="7">
        <v>40</v>
      </c>
      <c r="B44" s="4" t="s">
        <v>43</v>
      </c>
      <c r="C44" s="5">
        <v>64.67</v>
      </c>
      <c r="D44" s="3">
        <f t="shared" ref="D44:E44" si="41">$D$2*C44+(1-$D$2)*D43</f>
        <v>64.741228062319436</v>
      </c>
      <c r="E44" s="3">
        <f t="shared" si="41"/>
        <v>64.283871405968</v>
      </c>
      <c r="F44" s="25">
        <f t="shared" si="0"/>
        <v>65.198584718670872</v>
      </c>
      <c r="G44" s="25">
        <f t="shared" si="1"/>
        <v>0.45735665635143619</v>
      </c>
      <c r="H44">
        <f t="shared" si="2"/>
        <v>65.655941375022309</v>
      </c>
      <c r="I44">
        <f t="shared" si="3"/>
        <v>0.97208039498087728</v>
      </c>
    </row>
    <row r="45" spans="1:9" ht="15.5" x14ac:dyDescent="0.35">
      <c r="A45" s="7">
        <v>41</v>
      </c>
      <c r="B45" s="4" t="s">
        <v>44</v>
      </c>
      <c r="C45" s="5">
        <v>64.64</v>
      </c>
      <c r="D45" s="3">
        <f t="shared" ref="D45:E45" si="42">$D$2*C45+(1-$D$2)*D44</f>
        <v>64.690614031159726</v>
      </c>
      <c r="E45" s="3">
        <f t="shared" si="42"/>
        <v>64.487242718563863</v>
      </c>
      <c r="F45" s="25">
        <f t="shared" si="0"/>
        <v>64.893985343755588</v>
      </c>
      <c r="G45" s="25">
        <f t="shared" si="1"/>
        <v>0.20337131259586272</v>
      </c>
      <c r="H45">
        <f t="shared" si="2"/>
        <v>65.097356656351451</v>
      </c>
      <c r="I45">
        <f t="shared" si="3"/>
        <v>0.20917511110897868</v>
      </c>
    </row>
    <row r="46" spans="1:9" ht="15.5" x14ac:dyDescent="0.35">
      <c r="A46" s="7">
        <v>42</v>
      </c>
      <c r="B46" s="4" t="s">
        <v>45</v>
      </c>
      <c r="C46" s="5">
        <v>65.27</v>
      </c>
      <c r="D46" s="3">
        <f t="shared" ref="D46:E46" si="43">$D$2*C46+(1-$D$2)*D45</f>
        <v>64.980307015579854</v>
      </c>
      <c r="E46" s="3">
        <f t="shared" si="43"/>
        <v>64.733774867071858</v>
      </c>
      <c r="F46" s="25">
        <f t="shared" si="0"/>
        <v>65.226839164087849</v>
      </c>
      <c r="G46" s="25">
        <f t="shared" si="1"/>
        <v>0.24653214850799543</v>
      </c>
      <c r="H46">
        <f t="shared" si="2"/>
        <v>65.473371312595845</v>
      </c>
      <c r="I46">
        <f t="shared" si="3"/>
        <v>4.1359890786958328E-2</v>
      </c>
    </row>
    <row r="47" spans="1:9" ht="15.5" x14ac:dyDescent="0.35">
      <c r="A47" s="7">
        <v>43</v>
      </c>
      <c r="B47" s="4" t="s">
        <v>46</v>
      </c>
      <c r="C47" s="5">
        <v>66.400000000000006</v>
      </c>
      <c r="D47" s="3">
        <f t="shared" ref="D47:E47" si="44">$D$2*C47+(1-$D$2)*D46</f>
        <v>65.69015350778993</v>
      </c>
      <c r="E47" s="3">
        <f t="shared" si="44"/>
        <v>65.211964187430894</v>
      </c>
      <c r="F47" s="25">
        <f t="shared" si="0"/>
        <v>66.168342828148965</v>
      </c>
      <c r="G47" s="25">
        <f t="shared" si="1"/>
        <v>0.47818932035903572</v>
      </c>
      <c r="H47">
        <f t="shared" si="2"/>
        <v>66.646532148508001</v>
      </c>
      <c r="I47">
        <f t="shared" si="3"/>
        <v>6.0778100247968314E-2</v>
      </c>
    </row>
    <row r="48" spans="1:9" ht="15.5" x14ac:dyDescent="0.35">
      <c r="A48" s="7">
        <v>44</v>
      </c>
      <c r="B48" s="4" t="s">
        <v>47</v>
      </c>
      <c r="C48" s="5">
        <v>65.150000000000006</v>
      </c>
      <c r="D48" s="3">
        <f t="shared" ref="D48:E48" si="45">$D$2*C48+(1-$D$2)*D47</f>
        <v>65.420076753894961</v>
      </c>
      <c r="E48" s="3">
        <f t="shared" si="45"/>
        <v>65.31602047066292</v>
      </c>
      <c r="F48" s="25">
        <f t="shared" si="0"/>
        <v>65.524133037127001</v>
      </c>
      <c r="G48" s="25">
        <f t="shared" si="1"/>
        <v>0.10405628323204041</v>
      </c>
      <c r="H48">
        <f t="shared" si="2"/>
        <v>65.628189320359041</v>
      </c>
      <c r="I48">
        <f t="shared" si="3"/>
        <v>0.22866502610543649</v>
      </c>
    </row>
    <row r="49" spans="1:9" ht="15.5" x14ac:dyDescent="0.35">
      <c r="A49" s="7">
        <v>45</v>
      </c>
      <c r="B49" s="4" t="s">
        <v>48</v>
      </c>
      <c r="C49" s="5">
        <v>65.75</v>
      </c>
      <c r="D49" s="3">
        <f t="shared" ref="D49:E49" si="46">$D$2*C49+(1-$D$2)*D48</f>
        <v>65.58503837694748</v>
      </c>
      <c r="E49" s="3">
        <f t="shared" si="46"/>
        <v>65.450529423805193</v>
      </c>
      <c r="F49" s="25">
        <f t="shared" si="0"/>
        <v>65.719547330089767</v>
      </c>
      <c r="G49" s="25">
        <f t="shared" si="1"/>
        <v>0.13450895314228717</v>
      </c>
      <c r="H49">
        <f t="shared" si="2"/>
        <v>65.854056283232055</v>
      </c>
      <c r="I49">
        <f t="shared" si="3"/>
        <v>1.0827710080069573E-2</v>
      </c>
    </row>
    <row r="50" spans="1:9" ht="15.5" x14ac:dyDescent="0.35">
      <c r="A50" s="7">
        <v>46</v>
      </c>
      <c r="B50" s="4" t="s">
        <v>49</v>
      </c>
      <c r="C50" s="5">
        <v>67.650000000000006</v>
      </c>
      <c r="D50" s="3">
        <f t="shared" ref="D50:E50" si="47">$D$2*C50+(1-$D$2)*D49</f>
        <v>66.61751918847375</v>
      </c>
      <c r="E50" s="3">
        <f t="shared" si="47"/>
        <v>66.034024306139472</v>
      </c>
      <c r="F50" s="25">
        <f t="shared" si="0"/>
        <v>67.201014070808029</v>
      </c>
      <c r="G50" s="25">
        <f t="shared" si="1"/>
        <v>0.58349488233427849</v>
      </c>
      <c r="H50">
        <f t="shared" si="2"/>
        <v>67.784508953142307</v>
      </c>
      <c r="I50">
        <f t="shared" si="3"/>
        <v>1.8092658475437829E-2</v>
      </c>
    </row>
    <row r="51" spans="1:9" ht="15.5" x14ac:dyDescent="0.35">
      <c r="A51" s="7">
        <v>47</v>
      </c>
      <c r="B51" s="4" t="s">
        <v>50</v>
      </c>
      <c r="C51" s="5">
        <v>67.510000000000005</v>
      </c>
      <c r="D51" s="3">
        <f t="shared" ref="D51:E51" si="48">$D$2*C51+(1-$D$2)*D50</f>
        <v>67.06375959423687</v>
      </c>
      <c r="E51" s="3">
        <f t="shared" si="48"/>
        <v>66.548891950188164</v>
      </c>
      <c r="F51" s="25">
        <f t="shared" si="0"/>
        <v>67.578627238285577</v>
      </c>
      <c r="G51" s="25">
        <f t="shared" si="1"/>
        <v>0.51486764404870655</v>
      </c>
      <c r="H51">
        <f t="shared" si="2"/>
        <v>68.093494882334284</v>
      </c>
      <c r="I51">
        <f t="shared" si="3"/>
        <v>0.34046627771029347</v>
      </c>
    </row>
    <row r="52" spans="1:9" ht="15.5" x14ac:dyDescent="0.35">
      <c r="A52" s="7">
        <v>48</v>
      </c>
      <c r="B52" s="4" t="s">
        <v>51</v>
      </c>
      <c r="C52" s="5">
        <v>67.819999999999993</v>
      </c>
      <c r="D52" s="3">
        <f t="shared" ref="D52:E52" si="49">$D$2*C52+(1-$D$2)*D51</f>
        <v>67.441879797118432</v>
      </c>
      <c r="E52" s="3">
        <f t="shared" si="49"/>
        <v>66.995385873653305</v>
      </c>
      <c r="F52" s="25">
        <f t="shared" si="0"/>
        <v>67.888373720583559</v>
      </c>
      <c r="G52" s="25">
        <f t="shared" si="1"/>
        <v>0.44649392346512684</v>
      </c>
      <c r="H52">
        <f t="shared" si="2"/>
        <v>68.334867644048686</v>
      </c>
      <c r="I52">
        <f t="shared" si="3"/>
        <v>0.26508869088825093</v>
      </c>
    </row>
    <row r="53" spans="1:9" ht="15.5" x14ac:dyDescent="0.35">
      <c r="A53" s="7">
        <v>49</v>
      </c>
      <c r="B53" s="4" t="s">
        <v>52</v>
      </c>
      <c r="C53" s="5">
        <v>69.78</v>
      </c>
      <c r="D53" s="3">
        <f t="shared" ref="D53:E53" si="50">$D$2*C53+(1-$D$2)*D52</f>
        <v>68.610939898559224</v>
      </c>
      <c r="E53" s="3">
        <f t="shared" si="50"/>
        <v>67.803162886106264</v>
      </c>
      <c r="F53" s="25">
        <f t="shared" si="0"/>
        <v>69.418716911012183</v>
      </c>
      <c r="G53" s="25">
        <f t="shared" si="1"/>
        <v>0.8077770124529593</v>
      </c>
      <c r="H53">
        <f t="shared" si="2"/>
        <v>70.226493923465142</v>
      </c>
      <c r="I53">
        <f t="shared" si="3"/>
        <v>0.19935682369129523</v>
      </c>
    </row>
    <row r="54" spans="1:9" ht="15.5" x14ac:dyDescent="0.35">
      <c r="A54" s="7">
        <v>50</v>
      </c>
      <c r="B54" s="4" t="s">
        <v>53</v>
      </c>
      <c r="C54" s="5">
        <v>72.3</v>
      </c>
      <c r="D54" s="3">
        <f t="shared" ref="D54:E54" si="51">$D$2*C54+(1-$D$2)*D53</f>
        <v>70.455469949279603</v>
      </c>
      <c r="E54" s="3">
        <f t="shared" si="51"/>
        <v>69.129316417692934</v>
      </c>
      <c r="F54" s="25">
        <f t="shared" si="0"/>
        <v>71.781623480866273</v>
      </c>
      <c r="G54" s="25">
        <f t="shared" si="1"/>
        <v>1.3261535315866695</v>
      </c>
      <c r="H54">
        <f t="shared" si="2"/>
        <v>73.107777012452942</v>
      </c>
      <c r="I54">
        <f t="shared" si="3"/>
        <v>0.65250370184740536</v>
      </c>
    </row>
    <row r="55" spans="1:9" ht="15.5" x14ac:dyDescent="0.35">
      <c r="A55" s="7">
        <v>51</v>
      </c>
      <c r="B55" s="4" t="s">
        <v>54</v>
      </c>
      <c r="C55" s="5">
        <v>74.400000000000006</v>
      </c>
      <c r="D55" s="3">
        <f t="shared" ref="D55:E55" si="52">$D$2*C55+(1-$D$2)*D54</f>
        <v>72.427734974639804</v>
      </c>
      <c r="E55" s="3">
        <f t="shared" si="52"/>
        <v>70.778525696166369</v>
      </c>
      <c r="F55" s="25">
        <f t="shared" si="0"/>
        <v>74.07694425311324</v>
      </c>
      <c r="G55" s="25">
        <f t="shared" si="1"/>
        <v>1.6492092784734353</v>
      </c>
      <c r="H55">
        <f t="shared" si="2"/>
        <v>75.726153531586675</v>
      </c>
      <c r="I55">
        <f t="shared" si="3"/>
        <v>1.7586831893397956</v>
      </c>
    </row>
    <row r="56" spans="1:9" ht="15.5" x14ac:dyDescent="0.35">
      <c r="A56" s="7">
        <v>52</v>
      </c>
      <c r="B56" s="4" t="s">
        <v>55</v>
      </c>
      <c r="C56" s="5">
        <v>74.78</v>
      </c>
      <c r="D56" s="3">
        <f t="shared" ref="D56:E56" si="53">$D$2*C56+(1-$D$2)*D55</f>
        <v>73.603867487319903</v>
      </c>
      <c r="E56" s="3">
        <f t="shared" si="53"/>
        <v>72.191196591743136</v>
      </c>
      <c r="F56" s="25">
        <f t="shared" si="0"/>
        <v>75.01653838289667</v>
      </c>
      <c r="G56" s="25">
        <f t="shared" si="1"/>
        <v>1.4126708955767668</v>
      </c>
      <c r="H56">
        <f t="shared" si="2"/>
        <v>76.429209278473436</v>
      </c>
      <c r="I56">
        <f t="shared" si="3"/>
        <v>2.7198912442028691</v>
      </c>
    </row>
    <row r="57" spans="1:9" ht="15.5" x14ac:dyDescent="0.35">
      <c r="A57" s="7">
        <v>53</v>
      </c>
      <c r="B57" s="4" t="s">
        <v>56</v>
      </c>
      <c r="C57" s="5">
        <v>72.2</v>
      </c>
      <c r="D57" s="3">
        <f t="shared" ref="D57:E57" si="54">$D$2*C57+(1-$D$2)*D56</f>
        <v>72.901933743659953</v>
      </c>
      <c r="E57" s="3">
        <f t="shared" si="54"/>
        <v>72.546565167701544</v>
      </c>
      <c r="F57" s="25">
        <f t="shared" si="0"/>
        <v>73.257302319618361</v>
      </c>
      <c r="G57" s="25">
        <f t="shared" si="1"/>
        <v>0.35536857595840843</v>
      </c>
      <c r="H57">
        <f t="shared" si="2"/>
        <v>73.61267089557677</v>
      </c>
      <c r="I57">
        <f t="shared" si="3"/>
        <v>1.9956390592096644</v>
      </c>
    </row>
    <row r="58" spans="1:9" ht="15.5" x14ac:dyDescent="0.35">
      <c r="A58" s="7">
        <v>54</v>
      </c>
      <c r="B58" s="4" t="s">
        <v>57</v>
      </c>
      <c r="C58" s="5">
        <v>71.25</v>
      </c>
      <c r="D58" s="3">
        <f t="shared" ref="D58:E58" si="55">$D$2*C58+(1-$D$2)*D57</f>
        <v>72.075966871829976</v>
      </c>
      <c r="E58" s="3">
        <f t="shared" si="55"/>
        <v>72.311266019765753</v>
      </c>
      <c r="F58" s="25">
        <f t="shared" si="0"/>
        <v>71.8406677238942</v>
      </c>
      <c r="G58" s="25">
        <f t="shared" si="1"/>
        <v>-0.23529914793577689</v>
      </c>
      <c r="H58">
        <f t="shared" si="2"/>
        <v>71.605368575958423</v>
      </c>
      <c r="I58">
        <f t="shared" si="3"/>
        <v>0.12628682477871719</v>
      </c>
    </row>
    <row r="59" spans="1:9" ht="15.5" x14ac:dyDescent="0.35">
      <c r="A59" s="7">
        <v>55</v>
      </c>
      <c r="B59" s="4" t="s">
        <v>58</v>
      </c>
      <c r="C59" s="5">
        <v>71.37</v>
      </c>
      <c r="D59" s="3">
        <f t="shared" ref="D59:E59" si="56">$D$2*C59+(1-$D$2)*D58</f>
        <v>71.722983435914983</v>
      </c>
      <c r="E59" s="3">
        <f t="shared" si="56"/>
        <v>72.017124727840368</v>
      </c>
      <c r="F59" s="25">
        <f t="shared" si="0"/>
        <v>71.428842143989598</v>
      </c>
      <c r="G59" s="25">
        <f t="shared" si="1"/>
        <v>-0.29414129192538496</v>
      </c>
      <c r="H59">
        <f t="shared" si="2"/>
        <v>71.134700852064213</v>
      </c>
      <c r="I59">
        <f t="shared" si="3"/>
        <v>5.5365689019309307E-2</v>
      </c>
    </row>
    <row r="60" spans="1:9" ht="15.5" x14ac:dyDescent="0.35">
      <c r="A60" s="7">
        <v>56</v>
      </c>
      <c r="B60" s="4" t="s">
        <v>59</v>
      </c>
      <c r="C60" s="5">
        <v>70.489999999999995</v>
      </c>
      <c r="D60" s="3">
        <f t="shared" ref="D60:E60" si="57">$D$2*C60+(1-$D$2)*D59</f>
        <v>71.106491717957482</v>
      </c>
      <c r="E60" s="3">
        <f t="shared" si="57"/>
        <v>71.561808222898918</v>
      </c>
      <c r="F60" s="25">
        <f t="shared" si="0"/>
        <v>70.651175213016046</v>
      </c>
      <c r="G60" s="25">
        <f t="shared" si="1"/>
        <v>-0.45531650494143605</v>
      </c>
      <c r="H60">
        <f t="shared" si="2"/>
        <v>70.19585870807461</v>
      </c>
      <c r="I60">
        <f t="shared" si="3"/>
        <v>8.6519099615534542E-2</v>
      </c>
    </row>
    <row r="61" spans="1:9" ht="15.5" x14ac:dyDescent="0.35">
      <c r="A61" s="7">
        <v>57</v>
      </c>
      <c r="B61" s="4" t="s">
        <v>60</v>
      </c>
      <c r="C61" s="5">
        <v>71.05</v>
      </c>
      <c r="D61" s="3">
        <f t="shared" ref="D61:E61" si="58">$D$2*C61+(1-$D$2)*D60</f>
        <v>71.078245858978732</v>
      </c>
      <c r="E61" s="3">
        <f t="shared" si="58"/>
        <v>71.320027040938825</v>
      </c>
      <c r="F61" s="25">
        <f t="shared" si="0"/>
        <v>70.83646467701864</v>
      </c>
      <c r="G61" s="25">
        <f t="shared" si="1"/>
        <v>-0.24178118196009279</v>
      </c>
      <c r="H61">
        <f t="shared" si="2"/>
        <v>70.594683495058547</v>
      </c>
      <c r="I61">
        <f t="shared" si="3"/>
        <v>0.2073131196720977</v>
      </c>
    </row>
    <row r="62" spans="1:9" ht="15.5" x14ac:dyDescent="0.35">
      <c r="A62" s="7">
        <v>58</v>
      </c>
      <c r="B62" s="4" t="s">
        <v>61</v>
      </c>
      <c r="C62" s="5">
        <v>71.28</v>
      </c>
      <c r="D62" s="3">
        <f t="shared" ref="D62:E62" si="59">$D$2*C62+(1-$D$2)*D61</f>
        <v>71.179122929489367</v>
      </c>
      <c r="E62" s="3">
        <f t="shared" si="59"/>
        <v>71.249574985214096</v>
      </c>
      <c r="F62" s="25">
        <f t="shared" si="0"/>
        <v>71.108670873764638</v>
      </c>
      <c r="G62" s="25">
        <f t="shared" si="1"/>
        <v>-7.0452055724729234E-2</v>
      </c>
      <c r="H62">
        <f t="shared" si="2"/>
        <v>71.038218818039908</v>
      </c>
      <c r="I62">
        <f t="shared" si="3"/>
        <v>5.84581399500195E-2</v>
      </c>
    </row>
    <row r="63" spans="1:9" ht="15.5" x14ac:dyDescent="0.35">
      <c r="A63" s="7">
        <v>59</v>
      </c>
      <c r="B63" s="4" t="s">
        <v>62</v>
      </c>
      <c r="C63" s="5">
        <v>71.849999999999994</v>
      </c>
      <c r="D63" s="3">
        <f t="shared" ref="D63:E63" si="60">$D$2*C63+(1-$D$2)*D62</f>
        <v>71.514561464744673</v>
      </c>
      <c r="E63" s="3">
        <f t="shared" si="60"/>
        <v>71.382068224979378</v>
      </c>
      <c r="F63" s="25">
        <f t="shared" si="0"/>
        <v>71.647054704509969</v>
      </c>
      <c r="G63" s="25">
        <f t="shared" si="1"/>
        <v>0.13249323976529581</v>
      </c>
      <c r="H63">
        <f t="shared" si="2"/>
        <v>71.779547944275265</v>
      </c>
      <c r="I63">
        <f t="shared" si="3"/>
        <v>4.9634921558403535E-3</v>
      </c>
    </row>
    <row r="64" spans="1:9" ht="15.5" x14ac:dyDescent="0.35">
      <c r="A64" s="7">
        <v>60</v>
      </c>
      <c r="B64" s="4" t="s">
        <v>63</v>
      </c>
      <c r="C64" s="5">
        <v>72.25</v>
      </c>
      <c r="D64" s="3">
        <f t="shared" ref="D64:E64" si="61">$D$2*C64+(1-$D$2)*D63</f>
        <v>71.882280732372337</v>
      </c>
      <c r="E64" s="3">
        <f t="shared" si="61"/>
        <v>71.632174478675864</v>
      </c>
      <c r="F64" s="25">
        <f t="shared" si="0"/>
        <v>72.132386986068809</v>
      </c>
      <c r="G64" s="25">
        <f t="shared" si="1"/>
        <v>0.25010625369647244</v>
      </c>
      <c r="H64">
        <f t="shared" si="2"/>
        <v>72.382493239765282</v>
      </c>
      <c r="I64">
        <f t="shared" si="3"/>
        <v>1.7554458583500399E-2</v>
      </c>
    </row>
    <row r="65" spans="1:9" ht="15.5" x14ac:dyDescent="0.35">
      <c r="A65" s="7">
        <v>61</v>
      </c>
      <c r="B65" s="4" t="s">
        <v>64</v>
      </c>
      <c r="C65" s="5">
        <v>69.73</v>
      </c>
      <c r="D65" s="3">
        <f t="shared" ref="D65:E65" si="62">$D$2*C65+(1-$D$2)*D64</f>
        <v>70.80614036618617</v>
      </c>
      <c r="E65" s="3">
        <f t="shared" si="62"/>
        <v>71.21915742243101</v>
      </c>
      <c r="F65" s="25">
        <f t="shared" si="0"/>
        <v>70.39312330994133</v>
      </c>
      <c r="G65" s="25">
        <f t="shared" si="1"/>
        <v>-0.41301705624483986</v>
      </c>
      <c r="H65">
        <f t="shared" si="2"/>
        <v>69.980106253696491</v>
      </c>
      <c r="I65">
        <f t="shared" si="3"/>
        <v>6.2553138138091338E-2</v>
      </c>
    </row>
    <row r="66" spans="1:9" ht="15.5" x14ac:dyDescent="0.35">
      <c r="A66" s="7">
        <v>62</v>
      </c>
      <c r="B66" s="4" t="s">
        <v>65</v>
      </c>
      <c r="C66" s="5">
        <v>69.7</v>
      </c>
      <c r="D66" s="3">
        <f t="shared" ref="D66:E66" si="63">$D$2*C66+(1-$D$2)*D65</f>
        <v>70.253070183093087</v>
      </c>
      <c r="E66" s="3">
        <f t="shared" si="63"/>
        <v>70.736113802762048</v>
      </c>
      <c r="F66" s="25">
        <f t="shared" si="0"/>
        <v>69.770026563424125</v>
      </c>
      <c r="G66" s="25">
        <f t="shared" si="1"/>
        <v>-0.48304361966896181</v>
      </c>
      <c r="H66">
        <f t="shared" si="2"/>
        <v>69.286982943755163</v>
      </c>
      <c r="I66">
        <f t="shared" si="3"/>
        <v>0.17058308874915321</v>
      </c>
    </row>
    <row r="67" spans="1:9" ht="15.5" x14ac:dyDescent="0.35">
      <c r="A67" s="7">
        <v>63</v>
      </c>
      <c r="B67" s="4" t="s">
        <v>66</v>
      </c>
      <c r="C67" s="5">
        <v>68.989999999999995</v>
      </c>
      <c r="D67" s="3">
        <f t="shared" ref="D67:E67" si="64">$D$2*C67+(1-$D$2)*D66</f>
        <v>69.621535091546548</v>
      </c>
      <c r="E67" s="3">
        <f t="shared" si="64"/>
        <v>70.178824447154298</v>
      </c>
      <c r="F67" s="25">
        <f t="shared" si="0"/>
        <v>69.064245735938798</v>
      </c>
      <c r="G67" s="25">
        <f t="shared" si="1"/>
        <v>-0.55728935560775028</v>
      </c>
      <c r="H67">
        <f t="shared" si="2"/>
        <v>68.506956380331047</v>
      </c>
      <c r="I67">
        <f t="shared" si="3"/>
        <v>0.2333311385028789</v>
      </c>
    </row>
    <row r="68" spans="1:9" ht="15.5" x14ac:dyDescent="0.35">
      <c r="A68" s="7">
        <v>64</v>
      </c>
      <c r="B68" s="4" t="s">
        <v>67</v>
      </c>
      <c r="C68" s="5">
        <v>69.95</v>
      </c>
      <c r="D68" s="3">
        <f t="shared" ref="D68:E68" si="65">$D$2*C68+(1-$D$2)*D67</f>
        <v>69.785767545773268</v>
      </c>
      <c r="E68" s="3">
        <f t="shared" si="65"/>
        <v>69.98229599646379</v>
      </c>
      <c r="F68" s="25">
        <f t="shared" si="0"/>
        <v>69.589239095082746</v>
      </c>
      <c r="G68" s="25">
        <f t="shared" si="1"/>
        <v>-0.19652845069052205</v>
      </c>
      <c r="H68">
        <f t="shared" si="2"/>
        <v>69.392710644392224</v>
      </c>
      <c r="I68">
        <f t="shared" si="3"/>
        <v>0.31057142587373321</v>
      </c>
    </row>
    <row r="69" spans="1:9" ht="15.5" x14ac:dyDescent="0.35">
      <c r="A69" s="7">
        <v>65</v>
      </c>
      <c r="B69" s="4" t="s">
        <v>68</v>
      </c>
      <c r="C69" s="5">
        <v>70.23</v>
      </c>
      <c r="D69" s="3">
        <f t="shared" ref="D69:E69" si="66">$D$2*C69+(1-$D$2)*D68</f>
        <v>70.007883772886629</v>
      </c>
      <c r="E69" s="3">
        <f t="shared" si="66"/>
        <v>69.99508988467521</v>
      </c>
      <c r="F69" s="25">
        <f t="shared" si="0"/>
        <v>70.020677661098048</v>
      </c>
      <c r="G69" s="25">
        <f t="shared" si="1"/>
        <v>1.2793888211419358E-2</v>
      </c>
      <c r="H69">
        <f t="shared" si="2"/>
        <v>70.033471549309468</v>
      </c>
      <c r="I69">
        <f t="shared" si="3"/>
        <v>3.8623431930822544E-2</v>
      </c>
    </row>
    <row r="70" spans="1:9" ht="15.5" x14ac:dyDescent="0.35">
      <c r="A70" s="7">
        <v>66</v>
      </c>
      <c r="B70" s="4" t="s">
        <v>69</v>
      </c>
      <c r="C70" s="5">
        <v>70.55</v>
      </c>
      <c r="D70" s="3">
        <f t="shared" ref="D70:E70" si="67">$D$2*C70+(1-$D$2)*D69</f>
        <v>70.278941886443306</v>
      </c>
      <c r="E70" s="3">
        <f t="shared" si="67"/>
        <v>70.137015885559265</v>
      </c>
      <c r="F70" s="25">
        <f t="shared" ref="F70:F133" si="68">2*D70-E70</f>
        <v>70.420867887327347</v>
      </c>
      <c r="G70" s="25">
        <f t="shared" ref="G70:G133" si="69">($D$2/(1-$D$2))*(D70-E70)</f>
        <v>0.14192600088404106</v>
      </c>
      <c r="H70">
        <f t="shared" ref="H70:H133" si="70">F70+G70</f>
        <v>70.562793888211388</v>
      </c>
      <c r="I70">
        <f t="shared" ref="I70:I133" si="71">POWER(C70-H70,2)</f>
        <v>1.6368357556556797E-4</v>
      </c>
    </row>
    <row r="71" spans="1:9" ht="15.5" x14ac:dyDescent="0.35">
      <c r="A71" s="7">
        <v>67</v>
      </c>
      <c r="B71" s="4" t="s">
        <v>70</v>
      </c>
      <c r="C71" s="5">
        <v>71.17</v>
      </c>
      <c r="D71" s="3">
        <f t="shared" ref="D71:E71" si="72">$D$2*C71+(1-$D$2)*D70</f>
        <v>70.724470943221661</v>
      </c>
      <c r="E71" s="3">
        <f t="shared" si="72"/>
        <v>70.430743414390463</v>
      </c>
      <c r="F71" s="25">
        <f t="shared" si="68"/>
        <v>71.018198472052859</v>
      </c>
      <c r="G71" s="25">
        <f t="shared" si="69"/>
        <v>0.29372752883119801</v>
      </c>
      <c r="H71">
        <f t="shared" si="70"/>
        <v>71.311926000884057</v>
      </c>
      <c r="I71">
        <f t="shared" si="71"/>
        <v>2.0142989726940858E-2</v>
      </c>
    </row>
    <row r="72" spans="1:9" ht="15.5" x14ac:dyDescent="0.35">
      <c r="A72" s="7">
        <v>68</v>
      </c>
      <c r="B72" s="4" t="s">
        <v>71</v>
      </c>
      <c r="C72" s="5">
        <v>70.52</v>
      </c>
      <c r="D72" s="3">
        <f t="shared" ref="D72:E72" si="73">$D$2*C72+(1-$D$2)*D71</f>
        <v>70.622235471610821</v>
      </c>
      <c r="E72" s="3">
        <f t="shared" si="73"/>
        <v>70.526489443000642</v>
      </c>
      <c r="F72" s="25">
        <f t="shared" si="68"/>
        <v>70.717981500221001</v>
      </c>
      <c r="G72" s="25">
        <f t="shared" si="69"/>
        <v>9.5746028610179224E-2</v>
      </c>
      <c r="H72">
        <f t="shared" si="70"/>
        <v>70.81372752883118</v>
      </c>
      <c r="I72">
        <f t="shared" si="71"/>
        <v>8.6275861193273906E-2</v>
      </c>
    </row>
    <row r="73" spans="1:9" ht="15.5" x14ac:dyDescent="0.35">
      <c r="A73" s="7">
        <v>69</v>
      </c>
      <c r="B73" s="4" t="s">
        <v>72</v>
      </c>
      <c r="C73" s="5">
        <v>69.89</v>
      </c>
      <c r="D73" s="3">
        <f t="shared" ref="D73:E73" si="74">$D$2*C73+(1-$D$2)*D72</f>
        <v>70.256117735805418</v>
      </c>
      <c r="E73" s="3">
        <f t="shared" si="74"/>
        <v>70.391303589403037</v>
      </c>
      <c r="F73" s="25">
        <f t="shared" si="68"/>
        <v>70.120931882207799</v>
      </c>
      <c r="G73" s="25">
        <f t="shared" si="69"/>
        <v>-0.13518585359761914</v>
      </c>
      <c r="H73">
        <f t="shared" si="70"/>
        <v>69.98574602861018</v>
      </c>
      <c r="I73">
        <f t="shared" si="71"/>
        <v>9.1673019946212578E-3</v>
      </c>
    </row>
    <row r="74" spans="1:9" ht="15.5" x14ac:dyDescent="0.35">
      <c r="A74" s="7">
        <v>70</v>
      </c>
      <c r="B74" s="4" t="s">
        <v>73</v>
      </c>
      <c r="C74" s="5">
        <v>69.77</v>
      </c>
      <c r="D74" s="3">
        <f t="shared" ref="D74:E74" si="75">$D$2*C74+(1-$D$2)*D73</f>
        <v>70.013058867902714</v>
      </c>
      <c r="E74" s="3">
        <f t="shared" si="75"/>
        <v>70.202181228652876</v>
      </c>
      <c r="F74" s="25">
        <f t="shared" si="68"/>
        <v>69.823936507152553</v>
      </c>
      <c r="G74" s="25">
        <f t="shared" si="69"/>
        <v>-0.18912236075016153</v>
      </c>
      <c r="H74">
        <f t="shared" si="70"/>
        <v>69.634814146402391</v>
      </c>
      <c r="I74">
        <f t="shared" si="71"/>
        <v>1.8275215012913074E-2</v>
      </c>
    </row>
    <row r="75" spans="1:9" ht="15.5" x14ac:dyDescent="0.35">
      <c r="A75" s="7">
        <v>71</v>
      </c>
      <c r="B75" s="4" t="s">
        <v>74</v>
      </c>
      <c r="C75" s="5">
        <v>69.78</v>
      </c>
      <c r="D75" s="3">
        <f t="shared" ref="D75:E75" si="76">$D$2*C75+(1-$D$2)*D74</f>
        <v>69.896529433951358</v>
      </c>
      <c r="E75" s="3">
        <f t="shared" si="76"/>
        <v>70.04935533130211</v>
      </c>
      <c r="F75" s="25">
        <f t="shared" si="68"/>
        <v>69.743703536600606</v>
      </c>
      <c r="G75" s="25">
        <f t="shared" si="69"/>
        <v>-0.15282589735075192</v>
      </c>
      <c r="H75">
        <f t="shared" si="70"/>
        <v>69.590877639249854</v>
      </c>
      <c r="I75">
        <f t="shared" si="71"/>
        <v>3.5767267335708862E-2</v>
      </c>
    </row>
    <row r="76" spans="1:9" ht="15.5" x14ac:dyDescent="0.35">
      <c r="A76" s="7">
        <v>72</v>
      </c>
      <c r="B76" s="4" t="s">
        <v>75</v>
      </c>
      <c r="C76" s="5">
        <v>70.349999999999994</v>
      </c>
      <c r="D76" s="3">
        <f t="shared" ref="D76:E76" si="77">$D$2*C76+(1-$D$2)*D75</f>
        <v>70.123264716975683</v>
      </c>
      <c r="E76" s="3">
        <f t="shared" si="77"/>
        <v>70.086310024138896</v>
      </c>
      <c r="F76" s="25">
        <f t="shared" si="68"/>
        <v>70.16021940981247</v>
      </c>
      <c r="G76" s="25">
        <f t="shared" si="69"/>
        <v>3.6954692836786762E-2</v>
      </c>
      <c r="H76">
        <f t="shared" si="70"/>
        <v>70.197174102649257</v>
      </c>
      <c r="I76">
        <f t="shared" si="71"/>
        <v>2.3355754901058217E-2</v>
      </c>
    </row>
    <row r="77" spans="1:9" ht="15.5" x14ac:dyDescent="0.35">
      <c r="A77" s="7">
        <v>73</v>
      </c>
      <c r="B77" s="4" t="s">
        <v>76</v>
      </c>
      <c r="C77" s="5">
        <v>70.680000000000007</v>
      </c>
      <c r="D77" s="3">
        <f t="shared" ref="D77:E77" si="78">$D$2*C77+(1-$D$2)*D76</f>
        <v>70.401632358487845</v>
      </c>
      <c r="E77" s="3">
        <f t="shared" si="78"/>
        <v>70.243971191313364</v>
      </c>
      <c r="F77" s="25">
        <f t="shared" si="68"/>
        <v>70.559293525662326</v>
      </c>
      <c r="G77" s="25">
        <f t="shared" si="69"/>
        <v>0.15766116717448142</v>
      </c>
      <c r="H77">
        <f t="shared" si="70"/>
        <v>70.716954692836808</v>
      </c>
      <c r="I77">
        <f t="shared" si="71"/>
        <v>1.3656493226623092E-3</v>
      </c>
    </row>
    <row r="78" spans="1:9" ht="15.5" x14ac:dyDescent="0.35">
      <c r="A78" s="7">
        <v>74</v>
      </c>
      <c r="B78" s="4" t="s">
        <v>77</v>
      </c>
      <c r="C78" s="5">
        <v>70.61</v>
      </c>
      <c r="D78" s="3">
        <f t="shared" ref="D78:E78" si="79">$D$2*C78+(1-$D$2)*D77</f>
        <v>70.505816179243922</v>
      </c>
      <c r="E78" s="3">
        <f t="shared" si="79"/>
        <v>70.374893685278636</v>
      </c>
      <c r="F78" s="25">
        <f t="shared" si="68"/>
        <v>70.636738673209209</v>
      </c>
      <c r="G78" s="25">
        <f t="shared" si="69"/>
        <v>0.13092249396528644</v>
      </c>
      <c r="H78">
        <f t="shared" si="70"/>
        <v>70.767661167174495</v>
      </c>
      <c r="I78">
        <f t="shared" si="71"/>
        <v>2.4857043634824258E-2</v>
      </c>
    </row>
    <row r="79" spans="1:9" ht="15.5" x14ac:dyDescent="0.35">
      <c r="A79" s="7">
        <v>75</v>
      </c>
      <c r="B79" s="4" t="s">
        <v>78</v>
      </c>
      <c r="C79" s="5">
        <v>70.56</v>
      </c>
      <c r="D79" s="3">
        <f t="shared" ref="D79:E79" si="80">$D$2*C79+(1-$D$2)*D78</f>
        <v>70.532908089621969</v>
      </c>
      <c r="E79" s="3">
        <f t="shared" si="80"/>
        <v>70.453900887450303</v>
      </c>
      <c r="F79" s="25">
        <f t="shared" si="68"/>
        <v>70.611915291793636</v>
      </c>
      <c r="G79" s="25">
        <f t="shared" si="69"/>
        <v>7.900720217166679E-2</v>
      </c>
      <c r="H79">
        <f t="shared" si="70"/>
        <v>70.690922493965303</v>
      </c>
      <c r="I79">
        <f t="shared" si="71"/>
        <v>1.7140699426094183E-2</v>
      </c>
    </row>
    <row r="80" spans="1:9" ht="15.5" x14ac:dyDescent="0.35">
      <c r="A80" s="7">
        <v>76</v>
      </c>
      <c r="B80" s="4" t="s">
        <v>79</v>
      </c>
      <c r="C80" s="5">
        <v>67.58</v>
      </c>
      <c r="D80" s="3">
        <f t="shared" ref="D80:E80" si="81">$D$2*C80+(1-$D$2)*D79</f>
        <v>69.056454044810977</v>
      </c>
      <c r="E80" s="3">
        <f t="shared" si="81"/>
        <v>69.755177466130647</v>
      </c>
      <c r="F80" s="25">
        <f t="shared" si="68"/>
        <v>68.357730623491307</v>
      </c>
      <c r="G80" s="25">
        <f t="shared" si="69"/>
        <v>-0.69872342131967002</v>
      </c>
      <c r="H80">
        <f t="shared" si="70"/>
        <v>67.659007202171637</v>
      </c>
      <c r="I80">
        <f t="shared" si="71"/>
        <v>6.2421379949901389E-3</v>
      </c>
    </row>
    <row r="81" spans="1:9" ht="15.5" x14ac:dyDescent="0.35">
      <c r="A81" s="7">
        <v>77</v>
      </c>
      <c r="B81" s="4" t="s">
        <v>80</v>
      </c>
      <c r="C81" s="5">
        <v>67.22</v>
      </c>
      <c r="D81" s="3">
        <f t="shared" ref="D81:E81" si="82">$D$2*C81+(1-$D$2)*D80</f>
        <v>68.138227022405488</v>
      </c>
      <c r="E81" s="3">
        <f t="shared" si="82"/>
        <v>68.946702244268067</v>
      </c>
      <c r="F81" s="25">
        <f t="shared" si="68"/>
        <v>67.329751800542908</v>
      </c>
      <c r="G81" s="25">
        <f t="shared" si="69"/>
        <v>-0.80847522186257947</v>
      </c>
      <c r="H81">
        <f t="shared" si="70"/>
        <v>66.521276578680329</v>
      </c>
      <c r="I81">
        <f t="shared" si="71"/>
        <v>0.48821441950066513</v>
      </c>
    </row>
    <row r="82" spans="1:9" ht="15.5" x14ac:dyDescent="0.35">
      <c r="A82" s="7">
        <v>78</v>
      </c>
      <c r="B82" s="4" t="s">
        <v>81</v>
      </c>
      <c r="C82" s="5">
        <v>68.42</v>
      </c>
      <c r="D82" s="3">
        <f t="shared" ref="D82:E82" si="83">$D$2*C82+(1-$D$2)*D81</f>
        <v>68.279113511202752</v>
      </c>
      <c r="E82" s="3">
        <f t="shared" si="83"/>
        <v>68.61290787773541</v>
      </c>
      <c r="F82" s="25">
        <f t="shared" si="68"/>
        <v>67.945319144670094</v>
      </c>
      <c r="G82" s="25">
        <f t="shared" si="69"/>
        <v>-0.3337943665326577</v>
      </c>
      <c r="H82">
        <f t="shared" si="70"/>
        <v>67.611524778137436</v>
      </c>
      <c r="I82">
        <f t="shared" si="71"/>
        <v>0.65363218436572412</v>
      </c>
    </row>
    <row r="83" spans="1:9" ht="15.5" x14ac:dyDescent="0.35">
      <c r="A83" s="7">
        <v>79</v>
      </c>
      <c r="B83" s="4" t="s">
        <v>82</v>
      </c>
      <c r="C83" s="5">
        <v>69.42</v>
      </c>
      <c r="D83" s="3">
        <f t="shared" ref="D83:E83" si="84">$D$2*C83+(1-$D$2)*D82</f>
        <v>68.849556755601384</v>
      </c>
      <c r="E83" s="3">
        <f t="shared" si="84"/>
        <v>68.731232316668397</v>
      </c>
      <c r="F83" s="25">
        <f t="shared" si="68"/>
        <v>68.967881194534371</v>
      </c>
      <c r="G83" s="25">
        <f t="shared" si="69"/>
        <v>0.11832443893298716</v>
      </c>
      <c r="H83">
        <f t="shared" si="70"/>
        <v>69.086205633467358</v>
      </c>
      <c r="I83">
        <f t="shared" si="71"/>
        <v>0.11141867912892875</v>
      </c>
    </row>
    <row r="84" spans="1:9" ht="15.5" x14ac:dyDescent="0.35">
      <c r="A84" s="7">
        <v>80</v>
      </c>
      <c r="B84" s="4" t="s">
        <v>83</v>
      </c>
      <c r="C84" s="5">
        <v>68.260000000000005</v>
      </c>
      <c r="D84" s="3">
        <f t="shared" ref="D84:E84" si="85">$D$2*C84+(1-$D$2)*D83</f>
        <v>68.554778377800687</v>
      </c>
      <c r="E84" s="3">
        <f t="shared" si="85"/>
        <v>68.643005347234549</v>
      </c>
      <c r="F84" s="25">
        <f t="shared" si="68"/>
        <v>68.466551408366826</v>
      </c>
      <c r="G84" s="25">
        <f t="shared" si="69"/>
        <v>-8.8226969433861768E-2</v>
      </c>
      <c r="H84">
        <f t="shared" si="70"/>
        <v>68.378324438932964</v>
      </c>
      <c r="I84">
        <f t="shared" si="71"/>
        <v>1.4000672848799483E-2</v>
      </c>
    </row>
    <row r="85" spans="1:9" ht="15.5" x14ac:dyDescent="0.35">
      <c r="A85" s="7">
        <v>81</v>
      </c>
      <c r="B85" s="4" t="s">
        <v>84</v>
      </c>
      <c r="C85" s="5">
        <v>67.48</v>
      </c>
      <c r="D85" s="3">
        <f t="shared" ref="D85:E85" si="86">$D$2*C85+(1-$D$2)*D84</f>
        <v>68.017389188900353</v>
      </c>
      <c r="E85" s="3">
        <f t="shared" si="86"/>
        <v>68.330197268067451</v>
      </c>
      <c r="F85" s="25">
        <f t="shared" si="68"/>
        <v>67.704581109733255</v>
      </c>
      <c r="G85" s="25">
        <f t="shared" si="69"/>
        <v>-0.31280807916709819</v>
      </c>
      <c r="H85">
        <f t="shared" si="70"/>
        <v>67.391773030566156</v>
      </c>
      <c r="I85">
        <f t="shared" si="71"/>
        <v>7.7839981354810711E-3</v>
      </c>
    </row>
    <row r="86" spans="1:9" ht="15.5" x14ac:dyDescent="0.35">
      <c r="A86" s="7">
        <v>82</v>
      </c>
      <c r="B86" s="4" t="s">
        <v>85</v>
      </c>
      <c r="C86" s="5">
        <v>68.37</v>
      </c>
      <c r="D86" s="3">
        <f t="shared" ref="D86:E86" si="87">$D$2*C86+(1-$D$2)*D85</f>
        <v>68.193694594450179</v>
      </c>
      <c r="E86" s="3">
        <f t="shared" si="87"/>
        <v>68.261945931258822</v>
      </c>
      <c r="F86" s="25">
        <f t="shared" si="68"/>
        <v>68.125443257641535</v>
      </c>
      <c r="G86" s="25">
        <f t="shared" si="69"/>
        <v>-6.8251336808643259E-2</v>
      </c>
      <c r="H86">
        <f t="shared" si="70"/>
        <v>68.057191920832892</v>
      </c>
      <c r="I86">
        <f t="shared" si="71"/>
        <v>9.7848894392218458E-2</v>
      </c>
    </row>
    <row r="87" spans="1:9" ht="15.5" x14ac:dyDescent="0.35">
      <c r="A87" s="7">
        <v>83</v>
      </c>
      <c r="B87" s="4" t="s">
        <v>86</v>
      </c>
      <c r="C87" s="5">
        <v>68.14</v>
      </c>
      <c r="D87" s="3">
        <f t="shared" ref="D87:E87" si="88">$D$2*C87+(1-$D$2)*D86</f>
        <v>68.16684729722509</v>
      </c>
      <c r="E87" s="3">
        <f t="shared" si="88"/>
        <v>68.214396614241963</v>
      </c>
      <c r="F87" s="25">
        <f t="shared" si="68"/>
        <v>68.119297980208216</v>
      </c>
      <c r="G87" s="25">
        <f t="shared" si="69"/>
        <v>-4.754931701687326E-2</v>
      </c>
      <c r="H87">
        <f t="shared" si="70"/>
        <v>68.071748663191343</v>
      </c>
      <c r="I87">
        <f t="shared" si="71"/>
        <v>4.6582449761688018E-3</v>
      </c>
    </row>
    <row r="88" spans="1:9" ht="15.5" x14ac:dyDescent="0.35">
      <c r="A88" s="7">
        <v>84</v>
      </c>
      <c r="B88" s="4" t="s">
        <v>87</v>
      </c>
      <c r="C88" s="5">
        <v>66.81</v>
      </c>
      <c r="D88" s="3">
        <f t="shared" ref="D88:E88" si="89">$D$2*C88+(1-$D$2)*D87</f>
        <v>67.488423648612553</v>
      </c>
      <c r="E88" s="3">
        <f t="shared" si="89"/>
        <v>67.851410131427258</v>
      </c>
      <c r="F88" s="25">
        <f t="shared" si="68"/>
        <v>67.125437165797848</v>
      </c>
      <c r="G88" s="25">
        <f t="shared" si="69"/>
        <v>-0.36298648281470491</v>
      </c>
      <c r="H88">
        <f t="shared" si="70"/>
        <v>66.762450682983143</v>
      </c>
      <c r="I88">
        <f t="shared" si="71"/>
        <v>2.2609375487697616E-3</v>
      </c>
    </row>
    <row r="89" spans="1:9" ht="15.5" x14ac:dyDescent="0.35">
      <c r="A89" s="7">
        <v>85</v>
      </c>
      <c r="B89" s="4" t="s">
        <v>88</v>
      </c>
      <c r="C89" s="5">
        <v>65.52</v>
      </c>
      <c r="D89" s="3">
        <f t="shared" ref="D89:E89" si="90">$D$2*C89+(1-$D$2)*D88</f>
        <v>66.504211824306282</v>
      </c>
      <c r="E89" s="3">
        <f t="shared" si="90"/>
        <v>67.17781097786677</v>
      </c>
      <c r="F89" s="25">
        <f t="shared" si="68"/>
        <v>65.830612670745793</v>
      </c>
      <c r="G89" s="25">
        <f t="shared" si="69"/>
        <v>-0.67359915356048816</v>
      </c>
      <c r="H89">
        <f t="shared" si="70"/>
        <v>65.157013517185305</v>
      </c>
      <c r="I89">
        <f t="shared" si="71"/>
        <v>0.13175918670617975</v>
      </c>
    </row>
    <row r="90" spans="1:9" ht="15.5" x14ac:dyDescent="0.35">
      <c r="A90" s="7">
        <v>86</v>
      </c>
      <c r="B90" s="4" t="s">
        <v>89</v>
      </c>
      <c r="C90" s="5">
        <v>65.650000000000006</v>
      </c>
      <c r="D90" s="3">
        <f t="shared" ref="D90:E90" si="91">$D$2*C90+(1-$D$2)*D89</f>
        <v>66.077105912153144</v>
      </c>
      <c r="E90" s="3">
        <f t="shared" si="91"/>
        <v>66.62745844500995</v>
      </c>
      <c r="F90" s="25">
        <f t="shared" si="68"/>
        <v>65.526753379296338</v>
      </c>
      <c r="G90" s="25">
        <f t="shared" si="69"/>
        <v>-0.55035253285680596</v>
      </c>
      <c r="H90">
        <f t="shared" si="70"/>
        <v>64.976400846439532</v>
      </c>
      <c r="I90">
        <f t="shared" si="71"/>
        <v>0.45373581967738696</v>
      </c>
    </row>
    <row r="91" spans="1:9" ht="15.5" x14ac:dyDescent="0.35">
      <c r="A91" s="7">
        <v>87</v>
      </c>
      <c r="B91" s="4" t="s">
        <v>90</v>
      </c>
      <c r="C91" s="5">
        <v>66.59</v>
      </c>
      <c r="D91" s="3">
        <f t="shared" ref="D91:E91" si="92">$D$2*C91+(1-$D$2)*D90</f>
        <v>66.333552956076574</v>
      </c>
      <c r="E91" s="3">
        <f t="shared" si="92"/>
        <v>66.480505700543262</v>
      </c>
      <c r="F91" s="25">
        <f t="shared" si="68"/>
        <v>66.186600211609885</v>
      </c>
      <c r="G91" s="25">
        <f t="shared" si="69"/>
        <v>-0.14695274446668805</v>
      </c>
      <c r="H91">
        <f t="shared" si="70"/>
        <v>66.039647467143197</v>
      </c>
      <c r="I91">
        <f t="shared" si="71"/>
        <v>0.30288791042190166</v>
      </c>
    </row>
    <row r="92" spans="1:9" ht="15.5" x14ac:dyDescent="0.35">
      <c r="A92" s="7">
        <v>88</v>
      </c>
      <c r="B92" s="4" t="s">
        <v>91</v>
      </c>
      <c r="C92" s="5">
        <v>65.98</v>
      </c>
      <c r="D92" s="3">
        <f t="shared" ref="D92:E92" si="93">$D$2*C92+(1-$D$2)*D91</f>
        <v>66.156776478038296</v>
      </c>
      <c r="E92" s="3">
        <f t="shared" si="93"/>
        <v>66.318641089290779</v>
      </c>
      <c r="F92" s="25">
        <f t="shared" si="68"/>
        <v>65.994911866785813</v>
      </c>
      <c r="G92" s="25">
        <f t="shared" si="69"/>
        <v>-0.16186461125248286</v>
      </c>
      <c r="H92">
        <f t="shared" si="70"/>
        <v>65.83304725553333</v>
      </c>
      <c r="I92">
        <f t="shared" si="71"/>
        <v>2.1595109106287539E-2</v>
      </c>
    </row>
    <row r="93" spans="1:9" ht="15.5" x14ac:dyDescent="0.35">
      <c r="A93" s="7">
        <v>89</v>
      </c>
      <c r="B93" s="4" t="s">
        <v>92</v>
      </c>
      <c r="C93" s="5">
        <v>65.510000000000005</v>
      </c>
      <c r="D93" s="3">
        <f t="shared" ref="D93:E93" si="94">$D$2*C93+(1-$D$2)*D92</f>
        <v>65.833388239019143</v>
      </c>
      <c r="E93" s="3">
        <f t="shared" si="94"/>
        <v>66.076014664154968</v>
      </c>
      <c r="F93" s="25">
        <f t="shared" si="68"/>
        <v>65.590761813883319</v>
      </c>
      <c r="G93" s="25">
        <f t="shared" si="69"/>
        <v>-0.24262642513582477</v>
      </c>
      <c r="H93">
        <f t="shared" si="70"/>
        <v>65.348135388747494</v>
      </c>
      <c r="I93">
        <f t="shared" si="71"/>
        <v>2.6200152375926603E-2</v>
      </c>
    </row>
    <row r="94" spans="1:9" ht="15.5" x14ac:dyDescent="0.35">
      <c r="A94" s="7">
        <v>90</v>
      </c>
      <c r="B94" s="4" t="s">
        <v>93</v>
      </c>
      <c r="C94" s="5">
        <v>64.95</v>
      </c>
      <c r="D94" s="3">
        <f t="shared" ref="D94:E94" si="95">$D$2*C94+(1-$D$2)*D93</f>
        <v>65.391694119509566</v>
      </c>
      <c r="E94" s="3">
        <f t="shared" si="95"/>
        <v>65.733854391832267</v>
      </c>
      <c r="F94" s="25">
        <f t="shared" si="68"/>
        <v>65.049533847186865</v>
      </c>
      <c r="G94" s="25">
        <f t="shared" si="69"/>
        <v>-0.34216027232270108</v>
      </c>
      <c r="H94">
        <f t="shared" si="70"/>
        <v>64.707373574864164</v>
      </c>
      <c r="I94">
        <f t="shared" si="71"/>
        <v>5.8867582174196881E-2</v>
      </c>
    </row>
    <row r="95" spans="1:9" ht="15.5" x14ac:dyDescent="0.35">
      <c r="A95" s="7">
        <v>91</v>
      </c>
      <c r="B95" s="4" t="s">
        <v>94</v>
      </c>
      <c r="C95" s="5">
        <v>66.099999999999994</v>
      </c>
      <c r="D95" s="3">
        <f t="shared" ref="D95:E95" si="96">$D$2*C95+(1-$D$2)*D94</f>
        <v>65.74584705975478</v>
      </c>
      <c r="E95" s="3">
        <f t="shared" si="96"/>
        <v>65.739850725793531</v>
      </c>
      <c r="F95" s="25">
        <f t="shared" si="68"/>
        <v>65.75184339371603</v>
      </c>
      <c r="G95" s="25">
        <f t="shared" si="69"/>
        <v>5.9963339612494337E-3</v>
      </c>
      <c r="H95">
        <f t="shared" si="70"/>
        <v>65.757839727677279</v>
      </c>
      <c r="I95">
        <f t="shared" si="71"/>
        <v>0.11707365195595469</v>
      </c>
    </row>
    <row r="96" spans="1:9" ht="15.5" x14ac:dyDescent="0.35">
      <c r="A96" s="7">
        <v>92</v>
      </c>
      <c r="B96" s="4" t="s">
        <v>95</v>
      </c>
      <c r="C96" s="5">
        <v>65.290000000000006</v>
      </c>
      <c r="D96" s="3">
        <f t="shared" ref="D96:E96" si="97">$D$2*C96+(1-$D$2)*D95</f>
        <v>65.517923529877393</v>
      </c>
      <c r="E96" s="3">
        <f t="shared" si="97"/>
        <v>65.628887127835469</v>
      </c>
      <c r="F96" s="25">
        <f t="shared" si="68"/>
        <v>65.406959931919317</v>
      </c>
      <c r="G96" s="25">
        <f t="shared" si="69"/>
        <v>-0.11096359795807587</v>
      </c>
      <c r="H96">
        <f t="shared" si="70"/>
        <v>65.295996333961241</v>
      </c>
      <c r="I96">
        <f t="shared" si="71"/>
        <v>3.5956020974662897E-5</v>
      </c>
    </row>
    <row r="97" spans="1:9" ht="15.5" x14ac:dyDescent="0.35">
      <c r="A97" s="7">
        <v>93</v>
      </c>
      <c r="B97" s="4" t="s">
        <v>96</v>
      </c>
      <c r="C97" s="5">
        <v>65.22</v>
      </c>
      <c r="D97" s="3">
        <f t="shared" ref="D97:E97" si="98">$D$2*C97+(1-$D$2)*D96</f>
        <v>65.368961764938689</v>
      </c>
      <c r="E97" s="3">
        <f t="shared" si="98"/>
        <v>65.498924446387079</v>
      </c>
      <c r="F97" s="25">
        <f t="shared" si="68"/>
        <v>65.238999083490299</v>
      </c>
      <c r="G97" s="25">
        <f t="shared" si="69"/>
        <v>-0.12996268144839007</v>
      </c>
      <c r="H97">
        <f t="shared" si="70"/>
        <v>65.109036402041909</v>
      </c>
      <c r="I97">
        <f t="shared" si="71"/>
        <v>1.2312920071804652E-2</v>
      </c>
    </row>
    <row r="98" spans="1:9" ht="15.5" x14ac:dyDescent="0.35">
      <c r="A98" s="7">
        <v>94</v>
      </c>
      <c r="B98" s="4" t="s">
        <v>97</v>
      </c>
      <c r="C98" s="5">
        <v>65.92</v>
      </c>
      <c r="D98" s="3">
        <f t="shared" ref="D98:E98" si="99">$D$2*C98+(1-$D$2)*D97</f>
        <v>65.644480882469338</v>
      </c>
      <c r="E98" s="3">
        <f t="shared" si="99"/>
        <v>65.571702664428216</v>
      </c>
      <c r="F98" s="25">
        <f t="shared" si="68"/>
        <v>65.717259100510461</v>
      </c>
      <c r="G98" s="25">
        <f t="shared" si="69"/>
        <v>7.27782180411225E-2</v>
      </c>
      <c r="H98">
        <f t="shared" si="70"/>
        <v>65.790037318551583</v>
      </c>
      <c r="I98">
        <f t="shared" si="71"/>
        <v>1.68902985692631E-2</v>
      </c>
    </row>
    <row r="99" spans="1:9" ht="15.5" x14ac:dyDescent="0.35">
      <c r="A99" s="7">
        <v>95</v>
      </c>
      <c r="B99" s="4" t="s">
        <v>98</v>
      </c>
      <c r="C99" s="5">
        <v>67.97</v>
      </c>
      <c r="D99" s="3">
        <f t="shared" ref="D99:E99" si="100">$D$2*C99+(1-$D$2)*D98</f>
        <v>66.807240441234669</v>
      </c>
      <c r="E99" s="3">
        <f t="shared" si="100"/>
        <v>66.189471552831435</v>
      </c>
      <c r="F99" s="25">
        <f t="shared" si="68"/>
        <v>67.425009329637902</v>
      </c>
      <c r="G99" s="25">
        <f t="shared" si="69"/>
        <v>0.61776888840323352</v>
      </c>
      <c r="H99">
        <f t="shared" si="70"/>
        <v>68.042778218041136</v>
      </c>
      <c r="I99">
        <f t="shared" si="71"/>
        <v>5.2966690212432367E-3</v>
      </c>
    </row>
    <row r="100" spans="1:9" ht="15.5" x14ac:dyDescent="0.35">
      <c r="A100" s="7">
        <v>96</v>
      </c>
      <c r="B100" s="4" t="s">
        <v>99</v>
      </c>
      <c r="C100" s="5">
        <v>68.45</v>
      </c>
      <c r="D100" s="3">
        <f t="shared" ref="D100:E100" si="101">$D$2*C100+(1-$D$2)*D99</f>
        <v>67.628620220617336</v>
      </c>
      <c r="E100" s="3">
        <f t="shared" si="101"/>
        <v>66.909045886724385</v>
      </c>
      <c r="F100" s="25">
        <f t="shared" si="68"/>
        <v>68.348194554510286</v>
      </c>
      <c r="G100" s="25">
        <f t="shared" si="69"/>
        <v>0.71957433389295034</v>
      </c>
      <c r="H100">
        <f t="shared" si="70"/>
        <v>69.067768888403236</v>
      </c>
      <c r="I100">
        <f t="shared" si="71"/>
        <v>0.38163839947896677</v>
      </c>
    </row>
    <row r="101" spans="1:9" ht="15.5" x14ac:dyDescent="0.35">
      <c r="A101" s="7">
        <v>97</v>
      </c>
      <c r="B101" s="4" t="s">
        <v>100</v>
      </c>
      <c r="C101" s="5">
        <v>67.2</v>
      </c>
      <c r="D101" s="3">
        <f t="shared" ref="D101:E101" si="102">$D$2*C101+(1-$D$2)*D100</f>
        <v>67.414310110308662</v>
      </c>
      <c r="E101" s="3">
        <f t="shared" si="102"/>
        <v>67.161677998516524</v>
      </c>
      <c r="F101" s="25">
        <f t="shared" si="68"/>
        <v>67.666942222100801</v>
      </c>
      <c r="G101" s="25">
        <f t="shared" si="69"/>
        <v>0.2526321117921384</v>
      </c>
      <c r="H101">
        <f t="shared" si="70"/>
        <v>67.919574333892939</v>
      </c>
      <c r="I101">
        <f t="shared" si="71"/>
        <v>0.51778722199746274</v>
      </c>
    </row>
    <row r="102" spans="1:9" ht="15.5" x14ac:dyDescent="0.35">
      <c r="A102" s="7">
        <v>98</v>
      </c>
      <c r="B102" s="4" t="s">
        <v>101</v>
      </c>
      <c r="C102" s="5">
        <v>65.83</v>
      </c>
      <c r="D102" s="3">
        <f t="shared" ref="D102:E102" si="103">$D$2*C102+(1-$D$2)*D101</f>
        <v>66.622155055154337</v>
      </c>
      <c r="E102" s="3">
        <f t="shared" si="103"/>
        <v>66.891916526835431</v>
      </c>
      <c r="F102" s="25">
        <f t="shared" si="68"/>
        <v>66.352393583473244</v>
      </c>
      <c r="G102" s="25">
        <f t="shared" si="69"/>
        <v>-0.26976147168109321</v>
      </c>
      <c r="H102">
        <f t="shared" si="70"/>
        <v>66.082632111792151</v>
      </c>
      <c r="I102">
        <f t="shared" si="71"/>
        <v>6.3822983908562697E-2</v>
      </c>
    </row>
    <row r="103" spans="1:9" ht="15.5" x14ac:dyDescent="0.35">
      <c r="A103" s="7">
        <v>99</v>
      </c>
      <c r="B103" s="4" t="s">
        <v>102</v>
      </c>
      <c r="C103" s="5">
        <v>65.94</v>
      </c>
      <c r="D103" s="3">
        <f t="shared" ref="D103:E103" si="104">$D$2*C103+(1-$D$2)*D102</f>
        <v>66.281077527577168</v>
      </c>
      <c r="E103" s="3">
        <f t="shared" si="104"/>
        <v>66.586497027206292</v>
      </c>
      <c r="F103" s="25">
        <f t="shared" si="68"/>
        <v>65.975658027948043</v>
      </c>
      <c r="G103" s="25">
        <f t="shared" si="69"/>
        <v>-0.3054194996291244</v>
      </c>
      <c r="H103">
        <f t="shared" si="70"/>
        <v>65.670238528318919</v>
      </c>
      <c r="I103">
        <f t="shared" si="71"/>
        <v>7.2771251603541587E-2</v>
      </c>
    </row>
    <row r="104" spans="1:9" ht="15.5" x14ac:dyDescent="0.35">
      <c r="A104" s="7">
        <v>100</v>
      </c>
      <c r="B104" s="4" t="s">
        <v>103</v>
      </c>
      <c r="C104" s="5">
        <v>66.209999999999994</v>
      </c>
      <c r="D104" s="3">
        <f t="shared" ref="D104:E104" si="105">$D$2*C104+(1-$D$2)*D103</f>
        <v>66.245538763788574</v>
      </c>
      <c r="E104" s="3">
        <f t="shared" si="105"/>
        <v>66.416017895497433</v>
      </c>
      <c r="F104" s="25">
        <f t="shared" si="68"/>
        <v>66.075059632079714</v>
      </c>
      <c r="G104" s="25">
        <f t="shared" si="69"/>
        <v>-0.1704791317088592</v>
      </c>
      <c r="H104">
        <f t="shared" si="70"/>
        <v>65.904580500370855</v>
      </c>
      <c r="I104">
        <f t="shared" si="71"/>
        <v>9.3281070753713405E-2</v>
      </c>
    </row>
    <row r="105" spans="1:9" ht="15.5" x14ac:dyDescent="0.35">
      <c r="A105" s="7">
        <v>101</v>
      </c>
      <c r="B105" s="4" t="s">
        <v>104</v>
      </c>
      <c r="C105" s="5">
        <v>66.69</v>
      </c>
      <c r="D105" s="3">
        <f t="shared" ref="D105:E105" si="106">$D$2*C105+(1-$D$2)*D104</f>
        <v>66.467769381894286</v>
      </c>
      <c r="E105" s="3">
        <f t="shared" si="106"/>
        <v>66.441893638695859</v>
      </c>
      <c r="F105" s="25">
        <f t="shared" si="68"/>
        <v>66.493645125092712</v>
      </c>
      <c r="G105" s="25">
        <f t="shared" si="69"/>
        <v>2.5875743198426449E-2</v>
      </c>
      <c r="H105">
        <f t="shared" si="70"/>
        <v>66.519520868291139</v>
      </c>
      <c r="I105">
        <f t="shared" si="71"/>
        <v>2.9063134348206562E-2</v>
      </c>
    </row>
    <row r="106" spans="1:9" ht="15.5" x14ac:dyDescent="0.35">
      <c r="A106" s="7">
        <v>102</v>
      </c>
      <c r="B106" s="4" t="s">
        <v>105</v>
      </c>
      <c r="C106" s="5">
        <v>66.5</v>
      </c>
      <c r="D106" s="3">
        <f t="shared" ref="D106:E106" si="107">$D$2*C106+(1-$D$2)*D105</f>
        <v>66.48388469094715</v>
      </c>
      <c r="E106" s="3">
        <f t="shared" si="107"/>
        <v>66.462889164821505</v>
      </c>
      <c r="F106" s="25">
        <f t="shared" si="68"/>
        <v>66.504880217072795</v>
      </c>
      <c r="G106" s="25">
        <f t="shared" si="69"/>
        <v>2.099552612564537E-2</v>
      </c>
      <c r="H106">
        <f t="shared" si="70"/>
        <v>66.525875743198441</v>
      </c>
      <c r="I106">
        <f t="shared" si="71"/>
        <v>6.6955408607164801E-4</v>
      </c>
    </row>
    <row r="107" spans="1:9" ht="15.5" x14ac:dyDescent="0.35">
      <c r="A107" s="7">
        <v>103</v>
      </c>
      <c r="B107" s="4" t="s">
        <v>106</v>
      </c>
      <c r="C107" s="5">
        <v>66.27</v>
      </c>
      <c r="D107" s="3">
        <f t="shared" ref="D107:E107" si="108">$D$2*C107+(1-$D$2)*D106</f>
        <v>66.376942345473566</v>
      </c>
      <c r="E107" s="3">
        <f t="shared" si="108"/>
        <v>66.419915755147542</v>
      </c>
      <c r="F107" s="25">
        <f t="shared" si="68"/>
        <v>66.333968935799589</v>
      </c>
      <c r="G107" s="25">
        <f t="shared" si="69"/>
        <v>-4.2973409673976448E-2</v>
      </c>
      <c r="H107">
        <f t="shared" si="70"/>
        <v>66.290995526125613</v>
      </c>
      <c r="I107">
        <f t="shared" si="71"/>
        <v>4.4081211729146382E-4</v>
      </c>
    </row>
    <row r="108" spans="1:9" ht="15.5" x14ac:dyDescent="0.35">
      <c r="A108" s="7">
        <v>104</v>
      </c>
      <c r="B108" s="4" t="s">
        <v>107</v>
      </c>
      <c r="C108" s="5">
        <v>64.12</v>
      </c>
      <c r="D108" s="3">
        <f t="shared" ref="D108:E108" si="109">$D$2*C108+(1-$D$2)*D107</f>
        <v>65.248471172736785</v>
      </c>
      <c r="E108" s="3">
        <f t="shared" si="109"/>
        <v>65.834193463942171</v>
      </c>
      <c r="F108" s="25">
        <f t="shared" si="68"/>
        <v>64.6627488815314</v>
      </c>
      <c r="G108" s="25">
        <f t="shared" si="69"/>
        <v>-0.58572229120538566</v>
      </c>
      <c r="H108">
        <f t="shared" si="70"/>
        <v>64.077026590326014</v>
      </c>
      <c r="I108">
        <f t="shared" si="71"/>
        <v>1.8467139390086339E-3</v>
      </c>
    </row>
    <row r="109" spans="1:9" ht="15.5" x14ac:dyDescent="0.35">
      <c r="A109" s="7">
        <v>105</v>
      </c>
      <c r="B109" s="4" t="s">
        <v>108</v>
      </c>
      <c r="C109" s="5">
        <v>64.81</v>
      </c>
      <c r="D109" s="3">
        <f t="shared" ref="D109:E109" si="110">$D$2*C109+(1-$D$2)*D108</f>
        <v>65.029235586368401</v>
      </c>
      <c r="E109" s="3">
        <f t="shared" si="110"/>
        <v>65.431714525155286</v>
      </c>
      <c r="F109" s="25">
        <f t="shared" si="68"/>
        <v>64.626756647581516</v>
      </c>
      <c r="G109" s="25">
        <f t="shared" si="69"/>
        <v>-0.40247893878688501</v>
      </c>
      <c r="H109">
        <f t="shared" si="70"/>
        <v>64.224277708794631</v>
      </c>
      <c r="I109">
        <f t="shared" si="71"/>
        <v>0.34307060241486997</v>
      </c>
    </row>
    <row r="110" spans="1:9" ht="15.5" x14ac:dyDescent="0.35">
      <c r="A110" s="7">
        <v>106</v>
      </c>
      <c r="B110" s="4" t="s">
        <v>109</v>
      </c>
      <c r="C110" s="5">
        <v>63.9</v>
      </c>
      <c r="D110" s="3">
        <f t="shared" ref="D110:E110" si="111">$D$2*C110+(1-$D$2)*D109</f>
        <v>64.464617793184203</v>
      </c>
      <c r="E110" s="3">
        <f t="shared" si="111"/>
        <v>64.948166159169745</v>
      </c>
      <c r="F110" s="25">
        <f t="shared" si="68"/>
        <v>63.981069427198662</v>
      </c>
      <c r="G110" s="25">
        <f t="shared" si="69"/>
        <v>-0.4835483659855413</v>
      </c>
      <c r="H110">
        <f t="shared" si="70"/>
        <v>63.497521061213121</v>
      </c>
      <c r="I110">
        <f t="shared" si="71"/>
        <v>0.16198929616701141</v>
      </c>
    </row>
    <row r="111" spans="1:9" ht="15.5" x14ac:dyDescent="0.35">
      <c r="A111" s="7">
        <v>107</v>
      </c>
      <c r="B111" s="4" t="s">
        <v>110</v>
      </c>
      <c r="C111" s="5">
        <v>61.99</v>
      </c>
      <c r="D111" s="3">
        <f t="shared" ref="D111:E111" si="112">$D$2*C111+(1-$D$2)*D110</f>
        <v>63.227308896592106</v>
      </c>
      <c r="E111" s="3">
        <f t="shared" si="112"/>
        <v>64.087737527880932</v>
      </c>
      <c r="F111" s="25">
        <f t="shared" si="68"/>
        <v>62.36688026530328</v>
      </c>
      <c r="G111" s="25">
        <f t="shared" si="69"/>
        <v>-0.8604286312888263</v>
      </c>
      <c r="H111">
        <f t="shared" si="70"/>
        <v>61.506451634014454</v>
      </c>
      <c r="I111">
        <f t="shared" si="71"/>
        <v>0.23381902224729387</v>
      </c>
    </row>
    <row r="112" spans="1:9" ht="15.5" x14ac:dyDescent="0.35">
      <c r="A112" s="7">
        <v>108</v>
      </c>
      <c r="B112" s="4" t="s">
        <v>111</v>
      </c>
      <c r="C112" s="5">
        <v>63.33</v>
      </c>
      <c r="D112" s="3">
        <f t="shared" ref="D112:E112" si="113">$D$2*C112+(1-$D$2)*D111</f>
        <v>63.278654448296052</v>
      </c>
      <c r="E112" s="3">
        <f t="shared" si="113"/>
        <v>63.683195988088492</v>
      </c>
      <c r="F112" s="25">
        <f t="shared" si="68"/>
        <v>62.874112908503612</v>
      </c>
      <c r="G112" s="25">
        <f t="shared" si="69"/>
        <v>-0.40454153979244012</v>
      </c>
      <c r="H112">
        <f t="shared" si="70"/>
        <v>62.469571368711172</v>
      </c>
      <c r="I112">
        <f t="shared" si="71"/>
        <v>0.74033742954156301</v>
      </c>
    </row>
    <row r="113" spans="1:9" ht="15.5" x14ac:dyDescent="0.35">
      <c r="A113" s="7">
        <v>109</v>
      </c>
      <c r="B113" s="4" t="s">
        <v>112</v>
      </c>
      <c r="C113" s="5">
        <v>63.42</v>
      </c>
      <c r="D113" s="3">
        <f t="shared" ref="D113:E113" si="114">$D$2*C113+(1-$D$2)*D112</f>
        <v>63.349327224148027</v>
      </c>
      <c r="E113" s="3">
        <f t="shared" si="114"/>
        <v>63.516261606118263</v>
      </c>
      <c r="F113" s="25">
        <f t="shared" si="68"/>
        <v>63.182392842177791</v>
      </c>
      <c r="G113" s="25">
        <f t="shared" si="69"/>
        <v>-0.16693438197023625</v>
      </c>
      <c r="H113">
        <f t="shared" si="70"/>
        <v>63.015458460207554</v>
      </c>
      <c r="I113">
        <f t="shared" si="71"/>
        <v>0.16365385741764416</v>
      </c>
    </row>
    <row r="114" spans="1:9" ht="15.5" x14ac:dyDescent="0.35">
      <c r="A114" s="7">
        <v>110</v>
      </c>
      <c r="B114" s="4" t="s">
        <v>113</v>
      </c>
      <c r="C114" s="5">
        <v>64.38</v>
      </c>
      <c r="D114" s="3">
        <f t="shared" ref="D114:E114" si="115">$D$2*C114+(1-$D$2)*D113</f>
        <v>63.864663612074011</v>
      </c>
      <c r="E114" s="3">
        <f t="shared" si="115"/>
        <v>63.690462609096137</v>
      </c>
      <c r="F114" s="25">
        <f t="shared" si="68"/>
        <v>64.038864615051892</v>
      </c>
      <c r="G114" s="25">
        <f t="shared" si="69"/>
        <v>0.174201002977874</v>
      </c>
      <c r="H114">
        <f t="shared" si="70"/>
        <v>64.213065618029759</v>
      </c>
      <c r="I114">
        <f t="shared" si="71"/>
        <v>2.7867087883784735E-2</v>
      </c>
    </row>
    <row r="115" spans="1:9" ht="15.5" x14ac:dyDescent="0.35">
      <c r="A115" s="7">
        <v>111</v>
      </c>
      <c r="B115" s="4" t="s">
        <v>114</v>
      </c>
      <c r="C115" s="5">
        <v>64.069999999999993</v>
      </c>
      <c r="D115" s="3">
        <f t="shared" ref="D115:E115" si="116">$D$2*C115+(1-$D$2)*D114</f>
        <v>63.967331806037002</v>
      </c>
      <c r="E115" s="3">
        <f t="shared" si="116"/>
        <v>63.82889720756657</v>
      </c>
      <c r="F115" s="25">
        <f t="shared" si="68"/>
        <v>64.105766404507435</v>
      </c>
      <c r="G115" s="25">
        <f t="shared" si="69"/>
        <v>0.13843459847043249</v>
      </c>
      <c r="H115">
        <f t="shared" si="70"/>
        <v>64.24420100297786</v>
      </c>
      <c r="I115">
        <f t="shared" si="71"/>
        <v>3.0345989438494789E-2</v>
      </c>
    </row>
    <row r="116" spans="1:9" ht="15.5" x14ac:dyDescent="0.35">
      <c r="A116" s="7">
        <v>112</v>
      </c>
      <c r="B116" s="4" t="s">
        <v>115</v>
      </c>
      <c r="C116" s="5">
        <v>64.17</v>
      </c>
      <c r="D116" s="3">
        <f t="shared" ref="D116:E116" si="117">$D$2*C116+(1-$D$2)*D115</f>
        <v>64.068665903018498</v>
      </c>
      <c r="E116" s="3">
        <f t="shared" si="117"/>
        <v>63.948781555292534</v>
      </c>
      <c r="F116" s="25">
        <f t="shared" si="68"/>
        <v>64.18855025074447</v>
      </c>
      <c r="G116" s="25">
        <f t="shared" si="69"/>
        <v>0.11988434772596435</v>
      </c>
      <c r="H116">
        <f t="shared" si="70"/>
        <v>64.308434598470427</v>
      </c>
      <c r="I116">
        <f t="shared" si="71"/>
        <v>1.9164138053667901E-2</v>
      </c>
    </row>
    <row r="117" spans="1:9" ht="15.5" x14ac:dyDescent="0.35">
      <c r="A117" s="7">
        <v>113</v>
      </c>
      <c r="B117" s="4" t="s">
        <v>116</v>
      </c>
      <c r="C117" s="5">
        <v>63.42</v>
      </c>
      <c r="D117" s="3">
        <f t="shared" ref="D117:E117" si="118">$D$2*C117+(1-$D$2)*D116</f>
        <v>63.74433295150925</v>
      </c>
      <c r="E117" s="3">
        <f t="shared" si="118"/>
        <v>63.846557253400888</v>
      </c>
      <c r="F117" s="25">
        <f t="shared" si="68"/>
        <v>63.642108649617612</v>
      </c>
      <c r="G117" s="25">
        <f t="shared" si="69"/>
        <v>-0.10222430189163845</v>
      </c>
      <c r="H117">
        <f t="shared" si="70"/>
        <v>63.539884347725973</v>
      </c>
      <c r="I117">
        <f t="shared" si="71"/>
        <v>1.4372256829681636E-2</v>
      </c>
    </row>
    <row r="118" spans="1:9" ht="15.5" x14ac:dyDescent="0.35">
      <c r="A118" s="7">
        <v>114</v>
      </c>
      <c r="B118" s="4" t="s">
        <v>117</v>
      </c>
      <c r="C118" s="5">
        <v>63.17</v>
      </c>
      <c r="D118" s="3">
        <f t="shared" ref="D118:E118" si="119">$D$2*C118+(1-$D$2)*D117</f>
        <v>63.457166475754626</v>
      </c>
      <c r="E118" s="3">
        <f t="shared" si="119"/>
        <v>63.651861864577754</v>
      </c>
      <c r="F118" s="25">
        <f t="shared" si="68"/>
        <v>63.262471086931498</v>
      </c>
      <c r="G118" s="25">
        <f t="shared" si="69"/>
        <v>-0.19469538882312776</v>
      </c>
      <c r="H118">
        <f t="shared" si="70"/>
        <v>63.06777569810837</v>
      </c>
      <c r="I118">
        <f t="shared" si="71"/>
        <v>1.0449807897231383E-2</v>
      </c>
    </row>
    <row r="119" spans="1:9" ht="15.5" x14ac:dyDescent="0.35">
      <c r="A119" s="7">
        <v>115</v>
      </c>
      <c r="B119" s="4" t="s">
        <v>118</v>
      </c>
      <c r="C119" s="5">
        <v>64.25</v>
      </c>
      <c r="D119" s="3">
        <f t="shared" ref="D119:E119" si="120">$D$2*C119+(1-$D$2)*D118</f>
        <v>63.853583237877316</v>
      </c>
      <c r="E119" s="3">
        <f t="shared" si="120"/>
        <v>63.752722551227535</v>
      </c>
      <c r="F119" s="25">
        <f t="shared" si="68"/>
        <v>63.954443924527098</v>
      </c>
      <c r="G119" s="25">
        <f t="shared" si="69"/>
        <v>0.10086068664978143</v>
      </c>
      <c r="H119">
        <f t="shared" si="70"/>
        <v>64.055304611176879</v>
      </c>
      <c r="I119">
        <f t="shared" si="71"/>
        <v>3.7906294428986131E-2</v>
      </c>
    </row>
    <row r="120" spans="1:9" ht="15.5" x14ac:dyDescent="0.35">
      <c r="A120" s="7">
        <v>116</v>
      </c>
      <c r="B120" s="4" t="s">
        <v>119</v>
      </c>
      <c r="C120" s="5">
        <v>64.41</v>
      </c>
      <c r="D120" s="3">
        <f t="shared" ref="D120:E120" si="121">$D$2*C120+(1-$D$2)*D119</f>
        <v>64.131791618938649</v>
      </c>
      <c r="E120" s="3">
        <f t="shared" si="121"/>
        <v>63.942257085083092</v>
      </c>
      <c r="F120" s="25">
        <f t="shared" si="68"/>
        <v>64.3213261527942</v>
      </c>
      <c r="G120" s="25">
        <f t="shared" si="69"/>
        <v>0.18953453385555719</v>
      </c>
      <c r="H120">
        <f t="shared" si="70"/>
        <v>64.51086068664975</v>
      </c>
      <c r="I120">
        <f t="shared" si="71"/>
        <v>1.0172878111459664E-2</v>
      </c>
    </row>
    <row r="121" spans="1:9" ht="15.5" x14ac:dyDescent="0.35">
      <c r="A121" s="7">
        <v>117</v>
      </c>
      <c r="B121" s="4" t="s">
        <v>120</v>
      </c>
      <c r="C121" s="5">
        <v>65.92</v>
      </c>
      <c r="D121" s="3">
        <f t="shared" ref="D121:E121" si="122">$D$2*C121+(1-$D$2)*D120</f>
        <v>65.025895809469318</v>
      </c>
      <c r="E121" s="3">
        <f t="shared" si="122"/>
        <v>64.484076447276209</v>
      </c>
      <c r="F121" s="25">
        <f t="shared" si="68"/>
        <v>65.567715171662428</v>
      </c>
      <c r="G121" s="25">
        <f t="shared" si="69"/>
        <v>0.54181936219310955</v>
      </c>
      <c r="H121">
        <f t="shared" si="70"/>
        <v>66.109534533855538</v>
      </c>
      <c r="I121">
        <f t="shared" si="71"/>
        <v>3.5923339523835272E-2</v>
      </c>
    </row>
    <row r="122" spans="1:9" ht="15.5" x14ac:dyDescent="0.35">
      <c r="A122" s="7">
        <v>118</v>
      </c>
      <c r="B122" s="4" t="s">
        <v>121</v>
      </c>
      <c r="C122" s="5">
        <v>65.72</v>
      </c>
      <c r="D122" s="3">
        <f t="shared" ref="D122:E122" si="123">$D$2*C122+(1-$D$2)*D121</f>
        <v>65.372947904734659</v>
      </c>
      <c r="E122" s="3">
        <f t="shared" si="123"/>
        <v>64.928512176005427</v>
      </c>
      <c r="F122" s="25">
        <f t="shared" si="68"/>
        <v>65.817383633463891</v>
      </c>
      <c r="G122" s="25">
        <f t="shared" si="69"/>
        <v>0.44443572872923198</v>
      </c>
      <c r="H122">
        <f t="shared" si="70"/>
        <v>66.261819362193123</v>
      </c>
      <c r="I122">
        <f t="shared" si="71"/>
        <v>0.29356822124736343</v>
      </c>
    </row>
    <row r="123" spans="1:9" ht="15.5" x14ac:dyDescent="0.35">
      <c r="A123" s="7">
        <v>119</v>
      </c>
      <c r="B123" s="4" t="s">
        <v>122</v>
      </c>
      <c r="C123" s="5">
        <v>67.12</v>
      </c>
      <c r="D123" s="3">
        <f t="shared" ref="D123:E123" si="124">$D$2*C123+(1-$D$2)*D122</f>
        <v>66.246473952367325</v>
      </c>
      <c r="E123" s="3">
        <f t="shared" si="124"/>
        <v>65.587493064186376</v>
      </c>
      <c r="F123" s="25">
        <f t="shared" si="68"/>
        <v>66.905454840548273</v>
      </c>
      <c r="G123" s="25">
        <f t="shared" si="69"/>
        <v>0.65898088818094891</v>
      </c>
      <c r="H123">
        <f t="shared" si="70"/>
        <v>67.564435728729222</v>
      </c>
      <c r="I123">
        <f t="shared" si="71"/>
        <v>0.19752311697107083</v>
      </c>
    </row>
    <row r="124" spans="1:9" ht="15.5" x14ac:dyDescent="0.35">
      <c r="A124" s="7">
        <v>120</v>
      </c>
      <c r="B124" s="4" t="s">
        <v>123</v>
      </c>
      <c r="C124" s="5">
        <v>68.11</v>
      </c>
      <c r="D124" s="3">
        <f t="shared" ref="D124:E124" si="125">$D$2*C124+(1-$D$2)*D123</f>
        <v>67.178236976183655</v>
      </c>
      <c r="E124" s="3">
        <f t="shared" si="125"/>
        <v>66.382865020185022</v>
      </c>
      <c r="F124" s="25">
        <f t="shared" si="68"/>
        <v>67.973608932182287</v>
      </c>
      <c r="G124" s="25">
        <f t="shared" si="69"/>
        <v>0.79537195599863253</v>
      </c>
      <c r="H124">
        <f t="shared" si="70"/>
        <v>68.76898088818092</v>
      </c>
      <c r="I124">
        <f t="shared" si="71"/>
        <v>0.43425581098771482</v>
      </c>
    </row>
    <row r="125" spans="1:9" ht="15.5" x14ac:dyDescent="0.35">
      <c r="A125" s="7">
        <v>121</v>
      </c>
      <c r="B125" s="4" t="s">
        <v>124</v>
      </c>
      <c r="C125" s="5">
        <v>67.92</v>
      </c>
      <c r="D125" s="3">
        <f t="shared" ref="D125:E125" si="126">$D$2*C125+(1-$D$2)*D124</f>
        <v>67.549118488091835</v>
      </c>
      <c r="E125" s="3">
        <f t="shared" si="126"/>
        <v>66.965991754138429</v>
      </c>
      <c r="F125" s="25">
        <f t="shared" si="68"/>
        <v>68.132245222045242</v>
      </c>
      <c r="G125" s="25">
        <f t="shared" si="69"/>
        <v>0.58312673395340653</v>
      </c>
      <c r="H125">
        <f t="shared" si="70"/>
        <v>68.715371955998648</v>
      </c>
      <c r="I125">
        <f t="shared" si="71"/>
        <v>0.6326165483891133</v>
      </c>
    </row>
    <row r="126" spans="1:9" ht="15.5" x14ac:dyDescent="0.35">
      <c r="A126" s="7">
        <v>122</v>
      </c>
      <c r="B126" s="4" t="s">
        <v>125</v>
      </c>
      <c r="C126" s="5">
        <v>67.16</v>
      </c>
      <c r="D126" s="3">
        <f t="shared" ref="D126:E126" si="127">$D$2*C126+(1-$D$2)*D125</f>
        <v>67.354559244045916</v>
      </c>
      <c r="E126" s="3">
        <f t="shared" si="127"/>
        <v>67.160275499092165</v>
      </c>
      <c r="F126" s="25">
        <f t="shared" si="68"/>
        <v>67.548842988999667</v>
      </c>
      <c r="G126" s="25">
        <f t="shared" si="69"/>
        <v>0.19428374495375067</v>
      </c>
      <c r="H126">
        <f t="shared" si="70"/>
        <v>67.743126733953417</v>
      </c>
      <c r="I126">
        <f t="shared" si="71"/>
        <v>0.34003678785118352</v>
      </c>
    </row>
    <row r="127" spans="1:9" ht="15.5" x14ac:dyDescent="0.35">
      <c r="A127" s="7">
        <v>123</v>
      </c>
      <c r="B127" s="4" t="s">
        <v>126</v>
      </c>
      <c r="C127" s="5">
        <v>68.03</v>
      </c>
      <c r="D127" s="3">
        <f t="shared" ref="D127:E127" si="128">$D$2*C127+(1-$D$2)*D126</f>
        <v>67.692279622022966</v>
      </c>
      <c r="E127" s="3">
        <f t="shared" si="128"/>
        <v>67.426277560557565</v>
      </c>
      <c r="F127" s="25">
        <f t="shared" si="68"/>
        <v>67.958281683488366</v>
      </c>
      <c r="G127" s="25">
        <f t="shared" si="69"/>
        <v>0.26600206146540017</v>
      </c>
      <c r="H127">
        <f t="shared" si="70"/>
        <v>68.224283744953766</v>
      </c>
      <c r="I127">
        <f t="shared" si="71"/>
        <v>3.7746173553259564E-2</v>
      </c>
    </row>
    <row r="128" spans="1:9" ht="15.5" x14ac:dyDescent="0.35">
      <c r="A128" s="7">
        <v>124</v>
      </c>
      <c r="B128" s="4" t="s">
        <v>127</v>
      </c>
      <c r="C128" s="5">
        <v>68.489999999999995</v>
      </c>
      <c r="D128" s="3">
        <f t="shared" ref="D128:E128" si="129">$D$2*C128+(1-$D$2)*D127</f>
        <v>68.091139811011487</v>
      </c>
      <c r="E128" s="3">
        <f t="shared" si="129"/>
        <v>67.758708685784526</v>
      </c>
      <c r="F128" s="25">
        <f t="shared" si="68"/>
        <v>68.423570936238448</v>
      </c>
      <c r="G128" s="25">
        <f t="shared" si="69"/>
        <v>0.33243112522696094</v>
      </c>
      <c r="H128">
        <f t="shared" si="70"/>
        <v>68.756002061465409</v>
      </c>
      <c r="I128">
        <f t="shared" si="71"/>
        <v>7.0757096703850095E-2</v>
      </c>
    </row>
    <row r="129" spans="1:9" ht="15.5" x14ac:dyDescent="0.35">
      <c r="A129" s="7">
        <v>125</v>
      </c>
      <c r="B129" s="4" t="s">
        <v>128</v>
      </c>
      <c r="C129" s="5">
        <v>68.569999999999993</v>
      </c>
      <c r="D129" s="3">
        <f t="shared" ref="D129:E129" si="130">$D$2*C129+(1-$D$2)*D128</f>
        <v>68.33056990550574</v>
      </c>
      <c r="E129" s="3">
        <f t="shared" si="130"/>
        <v>68.04463929564514</v>
      </c>
      <c r="F129" s="25">
        <f t="shared" si="68"/>
        <v>68.61650051536634</v>
      </c>
      <c r="G129" s="25">
        <f t="shared" si="69"/>
        <v>0.28593060986059982</v>
      </c>
      <c r="H129">
        <f t="shared" si="70"/>
        <v>68.90243112522694</v>
      </c>
      <c r="I129">
        <f t="shared" si="71"/>
        <v>0.11051045301965394</v>
      </c>
    </row>
    <row r="130" spans="1:9" ht="15.5" x14ac:dyDescent="0.35">
      <c r="A130" s="7">
        <v>126</v>
      </c>
      <c r="B130" s="4" t="s">
        <v>129</v>
      </c>
      <c r="C130" s="5">
        <v>68.78</v>
      </c>
      <c r="D130" s="3">
        <f t="shared" ref="D130:E130" si="131">$D$2*C130+(1-$D$2)*D129</f>
        <v>68.555284952752871</v>
      </c>
      <c r="E130" s="3">
        <f t="shared" si="131"/>
        <v>68.299962124198998</v>
      </c>
      <c r="F130" s="25">
        <f t="shared" si="68"/>
        <v>68.810607781306743</v>
      </c>
      <c r="G130" s="25">
        <f t="shared" si="69"/>
        <v>0.25532282855387223</v>
      </c>
      <c r="H130">
        <f t="shared" si="70"/>
        <v>69.065930609860615</v>
      </c>
      <c r="I130">
        <f t="shared" si="71"/>
        <v>8.1756313655262661E-2</v>
      </c>
    </row>
    <row r="131" spans="1:9" ht="15.5" x14ac:dyDescent="0.35">
      <c r="A131" s="7">
        <v>127</v>
      </c>
      <c r="B131" s="4" t="s">
        <v>130</v>
      </c>
      <c r="C131" s="5">
        <v>71.2</v>
      </c>
      <c r="D131" s="3">
        <f t="shared" ref="D131:E131" si="132">$D$2*C131+(1-$D$2)*D130</f>
        <v>69.877642476376437</v>
      </c>
      <c r="E131" s="3">
        <f t="shared" si="132"/>
        <v>69.088802300287711</v>
      </c>
      <c r="F131" s="25">
        <f t="shared" si="68"/>
        <v>70.666482652465163</v>
      </c>
      <c r="G131" s="25">
        <f t="shared" si="69"/>
        <v>0.78884017608872625</v>
      </c>
      <c r="H131">
        <f t="shared" si="70"/>
        <v>71.455322828553889</v>
      </c>
      <c r="I131">
        <f t="shared" si="71"/>
        <v>6.5189746780757285E-2</v>
      </c>
    </row>
    <row r="132" spans="1:9" ht="15.5" x14ac:dyDescent="0.35">
      <c r="A132" s="7">
        <v>128</v>
      </c>
      <c r="B132" s="4" t="s">
        <v>131</v>
      </c>
      <c r="C132" s="5">
        <v>73.23</v>
      </c>
      <c r="D132" s="3">
        <f t="shared" ref="D132:E132" si="133">$D$2*C132+(1-$D$2)*D131</f>
        <v>71.55382123818822</v>
      </c>
      <c r="E132" s="3">
        <f t="shared" si="133"/>
        <v>70.321311769237965</v>
      </c>
      <c r="F132" s="25">
        <f t="shared" si="68"/>
        <v>72.786330707138475</v>
      </c>
      <c r="G132" s="25">
        <f t="shared" si="69"/>
        <v>1.2325094689502549</v>
      </c>
      <c r="H132">
        <f t="shared" si="70"/>
        <v>74.01884017608873</v>
      </c>
      <c r="I132">
        <f t="shared" si="71"/>
        <v>0.62226882341169265</v>
      </c>
    </row>
    <row r="133" spans="1:9" ht="15.5" x14ac:dyDescent="0.35">
      <c r="A133" s="7">
        <v>129</v>
      </c>
      <c r="B133" s="4" t="s">
        <v>132</v>
      </c>
      <c r="C133" s="5">
        <v>71.650000000000006</v>
      </c>
      <c r="D133" s="3">
        <f t="shared" ref="D133:E133" si="134">$D$2*C133+(1-$D$2)*D132</f>
        <v>71.601910619094113</v>
      </c>
      <c r="E133" s="3">
        <f t="shared" si="134"/>
        <v>70.961611194166039</v>
      </c>
      <c r="F133" s="25">
        <f t="shared" si="68"/>
        <v>72.242210044022187</v>
      </c>
      <c r="G133" s="25">
        <f t="shared" si="69"/>
        <v>0.64029942492807379</v>
      </c>
      <c r="H133">
        <f t="shared" si="70"/>
        <v>72.882509468950261</v>
      </c>
      <c r="I133">
        <f t="shared" si="71"/>
        <v>1.5190795910520394</v>
      </c>
    </row>
    <row r="134" spans="1:9" ht="15.5" x14ac:dyDescent="0.35">
      <c r="A134" s="7">
        <v>130</v>
      </c>
      <c r="B134" s="4" t="s">
        <v>133</v>
      </c>
      <c r="C134" s="5">
        <v>71.63</v>
      </c>
      <c r="D134" s="3">
        <f t="shared" ref="D134:E134" si="135">$D$2*C134+(1-$D$2)*D133</f>
        <v>71.615955309547047</v>
      </c>
      <c r="E134" s="3">
        <f t="shared" si="135"/>
        <v>71.288783251856543</v>
      </c>
      <c r="F134" s="25">
        <f t="shared" ref="F134:F197" si="136">2*D134-E134</f>
        <v>71.943127367237551</v>
      </c>
      <c r="G134" s="25">
        <f t="shared" ref="G134:G197" si="137">($D$2/(1-$D$2))*(D134-E134)</f>
        <v>0.32717205769050395</v>
      </c>
      <c r="H134">
        <f t="shared" ref="H134:H197" si="138">F134+G134</f>
        <v>72.270299424928055</v>
      </c>
      <c r="I134">
        <f t="shared" ref="I134:I197" si="139">POWER(C134-H134,2)</f>
        <v>0.40998335356320381</v>
      </c>
    </row>
    <row r="135" spans="1:9" ht="15.5" x14ac:dyDescent="0.35">
      <c r="A135" s="7">
        <v>131</v>
      </c>
      <c r="B135" s="4" t="s">
        <v>134</v>
      </c>
      <c r="C135" s="5">
        <v>72.709999999999994</v>
      </c>
      <c r="D135" s="3">
        <f t="shared" ref="D135:E135" si="140">$D$2*C135+(1-$D$2)*D134</f>
        <v>72.162977654773528</v>
      </c>
      <c r="E135" s="3">
        <f t="shared" si="140"/>
        <v>71.725880453315028</v>
      </c>
      <c r="F135" s="25">
        <f t="shared" si="136"/>
        <v>72.600074856232027</v>
      </c>
      <c r="G135" s="25">
        <f t="shared" si="137"/>
        <v>0.43709720145849928</v>
      </c>
      <c r="H135">
        <f t="shared" si="138"/>
        <v>73.037172057690526</v>
      </c>
      <c r="I135">
        <f t="shared" si="139"/>
        <v>0.10704155533345704</v>
      </c>
    </row>
    <row r="136" spans="1:9" ht="15.5" x14ac:dyDescent="0.35">
      <c r="A136" s="7">
        <v>132</v>
      </c>
      <c r="B136" s="4" t="s">
        <v>135</v>
      </c>
      <c r="C136" s="5">
        <v>74.44</v>
      </c>
      <c r="D136" s="3">
        <f t="shared" ref="D136:E136" si="141">$D$2*C136+(1-$D$2)*D135</f>
        <v>73.301488827386763</v>
      </c>
      <c r="E136" s="3">
        <f t="shared" si="141"/>
        <v>72.513684640350903</v>
      </c>
      <c r="F136" s="25">
        <f t="shared" si="136"/>
        <v>74.089293014422623</v>
      </c>
      <c r="G136" s="25">
        <f t="shared" si="137"/>
        <v>0.78780418703586008</v>
      </c>
      <c r="H136">
        <f t="shared" si="138"/>
        <v>74.877097201458483</v>
      </c>
      <c r="I136">
        <f t="shared" si="139"/>
        <v>0.19105396352283949</v>
      </c>
    </row>
    <row r="137" spans="1:9" ht="15.5" x14ac:dyDescent="0.35">
      <c r="A137" s="7">
        <v>133</v>
      </c>
      <c r="B137" s="4" t="s">
        <v>136</v>
      </c>
      <c r="C137" s="5">
        <v>74.33</v>
      </c>
      <c r="D137" s="3">
        <f t="shared" ref="D137:E137" si="142">$D$2*C137+(1-$D$2)*D136</f>
        <v>73.81574441369338</v>
      </c>
      <c r="E137" s="3">
        <f t="shared" si="142"/>
        <v>73.164714527022142</v>
      </c>
      <c r="F137" s="25">
        <f t="shared" si="136"/>
        <v>74.466774300364619</v>
      </c>
      <c r="G137" s="25">
        <f t="shared" si="137"/>
        <v>0.65102988667123896</v>
      </c>
      <c r="H137">
        <f t="shared" si="138"/>
        <v>75.117804187035858</v>
      </c>
      <c r="I137">
        <f t="shared" si="139"/>
        <v>0.62063543711123237</v>
      </c>
    </row>
    <row r="138" spans="1:9" ht="15.5" x14ac:dyDescent="0.35">
      <c r="A138" s="7">
        <v>134</v>
      </c>
      <c r="B138" s="4" t="s">
        <v>137</v>
      </c>
      <c r="C138" s="5">
        <v>74.77</v>
      </c>
      <c r="D138" s="3">
        <f t="shared" ref="D138:E138" si="143">$D$2*C138+(1-$D$2)*D137</f>
        <v>74.292872206846681</v>
      </c>
      <c r="E138" s="3">
        <f t="shared" si="143"/>
        <v>73.728793366934411</v>
      </c>
      <c r="F138" s="25">
        <f t="shared" si="136"/>
        <v>74.856951046758951</v>
      </c>
      <c r="G138" s="25">
        <f t="shared" si="137"/>
        <v>0.56407883991226981</v>
      </c>
      <c r="H138">
        <f t="shared" si="138"/>
        <v>75.421029886671221</v>
      </c>
      <c r="I138">
        <f t="shared" si="139"/>
        <v>0.42383991333914772</v>
      </c>
    </row>
    <row r="139" spans="1:9" ht="15.5" x14ac:dyDescent="0.35">
      <c r="A139" s="7">
        <v>135</v>
      </c>
      <c r="B139" s="4" t="s">
        <v>138</v>
      </c>
      <c r="C139" s="5">
        <v>74.900000000000006</v>
      </c>
      <c r="D139" s="3">
        <f t="shared" ref="D139:E139" si="144">$D$2*C139+(1-$D$2)*D138</f>
        <v>74.596436103423343</v>
      </c>
      <c r="E139" s="3">
        <f t="shared" si="144"/>
        <v>74.162614735178877</v>
      </c>
      <c r="F139" s="25">
        <f t="shared" si="136"/>
        <v>75.030257471667809</v>
      </c>
      <c r="G139" s="25">
        <f t="shared" si="137"/>
        <v>0.43382136824446604</v>
      </c>
      <c r="H139">
        <f t="shared" si="138"/>
        <v>75.464078839912275</v>
      </c>
      <c r="I139">
        <f t="shared" si="139"/>
        <v>0.31818493763677214</v>
      </c>
    </row>
    <row r="140" spans="1:9" ht="15.5" x14ac:dyDescent="0.35">
      <c r="A140" s="7">
        <v>136</v>
      </c>
      <c r="B140" s="4" t="s">
        <v>139</v>
      </c>
      <c r="C140" s="5">
        <v>74.05</v>
      </c>
      <c r="D140" s="3">
        <f t="shared" ref="D140:E140" si="145">$D$2*C140+(1-$D$2)*D139</f>
        <v>74.323218051711677</v>
      </c>
      <c r="E140" s="3">
        <f t="shared" si="145"/>
        <v>74.242916393445284</v>
      </c>
      <c r="F140" s="25">
        <f t="shared" si="136"/>
        <v>74.40351970997807</v>
      </c>
      <c r="G140" s="25">
        <f t="shared" si="137"/>
        <v>8.0301658266392906E-2</v>
      </c>
      <c r="H140">
        <f t="shared" si="138"/>
        <v>74.483821368244463</v>
      </c>
      <c r="I140">
        <f t="shared" si="139"/>
        <v>0.18820097954550061</v>
      </c>
    </row>
    <row r="141" spans="1:9" ht="15.5" x14ac:dyDescent="0.35">
      <c r="A141" s="7">
        <v>137</v>
      </c>
      <c r="B141" s="4" t="s">
        <v>140</v>
      </c>
      <c r="C141" s="5">
        <v>78.489999999999995</v>
      </c>
      <c r="D141" s="3">
        <f t="shared" ref="D141:E141" si="146">$D$2*C141+(1-$D$2)*D140</f>
        <v>76.406609025855829</v>
      </c>
      <c r="E141" s="3">
        <f t="shared" si="146"/>
        <v>75.324762709650557</v>
      </c>
      <c r="F141" s="25">
        <f t="shared" si="136"/>
        <v>77.488455342061101</v>
      </c>
      <c r="G141" s="25">
        <f t="shared" si="137"/>
        <v>1.0818463162052723</v>
      </c>
      <c r="H141">
        <f t="shared" si="138"/>
        <v>78.570301658266374</v>
      </c>
      <c r="I141">
        <f t="shared" si="139"/>
        <v>6.4483563203302655E-3</v>
      </c>
    </row>
    <row r="142" spans="1:9" ht="15.5" x14ac:dyDescent="0.35">
      <c r="A142" s="7">
        <v>138</v>
      </c>
      <c r="B142" s="4" t="s">
        <v>141</v>
      </c>
      <c r="C142" s="5">
        <v>77.87</v>
      </c>
      <c r="D142" s="3">
        <f t="shared" ref="D142:E142" si="147">$D$2*C142+(1-$D$2)*D141</f>
        <v>77.138304512927917</v>
      </c>
      <c r="E142" s="3">
        <f t="shared" si="147"/>
        <v>76.231533611289237</v>
      </c>
      <c r="F142" s="25">
        <f t="shared" si="136"/>
        <v>78.045075414566597</v>
      </c>
      <c r="G142" s="25">
        <f t="shared" si="137"/>
        <v>0.90677090163868002</v>
      </c>
      <c r="H142">
        <f t="shared" si="138"/>
        <v>78.951846316205277</v>
      </c>
      <c r="I142">
        <f t="shared" si="139"/>
        <v>1.1703914518869181</v>
      </c>
    </row>
    <row r="143" spans="1:9" ht="15.5" x14ac:dyDescent="0.35">
      <c r="A143" s="7">
        <v>139</v>
      </c>
      <c r="B143" s="4" t="s">
        <v>142</v>
      </c>
      <c r="C143" s="5">
        <v>78.040000000000006</v>
      </c>
      <c r="D143" s="3">
        <f t="shared" ref="D143:E143" si="148">$D$2*C143+(1-$D$2)*D142</f>
        <v>77.589152256463962</v>
      </c>
      <c r="E143" s="3">
        <f t="shared" si="148"/>
        <v>76.910342933876592</v>
      </c>
      <c r="F143" s="25">
        <f t="shared" si="136"/>
        <v>78.267961579051331</v>
      </c>
      <c r="G143" s="25">
        <f t="shared" si="137"/>
        <v>0.67880932258736948</v>
      </c>
      <c r="H143">
        <f t="shared" si="138"/>
        <v>78.9467709016387</v>
      </c>
      <c r="I143">
        <f t="shared" si="139"/>
        <v>0.8222334680586505</v>
      </c>
    </row>
    <row r="144" spans="1:9" ht="15.5" x14ac:dyDescent="0.35">
      <c r="A144" s="7">
        <v>140</v>
      </c>
      <c r="B144" s="4" t="s">
        <v>143</v>
      </c>
      <c r="C144" s="5">
        <v>77.98</v>
      </c>
      <c r="D144" s="3">
        <f t="shared" ref="D144:E144" si="149">$D$2*C144+(1-$D$2)*D143</f>
        <v>77.784576128231976</v>
      </c>
      <c r="E144" s="3">
        <f t="shared" si="149"/>
        <v>77.347459531054284</v>
      </c>
      <c r="F144" s="25">
        <f t="shared" si="136"/>
        <v>78.221692725409667</v>
      </c>
      <c r="G144" s="25">
        <f t="shared" si="137"/>
        <v>0.4371165971776918</v>
      </c>
      <c r="H144">
        <f t="shared" si="138"/>
        <v>78.658809322587359</v>
      </c>
      <c r="I144">
        <f t="shared" si="139"/>
        <v>0.46078209643150414</v>
      </c>
    </row>
    <row r="145" spans="1:9" ht="15.5" x14ac:dyDescent="0.35">
      <c r="A145" s="7">
        <v>141</v>
      </c>
      <c r="B145" s="4" t="s">
        <v>144</v>
      </c>
      <c r="C145" s="5">
        <v>78.66</v>
      </c>
      <c r="D145" s="3">
        <f t="shared" ref="D145:E145" si="150">$D$2*C145+(1-$D$2)*D144</f>
        <v>78.222288064115986</v>
      </c>
      <c r="E145" s="3">
        <f t="shared" si="150"/>
        <v>77.784873797585135</v>
      </c>
      <c r="F145" s="25">
        <f t="shared" si="136"/>
        <v>78.659702330646837</v>
      </c>
      <c r="G145" s="25">
        <f t="shared" si="137"/>
        <v>0.43741426653085114</v>
      </c>
      <c r="H145">
        <f t="shared" si="138"/>
        <v>79.097116597177688</v>
      </c>
      <c r="I145">
        <f t="shared" si="139"/>
        <v>0.19107091952820449</v>
      </c>
    </row>
    <row r="146" spans="1:9" ht="15.5" x14ac:dyDescent="0.35">
      <c r="A146" s="7">
        <v>142</v>
      </c>
      <c r="B146" s="4" t="s">
        <v>145</v>
      </c>
      <c r="C146" s="5">
        <v>78.930000000000007</v>
      </c>
      <c r="D146" s="3">
        <f t="shared" ref="D146:E146" si="151">$D$2*C146+(1-$D$2)*D145</f>
        <v>78.576144032057996</v>
      </c>
      <c r="E146" s="3">
        <f t="shared" si="151"/>
        <v>78.180508914821559</v>
      </c>
      <c r="F146" s="25">
        <f t="shared" si="136"/>
        <v>78.971779149294434</v>
      </c>
      <c r="G146" s="25">
        <f t="shared" si="137"/>
        <v>0.39563511723643785</v>
      </c>
      <c r="H146">
        <f t="shared" si="138"/>
        <v>79.367414266530872</v>
      </c>
      <c r="I146">
        <f t="shared" si="139"/>
        <v>0.19133124056473491</v>
      </c>
    </row>
    <row r="147" spans="1:9" ht="15.5" x14ac:dyDescent="0.35">
      <c r="A147" s="7">
        <v>143</v>
      </c>
      <c r="B147" s="4" t="s">
        <v>146</v>
      </c>
      <c r="C147" s="5">
        <v>78.599999999999994</v>
      </c>
      <c r="D147" s="3">
        <f t="shared" ref="D147:E147" si="152">$D$2*C147+(1-$D$2)*D146</f>
        <v>78.588072016029002</v>
      </c>
      <c r="E147" s="3">
        <f t="shared" si="152"/>
        <v>78.384290465425281</v>
      </c>
      <c r="F147" s="25">
        <f t="shared" si="136"/>
        <v>78.791853566632724</v>
      </c>
      <c r="G147" s="25">
        <f t="shared" si="137"/>
        <v>0.20378155060372194</v>
      </c>
      <c r="H147">
        <f t="shared" si="138"/>
        <v>78.995635117236446</v>
      </c>
      <c r="I147">
        <f t="shared" si="139"/>
        <v>0.15652714599070117</v>
      </c>
    </row>
    <row r="148" spans="1:9" ht="15.5" x14ac:dyDescent="0.35">
      <c r="A148" s="7">
        <v>144</v>
      </c>
      <c r="B148" s="4" t="s">
        <v>147</v>
      </c>
      <c r="C148" s="5">
        <v>78.78</v>
      </c>
      <c r="D148" s="3">
        <f t="shared" ref="D148:E148" si="153">$D$2*C148+(1-$D$2)*D147</f>
        <v>78.684036008014502</v>
      </c>
      <c r="E148" s="3">
        <f t="shared" si="153"/>
        <v>78.534163236719891</v>
      </c>
      <c r="F148" s="25">
        <f t="shared" si="136"/>
        <v>78.833908779309112</v>
      </c>
      <c r="G148" s="25">
        <f t="shared" si="137"/>
        <v>0.14987277129461063</v>
      </c>
      <c r="H148">
        <f t="shared" si="138"/>
        <v>78.983781550603723</v>
      </c>
      <c r="I148">
        <f t="shared" si="139"/>
        <v>4.1526920366457283E-2</v>
      </c>
    </row>
    <row r="149" spans="1:9" ht="15.5" x14ac:dyDescent="0.35">
      <c r="A149" s="7">
        <v>145</v>
      </c>
      <c r="B149" s="4" t="s">
        <v>148</v>
      </c>
      <c r="C149" s="5">
        <v>80.040000000000006</v>
      </c>
      <c r="D149" s="3">
        <f t="shared" ref="D149:E149" si="154">$D$2*C149+(1-$D$2)*D148</f>
        <v>79.362018004007254</v>
      </c>
      <c r="E149" s="3">
        <f t="shared" si="154"/>
        <v>78.948090620363573</v>
      </c>
      <c r="F149" s="25">
        <f t="shared" si="136"/>
        <v>79.775945387650935</v>
      </c>
      <c r="G149" s="25">
        <f t="shared" si="137"/>
        <v>0.41392738364368142</v>
      </c>
      <c r="H149">
        <f t="shared" si="138"/>
        <v>80.189872771294617</v>
      </c>
      <c r="I149">
        <f t="shared" si="139"/>
        <v>2.2461847575526665E-2</v>
      </c>
    </row>
    <row r="150" spans="1:9" ht="15.5" x14ac:dyDescent="0.35">
      <c r="A150" s="7">
        <v>146</v>
      </c>
      <c r="B150" s="4" t="s">
        <v>149</v>
      </c>
      <c r="C150" s="5">
        <v>79.62</v>
      </c>
      <c r="D150" s="3">
        <f t="shared" ref="D150:E150" si="155">$D$2*C150+(1-$D$2)*D149</f>
        <v>79.491009002003636</v>
      </c>
      <c r="E150" s="3">
        <f t="shared" si="155"/>
        <v>79.219549811183612</v>
      </c>
      <c r="F150" s="25">
        <f t="shared" si="136"/>
        <v>79.762468192823661</v>
      </c>
      <c r="G150" s="25">
        <f t="shared" si="137"/>
        <v>0.27145919082002479</v>
      </c>
      <c r="H150">
        <f t="shared" si="138"/>
        <v>80.033927383643686</v>
      </c>
      <c r="I150">
        <f t="shared" si="139"/>
        <v>0.17133587893010344</v>
      </c>
    </row>
    <row r="151" spans="1:9" ht="15.5" x14ac:dyDescent="0.35">
      <c r="A151" s="7">
        <v>147</v>
      </c>
      <c r="B151" s="4" t="s">
        <v>150</v>
      </c>
      <c r="C151" s="5">
        <v>80.44</v>
      </c>
      <c r="D151" s="3">
        <f t="shared" ref="D151:E151" si="156">$D$2*C151+(1-$D$2)*D150</f>
        <v>79.965504501001817</v>
      </c>
      <c r="E151" s="3">
        <f t="shared" si="156"/>
        <v>79.592527156092714</v>
      </c>
      <c r="F151" s="25">
        <f t="shared" si="136"/>
        <v>80.33848184591092</v>
      </c>
      <c r="G151" s="25">
        <f t="shared" si="137"/>
        <v>0.37297734490910273</v>
      </c>
      <c r="H151">
        <f t="shared" si="138"/>
        <v>80.711459190820023</v>
      </c>
      <c r="I151">
        <f t="shared" si="139"/>
        <v>7.3690092280662631E-2</v>
      </c>
    </row>
    <row r="152" spans="1:9" ht="15.5" x14ac:dyDescent="0.35">
      <c r="A152" s="7">
        <v>148</v>
      </c>
      <c r="B152" s="4" t="s">
        <v>151</v>
      </c>
      <c r="C152" s="5">
        <v>83.56</v>
      </c>
      <c r="D152" s="3">
        <f t="shared" ref="D152:E152" si="157">$D$2*C152+(1-$D$2)*D151</f>
        <v>81.76275225050091</v>
      </c>
      <c r="E152" s="3">
        <f t="shared" si="157"/>
        <v>80.677639703296819</v>
      </c>
      <c r="F152" s="25">
        <f t="shared" si="136"/>
        <v>82.847864797705</v>
      </c>
      <c r="G152" s="25">
        <f t="shared" si="137"/>
        <v>1.0851125472040906</v>
      </c>
      <c r="H152">
        <f t="shared" si="138"/>
        <v>83.932977344909091</v>
      </c>
      <c r="I152">
        <f t="shared" si="139"/>
        <v>0.13911209981543318</v>
      </c>
    </row>
    <row r="153" spans="1:9" ht="15.5" x14ac:dyDescent="0.35">
      <c r="A153" s="7">
        <v>149</v>
      </c>
      <c r="B153" s="4" t="s">
        <v>152</v>
      </c>
      <c r="C153" s="5">
        <v>84.65</v>
      </c>
      <c r="D153" s="3">
        <f t="shared" ref="D153:E153" si="158">$D$2*C153+(1-$D$2)*D152</f>
        <v>83.206376125250458</v>
      </c>
      <c r="E153" s="3">
        <f t="shared" si="158"/>
        <v>81.942007914273631</v>
      </c>
      <c r="F153" s="25">
        <f t="shared" si="136"/>
        <v>84.470744336227284</v>
      </c>
      <c r="G153" s="25">
        <f t="shared" si="137"/>
        <v>1.2643682109768264</v>
      </c>
      <c r="H153">
        <f t="shared" si="138"/>
        <v>85.73511254720411</v>
      </c>
      <c r="I153">
        <f t="shared" si="139"/>
        <v>1.1774692400997806</v>
      </c>
    </row>
    <row r="154" spans="1:9" ht="15.5" x14ac:dyDescent="0.35">
      <c r="A154" s="7">
        <v>150</v>
      </c>
      <c r="B154" s="4" t="s">
        <v>153</v>
      </c>
      <c r="C154" s="5">
        <v>85.69</v>
      </c>
      <c r="D154" s="3">
        <f t="shared" ref="D154:E154" si="159">$D$2*C154+(1-$D$2)*D153</f>
        <v>84.448188062625235</v>
      </c>
      <c r="E154" s="3">
        <f t="shared" si="159"/>
        <v>83.195097988449433</v>
      </c>
      <c r="F154" s="25">
        <f t="shared" si="136"/>
        <v>85.701278136801037</v>
      </c>
      <c r="G154" s="25">
        <f t="shared" si="137"/>
        <v>1.2530900741758018</v>
      </c>
      <c r="H154">
        <f t="shared" si="138"/>
        <v>86.954368210976838</v>
      </c>
      <c r="I154">
        <f t="shared" si="139"/>
        <v>1.5986269729287765</v>
      </c>
    </row>
    <row r="155" spans="1:9" ht="15.5" x14ac:dyDescent="0.35">
      <c r="A155" s="7">
        <v>151</v>
      </c>
      <c r="B155" s="4" t="s">
        <v>154</v>
      </c>
      <c r="C155" s="5">
        <v>85.32</v>
      </c>
      <c r="D155" s="3">
        <f t="shared" ref="D155:E155" si="160">$D$2*C155+(1-$D$2)*D154</f>
        <v>84.884094031312614</v>
      </c>
      <c r="E155" s="3">
        <f t="shared" si="160"/>
        <v>84.039596009881024</v>
      </c>
      <c r="F155" s="25">
        <f t="shared" si="136"/>
        <v>85.728592052744204</v>
      </c>
      <c r="G155" s="25">
        <f t="shared" si="137"/>
        <v>0.84449802143159047</v>
      </c>
      <c r="H155">
        <f t="shared" si="138"/>
        <v>86.573090074175795</v>
      </c>
      <c r="I155">
        <f t="shared" si="139"/>
        <v>1.5702347339979164</v>
      </c>
    </row>
    <row r="156" spans="1:9" ht="15.5" x14ac:dyDescent="0.35">
      <c r="A156" s="7">
        <v>152</v>
      </c>
      <c r="B156" s="4" t="s">
        <v>155</v>
      </c>
      <c r="C156" s="5">
        <v>83.66</v>
      </c>
      <c r="D156" s="3">
        <f t="shared" ref="D156:E156" si="161">$D$2*C156+(1-$D$2)*D155</f>
        <v>84.272047015656312</v>
      </c>
      <c r="E156" s="3">
        <f t="shared" si="161"/>
        <v>84.155821512768668</v>
      </c>
      <c r="F156" s="25">
        <f t="shared" si="136"/>
        <v>84.388272518543957</v>
      </c>
      <c r="G156" s="25">
        <f t="shared" si="137"/>
        <v>0.11622550288764444</v>
      </c>
      <c r="H156">
        <f t="shared" si="138"/>
        <v>84.504498021431601</v>
      </c>
      <c r="I156">
        <f t="shared" si="139"/>
        <v>0.71317690820189505</v>
      </c>
    </row>
    <row r="157" spans="1:9" ht="15.5" x14ac:dyDescent="0.35">
      <c r="A157" s="7">
        <v>153</v>
      </c>
      <c r="B157" s="4" t="s">
        <v>156</v>
      </c>
      <c r="C157" s="5">
        <v>81.73</v>
      </c>
      <c r="D157" s="3">
        <f t="shared" ref="D157:E157" si="162">$D$2*C157+(1-$D$2)*D156</f>
        <v>83.001023507828165</v>
      </c>
      <c r="E157" s="3">
        <f t="shared" si="162"/>
        <v>83.578422510298424</v>
      </c>
      <c r="F157" s="25">
        <f t="shared" si="136"/>
        <v>82.423624505357907</v>
      </c>
      <c r="G157" s="25">
        <f t="shared" si="137"/>
        <v>-0.57739900247025844</v>
      </c>
      <c r="H157">
        <f t="shared" si="138"/>
        <v>81.846225502887648</v>
      </c>
      <c r="I157">
        <f t="shared" si="139"/>
        <v>1.3508367521485846E-2</v>
      </c>
    </row>
    <row r="158" spans="1:9" ht="15.5" x14ac:dyDescent="0.35">
      <c r="A158" s="7">
        <v>154</v>
      </c>
      <c r="B158" s="4" t="s">
        <v>157</v>
      </c>
      <c r="C158" s="5">
        <v>83.56</v>
      </c>
      <c r="D158" s="3">
        <f t="shared" ref="D158:E158" si="163">$D$2*C158+(1-$D$2)*D157</f>
        <v>83.280511753914084</v>
      </c>
      <c r="E158" s="3">
        <f t="shared" si="163"/>
        <v>83.429467132106254</v>
      </c>
      <c r="F158" s="25">
        <f t="shared" si="136"/>
        <v>83.131556375721914</v>
      </c>
      <c r="G158" s="25">
        <f t="shared" si="137"/>
        <v>-0.14895537819216997</v>
      </c>
      <c r="H158">
        <f t="shared" si="138"/>
        <v>82.982600997529744</v>
      </c>
      <c r="I158">
        <f t="shared" si="139"/>
        <v>0.33338960805364953</v>
      </c>
    </row>
    <row r="159" spans="1:9" ht="15.5" x14ac:dyDescent="0.35">
      <c r="A159" s="7">
        <v>155</v>
      </c>
      <c r="B159" s="4" t="s">
        <v>158</v>
      </c>
      <c r="C159" s="5">
        <v>83.26</v>
      </c>
      <c r="D159" s="3">
        <f t="shared" ref="D159:E159" si="164">$D$2*C159+(1-$D$2)*D158</f>
        <v>83.270255876957037</v>
      </c>
      <c r="E159" s="3">
        <f t="shared" si="164"/>
        <v>83.349861504531646</v>
      </c>
      <c r="F159" s="25">
        <f t="shared" si="136"/>
        <v>83.190650249382429</v>
      </c>
      <c r="G159" s="25">
        <f t="shared" si="137"/>
        <v>-7.9605627574608206E-2</v>
      </c>
      <c r="H159">
        <f t="shared" si="138"/>
        <v>83.111044621807821</v>
      </c>
      <c r="I159">
        <f t="shared" si="139"/>
        <v>2.218770469237662E-2</v>
      </c>
    </row>
    <row r="160" spans="1:9" ht="15.5" x14ac:dyDescent="0.35">
      <c r="A160" s="7">
        <v>156</v>
      </c>
      <c r="B160" s="4" t="s">
        <v>159</v>
      </c>
      <c r="C160" s="5">
        <v>83.77</v>
      </c>
      <c r="D160" s="3">
        <f t="shared" ref="D160:E160" si="165">$D$2*C160+(1-$D$2)*D159</f>
        <v>83.52012793847851</v>
      </c>
      <c r="E160" s="3">
        <f t="shared" si="165"/>
        <v>83.434994721505078</v>
      </c>
      <c r="F160" s="25">
        <f t="shared" si="136"/>
        <v>83.605261155451942</v>
      </c>
      <c r="G160" s="25">
        <f t="shared" si="137"/>
        <v>8.5133216973432013E-2</v>
      </c>
      <c r="H160">
        <f t="shared" si="138"/>
        <v>83.690394372425374</v>
      </c>
      <c r="I160">
        <f t="shared" si="139"/>
        <v>6.3370559415494854E-3</v>
      </c>
    </row>
    <row r="161" spans="1:9" ht="15.5" x14ac:dyDescent="0.35">
      <c r="A161" s="7">
        <v>157</v>
      </c>
      <c r="B161" s="4" t="s">
        <v>160</v>
      </c>
      <c r="C161" s="5">
        <v>83.64</v>
      </c>
      <c r="D161" s="3">
        <f t="shared" ref="D161:E161" si="166">$D$2*C161+(1-$D$2)*D160</f>
        <v>83.580063969239262</v>
      </c>
      <c r="E161" s="3">
        <f t="shared" si="166"/>
        <v>83.507529345372177</v>
      </c>
      <c r="F161" s="25">
        <f t="shared" si="136"/>
        <v>83.652598593106347</v>
      </c>
      <c r="G161" s="25">
        <f t="shared" si="137"/>
        <v>7.2534623867085202E-2</v>
      </c>
      <c r="H161">
        <f t="shared" si="138"/>
        <v>83.725133216973433</v>
      </c>
      <c r="I161">
        <f t="shared" si="139"/>
        <v>7.2476646322454531E-3</v>
      </c>
    </row>
    <row r="162" spans="1:9" ht="15.5" x14ac:dyDescent="0.35">
      <c r="A162" s="7">
        <v>158</v>
      </c>
      <c r="B162" s="4" t="s">
        <v>161</v>
      </c>
      <c r="C162" s="5">
        <v>81.87</v>
      </c>
      <c r="D162" s="3">
        <f t="shared" ref="D162:E162" si="167">$D$2*C162+(1-$D$2)*D161</f>
        <v>82.725031984619633</v>
      </c>
      <c r="E162" s="3">
        <f t="shared" si="167"/>
        <v>83.116280664995912</v>
      </c>
      <c r="F162" s="25">
        <f t="shared" si="136"/>
        <v>82.333783304243354</v>
      </c>
      <c r="G162" s="25">
        <f t="shared" si="137"/>
        <v>-0.39124868037627891</v>
      </c>
      <c r="H162">
        <f t="shared" si="138"/>
        <v>81.942534623867076</v>
      </c>
      <c r="I162">
        <f t="shared" si="139"/>
        <v>5.2612716595374642E-3</v>
      </c>
    </row>
    <row r="163" spans="1:9" ht="15.5" x14ac:dyDescent="0.35">
      <c r="A163" s="7">
        <v>159</v>
      </c>
      <c r="B163" s="4" t="s">
        <v>162</v>
      </c>
      <c r="C163" s="5">
        <v>81.569999999999993</v>
      </c>
      <c r="D163" s="3">
        <f t="shared" ref="D163:E163" si="168">$D$2*C163+(1-$D$2)*D162</f>
        <v>82.14751599230982</v>
      </c>
      <c r="E163" s="3">
        <f t="shared" si="168"/>
        <v>82.631898328652866</v>
      </c>
      <c r="F163" s="25">
        <f t="shared" si="136"/>
        <v>81.663133655966774</v>
      </c>
      <c r="G163" s="25">
        <f t="shared" si="137"/>
        <v>-0.48438233634304595</v>
      </c>
      <c r="H163">
        <f t="shared" si="138"/>
        <v>81.178751319623728</v>
      </c>
      <c r="I163">
        <f t="shared" si="139"/>
        <v>0.15307552989616854</v>
      </c>
    </row>
    <row r="164" spans="1:9" ht="15.5" x14ac:dyDescent="0.35">
      <c r="A164" s="7">
        <v>160</v>
      </c>
      <c r="B164" s="4" t="s">
        <v>163</v>
      </c>
      <c r="C164" s="5">
        <v>81.349999999999994</v>
      </c>
      <c r="D164" s="3">
        <f t="shared" ref="D164:E164" si="169">$D$2*C164+(1-$D$2)*D163</f>
        <v>81.748757996154907</v>
      </c>
      <c r="E164" s="3">
        <f t="shared" si="169"/>
        <v>82.190328162403887</v>
      </c>
      <c r="F164" s="25">
        <f t="shared" si="136"/>
        <v>81.307187829905928</v>
      </c>
      <c r="G164" s="25">
        <f t="shared" si="137"/>
        <v>-0.44157016624897949</v>
      </c>
      <c r="H164">
        <f t="shared" si="138"/>
        <v>80.865617663656948</v>
      </c>
      <c r="I164">
        <f t="shared" si="139"/>
        <v>0.23462624776114768</v>
      </c>
    </row>
    <row r="165" spans="1:9" ht="15.5" x14ac:dyDescent="0.35">
      <c r="A165" s="7">
        <v>161</v>
      </c>
      <c r="B165" s="4" t="s">
        <v>164</v>
      </c>
      <c r="C165" s="5">
        <v>81.099999999999994</v>
      </c>
      <c r="D165" s="3">
        <f t="shared" ref="D165:E165" si="170">$D$2*C165+(1-$D$2)*D164</f>
        <v>81.424378998077458</v>
      </c>
      <c r="E165" s="3">
        <f t="shared" si="170"/>
        <v>81.807353580240672</v>
      </c>
      <c r="F165" s="25">
        <f t="shared" si="136"/>
        <v>81.041404415914243</v>
      </c>
      <c r="G165" s="25">
        <f t="shared" si="137"/>
        <v>-0.38297458216321445</v>
      </c>
      <c r="H165">
        <f t="shared" si="138"/>
        <v>80.658429833751029</v>
      </c>
      <c r="I165">
        <f t="shared" si="139"/>
        <v>0.19498421172113883</v>
      </c>
    </row>
    <row r="166" spans="1:9" ht="15.5" x14ac:dyDescent="0.35">
      <c r="A166" s="7">
        <v>162</v>
      </c>
      <c r="B166" s="4" t="s">
        <v>165</v>
      </c>
      <c r="C166" s="5">
        <v>83.73</v>
      </c>
      <c r="D166" s="3">
        <f t="shared" ref="D166:E166" si="171">$D$2*C166+(1-$D$2)*D165</f>
        <v>82.577189499038724</v>
      </c>
      <c r="E166" s="3">
        <f t="shared" si="171"/>
        <v>82.192271539639705</v>
      </c>
      <c r="F166" s="25">
        <f t="shared" si="136"/>
        <v>82.962107458437742</v>
      </c>
      <c r="G166" s="25">
        <f t="shared" si="137"/>
        <v>0.38491795939901863</v>
      </c>
      <c r="H166">
        <f t="shared" si="138"/>
        <v>83.347025417836761</v>
      </c>
      <c r="I166">
        <f t="shared" si="139"/>
        <v>0.14666953058311047</v>
      </c>
    </row>
    <row r="167" spans="1:9" ht="15.5" x14ac:dyDescent="0.35">
      <c r="A167" s="7">
        <v>163</v>
      </c>
      <c r="B167" s="4" t="s">
        <v>166</v>
      </c>
      <c r="C167" s="5">
        <v>84.39</v>
      </c>
      <c r="D167" s="3">
        <f t="shared" ref="D167:E167" si="172">$D$2*C167+(1-$D$2)*D166</f>
        <v>83.483594749519369</v>
      </c>
      <c r="E167" s="3">
        <f t="shared" si="172"/>
        <v>82.837933144579537</v>
      </c>
      <c r="F167" s="25">
        <f t="shared" si="136"/>
        <v>84.129256354459201</v>
      </c>
      <c r="G167" s="25">
        <f t="shared" si="137"/>
        <v>0.64566160493983205</v>
      </c>
      <c r="H167">
        <f t="shared" si="138"/>
        <v>84.774917959399033</v>
      </c>
      <c r="I167">
        <f t="shared" si="139"/>
        <v>0.1481618354679155</v>
      </c>
    </row>
    <row r="168" spans="1:9" ht="15.5" x14ac:dyDescent="0.35">
      <c r="A168" s="7">
        <v>164</v>
      </c>
      <c r="B168" s="4" t="s">
        <v>167</v>
      </c>
      <c r="C168" s="5">
        <v>86.63</v>
      </c>
      <c r="D168" s="3">
        <f t="shared" ref="D168:E168" si="173">$D$2*C168+(1-$D$2)*D167</f>
        <v>85.056797374759682</v>
      </c>
      <c r="E168" s="3">
        <f t="shared" si="173"/>
        <v>83.94736525966961</v>
      </c>
      <c r="F168" s="25">
        <f t="shared" si="136"/>
        <v>86.166229489849755</v>
      </c>
      <c r="G168" s="25">
        <f t="shared" si="137"/>
        <v>1.1094321150900726</v>
      </c>
      <c r="H168">
        <f t="shared" si="138"/>
        <v>87.275661604939827</v>
      </c>
      <c r="I168">
        <f t="shared" si="139"/>
        <v>0.41687890809347977</v>
      </c>
    </row>
    <row r="169" spans="1:9" ht="15.5" x14ac:dyDescent="0.35">
      <c r="A169" s="7">
        <v>165</v>
      </c>
      <c r="B169" s="4" t="s">
        <v>168</v>
      </c>
      <c r="C169" s="5">
        <v>87.67</v>
      </c>
      <c r="D169" s="3">
        <f t="shared" ref="D169:E169" si="174">$D$2*C169+(1-$D$2)*D168</f>
        <v>86.363398687379842</v>
      </c>
      <c r="E169" s="3">
        <f t="shared" si="174"/>
        <v>85.155381973524726</v>
      </c>
      <c r="F169" s="25">
        <f t="shared" si="136"/>
        <v>87.571415401234958</v>
      </c>
      <c r="G169" s="25">
        <f t="shared" si="137"/>
        <v>1.2080167138551161</v>
      </c>
      <c r="H169">
        <f t="shared" si="138"/>
        <v>88.779432115090074</v>
      </c>
      <c r="I169">
        <f t="shared" si="139"/>
        <v>1.2308396179932319</v>
      </c>
    </row>
    <row r="170" spans="1:9" ht="15.5" x14ac:dyDescent="0.35">
      <c r="A170" s="7">
        <v>166</v>
      </c>
      <c r="B170" s="4" t="s">
        <v>169</v>
      </c>
      <c r="C170" s="5">
        <v>84.68</v>
      </c>
      <c r="D170" s="3">
        <f t="shared" ref="D170:E170" si="175">$D$2*C170+(1-$D$2)*D169</f>
        <v>85.521699343689932</v>
      </c>
      <c r="E170" s="3">
        <f t="shared" si="175"/>
        <v>85.338540658607329</v>
      </c>
      <c r="F170" s="25">
        <f t="shared" si="136"/>
        <v>85.704858028772534</v>
      </c>
      <c r="G170" s="25">
        <f t="shared" si="137"/>
        <v>0.1831586850826028</v>
      </c>
      <c r="H170">
        <f t="shared" si="138"/>
        <v>85.888016713855137</v>
      </c>
      <c r="I170">
        <f t="shared" si="139"/>
        <v>1.4593043809533479</v>
      </c>
    </row>
    <row r="171" spans="1:9" ht="15.5" x14ac:dyDescent="0.35">
      <c r="A171" s="7">
        <v>167</v>
      </c>
      <c r="B171" s="4" t="s">
        <v>170</v>
      </c>
      <c r="C171" s="5">
        <v>84.12</v>
      </c>
      <c r="D171" s="3">
        <f t="shared" ref="D171:E171" si="176">$D$2*C171+(1-$D$2)*D170</f>
        <v>84.820849671844968</v>
      </c>
      <c r="E171" s="3">
        <f t="shared" si="176"/>
        <v>85.079695165226155</v>
      </c>
      <c r="F171" s="25">
        <f t="shared" si="136"/>
        <v>84.562004178463781</v>
      </c>
      <c r="G171" s="25">
        <f t="shared" si="137"/>
        <v>-0.25884549338118745</v>
      </c>
      <c r="H171">
        <f t="shared" si="138"/>
        <v>84.303158685082593</v>
      </c>
      <c r="I171">
        <f t="shared" si="139"/>
        <v>3.3547103921182861E-2</v>
      </c>
    </row>
    <row r="172" spans="1:9" ht="15.5" x14ac:dyDescent="0.35">
      <c r="A172" s="7">
        <v>168</v>
      </c>
      <c r="B172" s="4" t="s">
        <v>171</v>
      </c>
      <c r="C172" s="5">
        <v>83.77</v>
      </c>
      <c r="D172" s="3">
        <f t="shared" ref="D172:E172" si="177">$D$2*C172+(1-$D$2)*D171</f>
        <v>84.295424835922489</v>
      </c>
      <c r="E172" s="3">
        <f t="shared" si="177"/>
        <v>84.687560000574322</v>
      </c>
      <c r="F172" s="25">
        <f t="shared" si="136"/>
        <v>83.903289671270656</v>
      </c>
      <c r="G172" s="25">
        <f t="shared" si="137"/>
        <v>-0.39213516465183318</v>
      </c>
      <c r="H172">
        <f t="shared" si="138"/>
        <v>83.511154506618823</v>
      </c>
      <c r="I172">
        <f t="shared" si="139"/>
        <v>6.7000989443742998E-2</v>
      </c>
    </row>
    <row r="173" spans="1:9" ht="15.5" x14ac:dyDescent="0.35">
      <c r="A173" s="7">
        <v>169</v>
      </c>
      <c r="B173" s="4" t="s">
        <v>172</v>
      </c>
      <c r="C173" s="5">
        <v>82.92</v>
      </c>
      <c r="D173" s="3">
        <f t="shared" ref="D173:E173" si="178">$D$2*C173+(1-$D$2)*D172</f>
        <v>83.607712417961238</v>
      </c>
      <c r="E173" s="3">
        <f t="shared" si="178"/>
        <v>84.147636209267773</v>
      </c>
      <c r="F173" s="25">
        <f t="shared" si="136"/>
        <v>83.067788626654703</v>
      </c>
      <c r="G173" s="25">
        <f t="shared" si="137"/>
        <v>-0.53992379130653489</v>
      </c>
      <c r="H173">
        <f t="shared" si="138"/>
        <v>82.527864835348169</v>
      </c>
      <c r="I173">
        <f t="shared" si="139"/>
        <v>0.15376998735652031</v>
      </c>
    </row>
    <row r="174" spans="1:9" ht="15.5" x14ac:dyDescent="0.35">
      <c r="A174" s="7">
        <v>170</v>
      </c>
      <c r="B174" s="4" t="s">
        <v>173</v>
      </c>
      <c r="C174" s="5">
        <v>83.46</v>
      </c>
      <c r="D174" s="3">
        <f t="shared" ref="D174:E174" si="179">$D$2*C174+(1-$D$2)*D173</f>
        <v>83.533856208980609</v>
      </c>
      <c r="E174" s="3">
        <f t="shared" si="179"/>
        <v>83.840746209124191</v>
      </c>
      <c r="F174" s="25">
        <f t="shared" si="136"/>
        <v>83.226966208837027</v>
      </c>
      <c r="G174" s="25">
        <f t="shared" si="137"/>
        <v>-0.30689000014358214</v>
      </c>
      <c r="H174">
        <f t="shared" si="138"/>
        <v>82.920076208693445</v>
      </c>
      <c r="I174">
        <f t="shared" si="139"/>
        <v>0.29151770041883801</v>
      </c>
    </row>
    <row r="175" spans="1:9" ht="15.5" x14ac:dyDescent="0.35">
      <c r="A175" s="7">
        <v>171</v>
      </c>
      <c r="B175" s="4" t="s">
        <v>174</v>
      </c>
      <c r="C175" s="5">
        <v>84.22</v>
      </c>
      <c r="D175" s="3">
        <f t="shared" ref="D175:E175" si="180">$D$2*C175+(1-$D$2)*D174</f>
        <v>83.876928104490304</v>
      </c>
      <c r="E175" s="3">
        <f t="shared" si="180"/>
        <v>83.858837156807255</v>
      </c>
      <c r="F175" s="25">
        <f t="shared" si="136"/>
        <v>83.895019052173353</v>
      </c>
      <c r="G175" s="25">
        <f t="shared" si="137"/>
        <v>1.8090947683049308E-2</v>
      </c>
      <c r="H175">
        <f t="shared" si="138"/>
        <v>83.913109999856403</v>
      </c>
      <c r="I175">
        <f t="shared" si="139"/>
        <v>9.4181472188136564E-2</v>
      </c>
    </row>
    <row r="176" spans="1:9" ht="15.5" x14ac:dyDescent="0.35">
      <c r="A176" s="7">
        <v>172</v>
      </c>
      <c r="B176" s="4" t="s">
        <v>175</v>
      </c>
      <c r="C176" s="5">
        <v>83.58</v>
      </c>
      <c r="D176" s="3">
        <f t="shared" ref="D176:E176" si="181">$D$2*C176+(1-$D$2)*D175</f>
        <v>83.728464052245158</v>
      </c>
      <c r="E176" s="3">
        <f t="shared" si="181"/>
        <v>83.793650604526206</v>
      </c>
      <c r="F176" s="25">
        <f t="shared" si="136"/>
        <v>83.66327749996411</v>
      </c>
      <c r="G176" s="25">
        <f t="shared" si="137"/>
        <v>-6.5186552281048193E-2</v>
      </c>
      <c r="H176">
        <f t="shared" si="138"/>
        <v>83.598090947683062</v>
      </c>
      <c r="I176">
        <f t="shared" si="139"/>
        <v>3.2728238807134131E-4</v>
      </c>
    </row>
    <row r="177" spans="1:9" ht="15.5" x14ac:dyDescent="0.35">
      <c r="A177" s="7">
        <v>173</v>
      </c>
      <c r="B177" s="4" t="s">
        <v>176</v>
      </c>
      <c r="C177" s="5">
        <v>85.77</v>
      </c>
      <c r="D177" s="3">
        <f t="shared" ref="D177:E177" si="182">$D$2*C177+(1-$D$2)*D176</f>
        <v>84.74923202612257</v>
      </c>
      <c r="E177" s="3">
        <f t="shared" si="182"/>
        <v>84.271441315324381</v>
      </c>
      <c r="F177" s="25">
        <f t="shared" si="136"/>
        <v>85.227022736920759</v>
      </c>
      <c r="G177" s="25">
        <f t="shared" si="137"/>
        <v>0.47779071079818891</v>
      </c>
      <c r="H177">
        <f t="shared" si="138"/>
        <v>85.704813447718948</v>
      </c>
      <c r="I177">
        <f t="shared" si="139"/>
        <v>4.2492865982898297E-3</v>
      </c>
    </row>
    <row r="178" spans="1:9" ht="15.5" x14ac:dyDescent="0.35">
      <c r="A178" s="7">
        <v>174</v>
      </c>
      <c r="B178" s="4" t="s">
        <v>177</v>
      </c>
      <c r="C178" s="5">
        <v>86.05</v>
      </c>
      <c r="D178" s="3">
        <f t="shared" ref="D178:E178" si="183">$D$2*C178+(1-$D$2)*D177</f>
        <v>85.399616013061291</v>
      </c>
      <c r="E178" s="3">
        <f t="shared" si="183"/>
        <v>84.835528664192836</v>
      </c>
      <c r="F178" s="25">
        <f t="shared" si="136"/>
        <v>85.963703361929745</v>
      </c>
      <c r="G178" s="25">
        <f t="shared" si="137"/>
        <v>0.5640873488684548</v>
      </c>
      <c r="H178">
        <f t="shared" si="138"/>
        <v>86.5277907107982</v>
      </c>
      <c r="I178">
        <f t="shared" si="139"/>
        <v>0.22828396332505219</v>
      </c>
    </row>
    <row r="179" spans="1:9" ht="15.5" x14ac:dyDescent="0.35">
      <c r="A179" s="7">
        <v>175</v>
      </c>
      <c r="B179" s="4" t="s">
        <v>178</v>
      </c>
      <c r="C179" s="5">
        <v>87.03</v>
      </c>
      <c r="D179" s="3">
        <f t="shared" ref="D179:E179" si="184">$D$2*C179+(1-$D$2)*D178</f>
        <v>86.214808006530646</v>
      </c>
      <c r="E179" s="3">
        <f t="shared" si="184"/>
        <v>85.525168335361741</v>
      </c>
      <c r="F179" s="25">
        <f t="shared" si="136"/>
        <v>86.904447677699551</v>
      </c>
      <c r="G179" s="25">
        <f t="shared" si="137"/>
        <v>0.68963967116890501</v>
      </c>
      <c r="H179">
        <f t="shared" si="138"/>
        <v>87.594087348868456</v>
      </c>
      <c r="I179">
        <f t="shared" si="139"/>
        <v>0.31819453715344181</v>
      </c>
    </row>
    <row r="180" spans="1:9" ht="15.5" x14ac:dyDescent="0.35">
      <c r="A180" s="7">
        <v>176</v>
      </c>
      <c r="B180" s="4" t="s">
        <v>179</v>
      </c>
      <c r="C180" s="5">
        <v>89.7</v>
      </c>
      <c r="D180" s="3">
        <f t="shared" ref="D180:E180" si="185">$D$2*C180+(1-$D$2)*D179</f>
        <v>87.957404003265324</v>
      </c>
      <c r="E180" s="3">
        <f t="shared" si="185"/>
        <v>86.741286169313526</v>
      </c>
      <c r="F180" s="25">
        <f t="shared" si="136"/>
        <v>89.173521837217123</v>
      </c>
      <c r="G180" s="25">
        <f t="shared" si="137"/>
        <v>1.2161178339517988</v>
      </c>
      <c r="H180">
        <f t="shared" si="138"/>
        <v>90.389639671168922</v>
      </c>
      <c r="I180">
        <f t="shared" si="139"/>
        <v>0.47560287604997503</v>
      </c>
    </row>
    <row r="181" spans="1:9" ht="15.5" x14ac:dyDescent="0.35">
      <c r="A181" s="7">
        <v>177</v>
      </c>
      <c r="B181" s="4" t="s">
        <v>180</v>
      </c>
      <c r="C181" s="5">
        <v>90</v>
      </c>
      <c r="D181" s="3">
        <f t="shared" ref="D181:E181" si="186">$D$2*C181+(1-$D$2)*D180</f>
        <v>88.978702001632655</v>
      </c>
      <c r="E181" s="3">
        <f t="shared" si="186"/>
        <v>87.85999408547309</v>
      </c>
      <c r="F181" s="25">
        <f t="shared" si="136"/>
        <v>90.09740991779222</v>
      </c>
      <c r="G181" s="25">
        <f t="shared" si="137"/>
        <v>1.1187079161595648</v>
      </c>
      <c r="H181">
        <f t="shared" si="138"/>
        <v>91.216117833951785</v>
      </c>
      <c r="I181">
        <f t="shared" si="139"/>
        <v>1.4789425860555805</v>
      </c>
    </row>
    <row r="182" spans="1:9" ht="15.5" x14ac:dyDescent="0.35">
      <c r="A182" s="7">
        <v>178</v>
      </c>
      <c r="B182" s="4" t="s">
        <v>181</v>
      </c>
      <c r="C182" s="5">
        <v>88.19</v>
      </c>
      <c r="D182" s="3">
        <f t="shared" ref="D182:E182" si="187">$D$2*C182+(1-$D$2)*D181</f>
        <v>88.584351000816326</v>
      </c>
      <c r="E182" s="3">
        <f t="shared" si="187"/>
        <v>88.222172543144708</v>
      </c>
      <c r="F182" s="25">
        <f t="shared" si="136"/>
        <v>88.946529458487944</v>
      </c>
      <c r="G182" s="25">
        <f t="shared" si="137"/>
        <v>0.36217845767161805</v>
      </c>
      <c r="H182">
        <f t="shared" si="138"/>
        <v>89.308707916159563</v>
      </c>
      <c r="I182">
        <f t="shared" si="139"/>
        <v>1.2515074016780758</v>
      </c>
    </row>
    <row r="183" spans="1:9" ht="15.5" x14ac:dyDescent="0.35">
      <c r="A183" s="7">
        <v>179</v>
      </c>
      <c r="B183" s="4" t="s">
        <v>182</v>
      </c>
      <c r="C183" s="5">
        <v>89.81</v>
      </c>
      <c r="D183" s="3">
        <f t="shared" ref="D183:E183" si="188">$D$2*C183+(1-$D$2)*D182</f>
        <v>89.197175500408164</v>
      </c>
      <c r="E183" s="3">
        <f t="shared" si="188"/>
        <v>88.709674021776436</v>
      </c>
      <c r="F183" s="25">
        <f t="shared" si="136"/>
        <v>89.684676979039892</v>
      </c>
      <c r="G183" s="25">
        <f t="shared" si="137"/>
        <v>0.48750147863172799</v>
      </c>
      <c r="H183">
        <f t="shared" si="138"/>
        <v>90.17217845767162</v>
      </c>
      <c r="I183">
        <f t="shared" si="139"/>
        <v>0.13117323520139201</v>
      </c>
    </row>
    <row r="184" spans="1:9" ht="15.5" x14ac:dyDescent="0.35">
      <c r="A184" s="7">
        <v>180</v>
      </c>
      <c r="B184" s="4" t="s">
        <v>183</v>
      </c>
      <c r="C184" s="5">
        <v>90.73</v>
      </c>
      <c r="D184" s="3">
        <f t="shared" ref="D184:E184" si="189">$D$2*C184+(1-$D$2)*D183</f>
        <v>89.963587750204084</v>
      </c>
      <c r="E184" s="3">
        <f t="shared" si="189"/>
        <v>89.33663088599026</v>
      </c>
      <c r="F184" s="25">
        <f t="shared" si="136"/>
        <v>90.590544614417908</v>
      </c>
      <c r="G184" s="25">
        <f t="shared" si="137"/>
        <v>0.62695686421382391</v>
      </c>
      <c r="H184">
        <f t="shared" si="138"/>
        <v>91.217501478631732</v>
      </c>
      <c r="I184">
        <f t="shared" si="139"/>
        <v>0.23765769166812115</v>
      </c>
    </row>
    <row r="185" spans="1:9" ht="15.5" x14ac:dyDescent="0.35">
      <c r="A185" s="7">
        <v>181</v>
      </c>
      <c r="B185" s="4" t="s">
        <v>184</v>
      </c>
      <c r="C185" s="5">
        <v>89.21</v>
      </c>
      <c r="D185" s="3">
        <f t="shared" ref="D185:E185" si="190">$D$2*C185+(1-$D$2)*D184</f>
        <v>89.586793875102046</v>
      </c>
      <c r="E185" s="3">
        <f t="shared" si="190"/>
        <v>89.461712380546146</v>
      </c>
      <c r="F185" s="25">
        <f t="shared" si="136"/>
        <v>89.711875369657946</v>
      </c>
      <c r="G185" s="25">
        <f t="shared" si="137"/>
        <v>0.12508149455590001</v>
      </c>
      <c r="H185">
        <f t="shared" si="138"/>
        <v>89.836956864213846</v>
      </c>
      <c r="I185">
        <f t="shared" si="139"/>
        <v>0.39307490958486685</v>
      </c>
    </row>
    <row r="186" spans="1:9" ht="15.5" x14ac:dyDescent="0.35">
      <c r="A186" s="7">
        <v>182</v>
      </c>
      <c r="B186" s="4" t="s">
        <v>185</v>
      </c>
      <c r="C186" s="5">
        <v>89.97</v>
      </c>
      <c r="D186" s="3">
        <f t="shared" ref="D186:E186" si="191">$D$2*C186+(1-$D$2)*D185</f>
        <v>89.778396937551022</v>
      </c>
      <c r="E186" s="3">
        <f t="shared" si="191"/>
        <v>89.620054659048577</v>
      </c>
      <c r="F186" s="25">
        <f t="shared" si="136"/>
        <v>89.936739216053468</v>
      </c>
      <c r="G186" s="25">
        <f t="shared" si="137"/>
        <v>0.15834227850244531</v>
      </c>
      <c r="H186">
        <f t="shared" si="138"/>
        <v>90.095081494555913</v>
      </c>
      <c r="I186">
        <f t="shared" si="139"/>
        <v>1.5645380280341199E-2</v>
      </c>
    </row>
    <row r="187" spans="1:9" ht="15.5" x14ac:dyDescent="0.35">
      <c r="A187" s="7">
        <v>183</v>
      </c>
      <c r="B187" s="4" t="s">
        <v>186</v>
      </c>
      <c r="C187" s="5">
        <v>89.3</v>
      </c>
      <c r="D187" s="3">
        <f t="shared" ref="D187:E187" si="192">$D$2*C187+(1-$D$2)*D186</f>
        <v>89.53919846877551</v>
      </c>
      <c r="E187" s="3">
        <f t="shared" si="192"/>
        <v>89.579626563912043</v>
      </c>
      <c r="F187" s="25">
        <f t="shared" si="136"/>
        <v>89.498770373638976</v>
      </c>
      <c r="G187" s="25">
        <f t="shared" si="137"/>
        <v>-4.042809513653367E-2</v>
      </c>
      <c r="H187">
        <f t="shared" si="138"/>
        <v>89.458342278502442</v>
      </c>
      <c r="I187">
        <f t="shared" si="139"/>
        <v>2.5072277161345954E-2</v>
      </c>
    </row>
    <row r="188" spans="1:9" ht="15.5" x14ac:dyDescent="0.35">
      <c r="A188" s="7">
        <v>184</v>
      </c>
      <c r="B188" s="4" t="s">
        <v>187</v>
      </c>
      <c r="C188" s="5">
        <v>89.94</v>
      </c>
      <c r="D188" s="3">
        <f t="shared" ref="D188:E188" si="193">$D$2*C188+(1-$D$2)*D187</f>
        <v>89.739599234387754</v>
      </c>
      <c r="E188" s="3">
        <f t="shared" si="193"/>
        <v>89.659612899149892</v>
      </c>
      <c r="F188" s="25">
        <f t="shared" si="136"/>
        <v>89.819585569625616</v>
      </c>
      <c r="G188" s="25">
        <f t="shared" si="137"/>
        <v>7.9986335237862249E-2</v>
      </c>
      <c r="H188">
        <f t="shared" si="138"/>
        <v>89.899571904863478</v>
      </c>
      <c r="I188">
        <f t="shared" si="139"/>
        <v>1.6344308763674685E-3</v>
      </c>
    </row>
    <row r="189" spans="1:9" ht="15.5" x14ac:dyDescent="0.35">
      <c r="A189" s="7">
        <v>185</v>
      </c>
      <c r="B189" s="4" t="s">
        <v>188</v>
      </c>
      <c r="C189" s="5">
        <v>88.53</v>
      </c>
      <c r="D189" s="3">
        <f t="shared" ref="D189:E189" si="194">$D$2*C189+(1-$D$2)*D188</f>
        <v>89.134799617193877</v>
      </c>
      <c r="E189" s="3">
        <f t="shared" si="194"/>
        <v>89.397206258171877</v>
      </c>
      <c r="F189" s="25">
        <f t="shared" si="136"/>
        <v>88.872392976215878</v>
      </c>
      <c r="G189" s="25">
        <f t="shared" si="137"/>
        <v>-0.26240664097799993</v>
      </c>
      <c r="H189">
        <f t="shared" si="138"/>
        <v>88.609986335237878</v>
      </c>
      <c r="I189">
        <f t="shared" si="139"/>
        <v>6.3978138247859579E-3</v>
      </c>
    </row>
    <row r="190" spans="1:9" ht="15.5" x14ac:dyDescent="0.35">
      <c r="A190" s="7">
        <v>186</v>
      </c>
      <c r="B190" s="4" t="s">
        <v>189</v>
      </c>
      <c r="C190" s="5">
        <v>89.01</v>
      </c>
      <c r="D190" s="3">
        <f t="shared" ref="D190:E190" si="195">$D$2*C190+(1-$D$2)*D189</f>
        <v>89.072399808596941</v>
      </c>
      <c r="E190" s="3">
        <f t="shared" si="195"/>
        <v>89.234803033384409</v>
      </c>
      <c r="F190" s="25">
        <f t="shared" si="136"/>
        <v>88.909996583809473</v>
      </c>
      <c r="G190" s="25">
        <f t="shared" si="137"/>
        <v>-0.16240322478746805</v>
      </c>
      <c r="H190">
        <f t="shared" si="138"/>
        <v>88.747593359022005</v>
      </c>
      <c r="I190">
        <f t="shared" si="139"/>
        <v>6.8857245229356948E-2</v>
      </c>
    </row>
    <row r="191" spans="1:9" ht="15.5" x14ac:dyDescent="0.35">
      <c r="A191" s="7">
        <v>187</v>
      </c>
      <c r="B191" s="4" t="s">
        <v>190</v>
      </c>
      <c r="C191" s="5">
        <v>89.54</v>
      </c>
      <c r="D191" s="3">
        <f t="shared" ref="D191:E191" si="196">$D$2*C191+(1-$D$2)*D190</f>
        <v>89.306199904298467</v>
      </c>
      <c r="E191" s="3">
        <f t="shared" si="196"/>
        <v>89.270501468841445</v>
      </c>
      <c r="F191" s="25">
        <f t="shared" si="136"/>
        <v>89.341898339755488</v>
      </c>
      <c r="G191" s="25">
        <f t="shared" si="137"/>
        <v>3.569843545702156E-2</v>
      </c>
      <c r="H191">
        <f t="shared" si="138"/>
        <v>89.37759677521251</v>
      </c>
      <c r="I191">
        <f t="shared" si="139"/>
        <v>2.6374807421378106E-2</v>
      </c>
    </row>
    <row r="192" spans="1:9" ht="15.5" x14ac:dyDescent="0.35">
      <c r="A192" s="7">
        <v>188</v>
      </c>
      <c r="B192" s="4" t="s">
        <v>191</v>
      </c>
      <c r="C192" s="5">
        <v>88.9</v>
      </c>
      <c r="D192" s="3">
        <f t="shared" ref="D192:E192" si="197">$D$2*C192+(1-$D$2)*D191</f>
        <v>89.103099952149236</v>
      </c>
      <c r="E192" s="3">
        <f t="shared" si="197"/>
        <v>89.186800710495334</v>
      </c>
      <c r="F192" s="25">
        <f t="shared" si="136"/>
        <v>89.019399193803139</v>
      </c>
      <c r="G192" s="25">
        <f t="shared" si="137"/>
        <v>-8.3700758346097359E-2</v>
      </c>
      <c r="H192">
        <f t="shared" si="138"/>
        <v>88.935698435457041</v>
      </c>
      <c r="I192">
        <f t="shared" si="139"/>
        <v>1.2743782940801487E-3</v>
      </c>
    </row>
    <row r="193" spans="1:9" ht="15.5" x14ac:dyDescent="0.35">
      <c r="A193" s="7">
        <v>189</v>
      </c>
      <c r="B193" s="4" t="s">
        <v>192</v>
      </c>
      <c r="C193" s="5">
        <v>90.9</v>
      </c>
      <c r="D193" s="3">
        <f t="shared" ref="D193:E193" si="198">$D$2*C193+(1-$D$2)*D192</f>
        <v>90.001549976074614</v>
      </c>
      <c r="E193" s="3">
        <f t="shared" si="198"/>
        <v>89.594175343284974</v>
      </c>
      <c r="F193" s="25">
        <f t="shared" si="136"/>
        <v>90.408924608864254</v>
      </c>
      <c r="G193" s="25">
        <f t="shared" si="137"/>
        <v>0.40737463278964015</v>
      </c>
      <c r="H193">
        <f t="shared" si="138"/>
        <v>90.816299241653894</v>
      </c>
      <c r="I193">
        <f t="shared" si="139"/>
        <v>7.0058169477141656E-3</v>
      </c>
    </row>
    <row r="194" spans="1:9" ht="15.5" x14ac:dyDescent="0.35">
      <c r="A194" s="7">
        <v>190</v>
      </c>
      <c r="B194" s="4" t="s">
        <v>193</v>
      </c>
      <c r="C194" s="5">
        <v>91.5</v>
      </c>
      <c r="D194" s="3">
        <f t="shared" ref="D194:E194" si="199">$D$2*C194+(1-$D$2)*D193</f>
        <v>90.750774988037307</v>
      </c>
      <c r="E194" s="3">
        <f t="shared" si="199"/>
        <v>90.17247516566114</v>
      </c>
      <c r="F194" s="25">
        <f t="shared" si="136"/>
        <v>91.329074810413474</v>
      </c>
      <c r="G194" s="25">
        <f t="shared" si="137"/>
        <v>0.57829982237616662</v>
      </c>
      <c r="H194">
        <f t="shared" si="138"/>
        <v>91.90737463278964</v>
      </c>
      <c r="I194">
        <f t="shared" si="139"/>
        <v>0.16595409144049414</v>
      </c>
    </row>
    <row r="195" spans="1:9" ht="15.5" x14ac:dyDescent="0.35">
      <c r="A195" s="7">
        <v>191</v>
      </c>
      <c r="B195" s="4" t="s">
        <v>194</v>
      </c>
      <c r="C195" s="5">
        <v>89.55</v>
      </c>
      <c r="D195" s="3">
        <f t="shared" ref="D195:E195" si="200">$D$2*C195+(1-$D$2)*D194</f>
        <v>90.150387494018645</v>
      </c>
      <c r="E195" s="3">
        <f t="shared" si="200"/>
        <v>90.1614313298399</v>
      </c>
      <c r="F195" s="25">
        <f t="shared" si="136"/>
        <v>90.13934365819739</v>
      </c>
      <c r="G195" s="25">
        <f t="shared" si="137"/>
        <v>-1.1043835821254788E-2</v>
      </c>
      <c r="H195">
        <f t="shared" si="138"/>
        <v>90.128299822376135</v>
      </c>
      <c r="I195">
        <f t="shared" si="139"/>
        <v>0.33443068456027297</v>
      </c>
    </row>
    <row r="196" spans="1:9" ht="15.5" x14ac:dyDescent="0.35">
      <c r="A196" s="7">
        <v>192</v>
      </c>
      <c r="B196" s="4" t="s">
        <v>195</v>
      </c>
      <c r="C196" s="5">
        <v>88.8</v>
      </c>
      <c r="D196" s="3">
        <f t="shared" ref="D196:E196" si="201">$D$2*C196+(1-$D$2)*D195</f>
        <v>89.475193747009314</v>
      </c>
      <c r="E196" s="3">
        <f t="shared" si="201"/>
        <v>89.818312538424607</v>
      </c>
      <c r="F196" s="25">
        <f t="shared" si="136"/>
        <v>89.132074955594021</v>
      </c>
      <c r="G196" s="25">
        <f t="shared" si="137"/>
        <v>-0.34311879141529289</v>
      </c>
      <c r="H196">
        <f t="shared" si="138"/>
        <v>88.788956164178728</v>
      </c>
      <c r="I196">
        <f t="shared" si="139"/>
        <v>1.219663096471443E-4</v>
      </c>
    </row>
    <row r="197" spans="1:9" ht="15.5" x14ac:dyDescent="0.35">
      <c r="A197" s="7">
        <v>193</v>
      </c>
      <c r="B197" s="4" t="s">
        <v>196</v>
      </c>
      <c r="C197" s="5">
        <v>88.75</v>
      </c>
      <c r="D197" s="3">
        <f t="shared" ref="D197:E197" si="202">$D$2*C197+(1-$D$2)*D196</f>
        <v>89.112596873504657</v>
      </c>
      <c r="E197" s="3">
        <f t="shared" si="202"/>
        <v>89.465454705964632</v>
      </c>
      <c r="F197" s="25">
        <f t="shared" si="136"/>
        <v>88.759739041044682</v>
      </c>
      <c r="G197" s="25">
        <f t="shared" si="137"/>
        <v>-0.35285783245997493</v>
      </c>
      <c r="H197">
        <f t="shared" si="138"/>
        <v>88.406881208584707</v>
      </c>
      <c r="I197">
        <f t="shared" si="139"/>
        <v>0.11773050502229127</v>
      </c>
    </row>
    <row r="198" spans="1:9" ht="15.5" x14ac:dyDescent="0.35">
      <c r="A198" s="7">
        <v>194</v>
      </c>
      <c r="B198" s="4" t="s">
        <v>197</v>
      </c>
      <c r="C198" s="5">
        <v>90.23</v>
      </c>
      <c r="D198" s="3">
        <f t="shared" ref="D198:E198" si="203">$D$2*C198+(1-$D$2)*D197</f>
        <v>89.671298436752323</v>
      </c>
      <c r="E198" s="3">
        <f t="shared" si="203"/>
        <v>89.568376571358471</v>
      </c>
      <c r="F198" s="25">
        <f t="shared" ref="F198:F261" si="204">2*D198-E198</f>
        <v>89.774220302146176</v>
      </c>
      <c r="G198" s="25">
        <f t="shared" ref="G198:G261" si="205">($D$2/(1-$D$2))*(D198-E198)</f>
        <v>0.10292186539385284</v>
      </c>
      <c r="H198">
        <f t="shared" ref="H198:H261" si="206">F198+G198</f>
        <v>89.877142167540029</v>
      </c>
      <c r="I198">
        <f t="shared" ref="I198:I257" si="207">POWER(C198-H198,2)</f>
        <v>0.12450864992835174</v>
      </c>
    </row>
    <row r="199" spans="1:9" ht="15.5" x14ac:dyDescent="0.35">
      <c r="A199" s="7">
        <v>195</v>
      </c>
      <c r="B199" s="4" t="s">
        <v>198</v>
      </c>
      <c r="C199" s="5">
        <v>90.06</v>
      </c>
      <c r="D199" s="3">
        <f t="shared" ref="D199:E199" si="208">$D$2*C199+(1-$D$2)*D198</f>
        <v>89.865649218376163</v>
      </c>
      <c r="E199" s="3">
        <f t="shared" si="208"/>
        <v>89.71701289486731</v>
      </c>
      <c r="F199" s="25">
        <f t="shared" si="204"/>
        <v>90.014285541885016</v>
      </c>
      <c r="G199" s="25">
        <f t="shared" si="205"/>
        <v>0.14863632350885325</v>
      </c>
      <c r="H199">
        <f t="shared" si="206"/>
        <v>90.162921865393869</v>
      </c>
      <c r="I199">
        <f t="shared" si="207"/>
        <v>1.0592910376153288E-2</v>
      </c>
    </row>
    <row r="200" spans="1:9" ht="15.5" x14ac:dyDescent="0.35">
      <c r="A200" s="7">
        <v>196</v>
      </c>
      <c r="B200" s="4" t="s">
        <v>199</v>
      </c>
      <c r="C200" s="5">
        <v>89.38</v>
      </c>
      <c r="D200" s="3">
        <f t="shared" ref="D200:E200" si="209">$D$2*C200+(1-$D$2)*D199</f>
        <v>89.622824609188086</v>
      </c>
      <c r="E200" s="3">
        <f t="shared" si="209"/>
        <v>89.669918752027698</v>
      </c>
      <c r="F200" s="25">
        <f t="shared" si="204"/>
        <v>89.575730466348475</v>
      </c>
      <c r="G200" s="25">
        <f t="shared" si="205"/>
        <v>-4.7094142839611663E-2</v>
      </c>
      <c r="H200">
        <f t="shared" si="206"/>
        <v>89.528636323508863</v>
      </c>
      <c r="I200">
        <f t="shared" si="207"/>
        <v>2.2092756666232706E-2</v>
      </c>
    </row>
    <row r="201" spans="1:9" ht="15.5" x14ac:dyDescent="0.35">
      <c r="A201" s="7">
        <v>197</v>
      </c>
      <c r="B201" s="4" t="s">
        <v>200</v>
      </c>
      <c r="C201" s="5">
        <v>88.09</v>
      </c>
      <c r="D201" s="3">
        <f t="shared" ref="D201:E201" si="210">$D$2*C201+(1-$D$2)*D200</f>
        <v>88.856412304594045</v>
      </c>
      <c r="E201" s="3">
        <f t="shared" si="210"/>
        <v>89.263165528310878</v>
      </c>
      <c r="F201" s="25">
        <f t="shared" si="204"/>
        <v>88.449659080877211</v>
      </c>
      <c r="G201" s="25">
        <f t="shared" si="205"/>
        <v>-0.40675322371683365</v>
      </c>
      <c r="H201">
        <f t="shared" si="206"/>
        <v>88.042905857160378</v>
      </c>
      <c r="I201">
        <f t="shared" si="207"/>
        <v>2.217858289799085E-3</v>
      </c>
    </row>
    <row r="202" spans="1:9" ht="15.5" x14ac:dyDescent="0.35">
      <c r="A202" s="7">
        <v>198</v>
      </c>
      <c r="B202" s="4" t="s">
        <v>201</v>
      </c>
      <c r="C202" s="5">
        <v>89.81</v>
      </c>
      <c r="D202" s="3">
        <f t="shared" ref="D202:E202" si="211">$D$2*C202+(1-$D$2)*D201</f>
        <v>89.333206152297024</v>
      </c>
      <c r="E202" s="3">
        <f t="shared" si="211"/>
        <v>89.298185840303944</v>
      </c>
      <c r="F202" s="25">
        <f t="shared" si="204"/>
        <v>89.368226464290103</v>
      </c>
      <c r="G202" s="25">
        <f t="shared" si="205"/>
        <v>3.5020311993079645E-2</v>
      </c>
      <c r="H202">
        <f t="shared" si="206"/>
        <v>89.403246776283183</v>
      </c>
      <c r="I202">
        <f t="shared" si="207"/>
        <v>0.16544818500402497</v>
      </c>
    </row>
    <row r="203" spans="1:9" ht="15.5" x14ac:dyDescent="0.35">
      <c r="A203" s="7">
        <v>199</v>
      </c>
      <c r="B203" s="4" t="s">
        <v>202</v>
      </c>
      <c r="C203" s="5">
        <v>88.49</v>
      </c>
      <c r="D203" s="3">
        <f t="shared" ref="D203:E203" si="212">$D$2*C203+(1-$D$2)*D202</f>
        <v>88.911603076148509</v>
      </c>
      <c r="E203" s="3">
        <f t="shared" si="212"/>
        <v>89.104894458226227</v>
      </c>
      <c r="F203" s="25">
        <f t="shared" si="204"/>
        <v>88.718311694070792</v>
      </c>
      <c r="G203" s="25">
        <f t="shared" si="205"/>
        <v>-0.19329138207771734</v>
      </c>
      <c r="H203">
        <f t="shared" si="206"/>
        <v>88.525020311993075</v>
      </c>
      <c r="I203">
        <f t="shared" si="207"/>
        <v>1.226422252092638E-3</v>
      </c>
    </row>
    <row r="204" spans="1:9" ht="15.5" x14ac:dyDescent="0.35">
      <c r="A204" s="7">
        <v>200</v>
      </c>
      <c r="B204" s="4" t="s">
        <v>203</v>
      </c>
      <c r="C204" s="5">
        <v>89.69</v>
      </c>
      <c r="D204" s="3">
        <f t="shared" ref="D204:E204" si="213">$D$2*C204+(1-$D$2)*D203</f>
        <v>89.300801538074253</v>
      </c>
      <c r="E204" s="3">
        <f t="shared" si="213"/>
        <v>89.202847998150247</v>
      </c>
      <c r="F204" s="25">
        <f t="shared" si="204"/>
        <v>89.39875507799826</v>
      </c>
      <c r="G204" s="25">
        <f t="shared" si="205"/>
        <v>9.795353992400635E-2</v>
      </c>
      <c r="H204">
        <f t="shared" si="206"/>
        <v>89.496708617922266</v>
      </c>
      <c r="I204">
        <f t="shared" si="207"/>
        <v>3.7361558385519605E-2</v>
      </c>
    </row>
    <row r="205" spans="1:9" ht="15.5" x14ac:dyDescent="0.35">
      <c r="A205" s="7">
        <v>201</v>
      </c>
      <c r="B205" s="4" t="s">
        <v>204</v>
      </c>
      <c r="C205" s="5">
        <v>89.42</v>
      </c>
      <c r="D205" s="3">
        <f t="shared" ref="D205:E205" si="214">$D$2*C205+(1-$D$2)*D204</f>
        <v>89.360400769037128</v>
      </c>
      <c r="E205" s="3">
        <f t="shared" si="214"/>
        <v>89.28162438359368</v>
      </c>
      <c r="F205" s="25">
        <f t="shared" si="204"/>
        <v>89.439177154480575</v>
      </c>
      <c r="G205" s="25">
        <f t="shared" si="205"/>
        <v>7.8776385443447339E-2</v>
      </c>
      <c r="H205">
        <f t="shared" si="206"/>
        <v>89.517953539924022</v>
      </c>
      <c r="I205">
        <f t="shared" si="207"/>
        <v>9.5948959836466893E-3</v>
      </c>
    </row>
    <row r="206" spans="1:9" ht="15.5" x14ac:dyDescent="0.35">
      <c r="A206" s="7">
        <v>202</v>
      </c>
      <c r="B206" s="4" t="s">
        <v>205</v>
      </c>
      <c r="C206" s="5">
        <v>86.82</v>
      </c>
      <c r="D206" s="3">
        <f t="shared" ref="D206:E206" si="215">$D$2*C206+(1-$D$2)*D205</f>
        <v>88.090200384518567</v>
      </c>
      <c r="E206" s="3">
        <f t="shared" si="215"/>
        <v>88.685912384056124</v>
      </c>
      <c r="F206" s="25">
        <f t="shared" si="204"/>
        <v>87.494488384981011</v>
      </c>
      <c r="G206" s="25">
        <f t="shared" si="205"/>
        <v>-0.59571199953755638</v>
      </c>
      <c r="H206">
        <f t="shared" si="206"/>
        <v>86.898776385443455</v>
      </c>
      <c r="I206">
        <f t="shared" si="207"/>
        <v>6.2057189035368207E-3</v>
      </c>
    </row>
    <row r="207" spans="1:9" ht="15.5" x14ac:dyDescent="0.35">
      <c r="A207" s="7">
        <v>203</v>
      </c>
      <c r="B207" s="4" t="s">
        <v>206</v>
      </c>
      <c r="C207" s="5">
        <v>92.65</v>
      </c>
      <c r="D207" s="3">
        <f t="shared" ref="D207:E207" si="216">$D$2*C207+(1-$D$2)*D206</f>
        <v>90.370100192259287</v>
      </c>
      <c r="E207" s="3">
        <f t="shared" si="216"/>
        <v>89.528006288157712</v>
      </c>
      <c r="F207" s="25">
        <f t="shared" si="204"/>
        <v>91.212194096360861</v>
      </c>
      <c r="G207" s="25">
        <f t="shared" si="205"/>
        <v>0.84209390410157425</v>
      </c>
      <c r="H207">
        <f t="shared" si="206"/>
        <v>92.054288000462435</v>
      </c>
      <c r="I207">
        <f t="shared" si="207"/>
        <v>0.35487278639305048</v>
      </c>
    </row>
    <row r="208" spans="1:9" ht="15.5" x14ac:dyDescent="0.35">
      <c r="A208" s="7">
        <v>204</v>
      </c>
      <c r="B208" s="4" t="s">
        <v>207</v>
      </c>
      <c r="C208" s="5">
        <v>89.84</v>
      </c>
      <c r="D208" s="3">
        <f t="shared" ref="D208:E208" si="217">$D$2*C208+(1-$D$2)*D207</f>
        <v>90.105050096129645</v>
      </c>
      <c r="E208" s="3">
        <f t="shared" si="217"/>
        <v>89.816528192143679</v>
      </c>
      <c r="F208" s="25">
        <f t="shared" si="204"/>
        <v>90.393572000115611</v>
      </c>
      <c r="G208" s="25">
        <f t="shared" si="205"/>
        <v>0.28852190398596633</v>
      </c>
      <c r="H208">
        <f t="shared" si="206"/>
        <v>90.682093904101578</v>
      </c>
      <c r="I208">
        <f t="shared" si="207"/>
        <v>0.70912214332503132</v>
      </c>
    </row>
    <row r="209" spans="1:9" ht="15.5" x14ac:dyDescent="0.35">
      <c r="A209" s="7">
        <v>205</v>
      </c>
      <c r="B209" s="4" t="s">
        <v>208</v>
      </c>
      <c r="C209" s="5">
        <v>90.56</v>
      </c>
      <c r="D209" s="3">
        <f t="shared" ref="D209:E209" si="218">$D$2*C209+(1-$D$2)*D208</f>
        <v>90.332525048064824</v>
      </c>
      <c r="E209" s="3">
        <f t="shared" si="218"/>
        <v>90.074526620104251</v>
      </c>
      <c r="F209" s="25">
        <f t="shared" si="204"/>
        <v>90.590523476025396</v>
      </c>
      <c r="G209" s="25">
        <f t="shared" si="205"/>
        <v>0.25799842796057249</v>
      </c>
      <c r="H209">
        <f t="shared" si="206"/>
        <v>90.848521903985969</v>
      </c>
      <c r="I209">
        <f t="shared" si="207"/>
        <v>8.3244889079687176E-2</v>
      </c>
    </row>
    <row r="210" spans="1:9" ht="15.5" x14ac:dyDescent="0.35">
      <c r="A210" s="7">
        <v>206</v>
      </c>
      <c r="B210" s="4" t="s">
        <v>209</v>
      </c>
      <c r="C210" s="5">
        <v>87.57</v>
      </c>
      <c r="D210" s="3">
        <f t="shared" ref="D210:E210" si="219">$D$2*C210+(1-$D$2)*D209</f>
        <v>88.951262524032416</v>
      </c>
      <c r="E210" s="3">
        <f t="shared" si="219"/>
        <v>89.512894572068333</v>
      </c>
      <c r="F210" s="25">
        <f t="shared" si="204"/>
        <v>88.389630475996498</v>
      </c>
      <c r="G210" s="25">
        <f t="shared" si="205"/>
        <v>-0.56163204803591782</v>
      </c>
      <c r="H210">
        <f t="shared" si="206"/>
        <v>87.82799842796058</v>
      </c>
      <c r="I210">
        <f t="shared" si="207"/>
        <v>6.656318883013404E-2</v>
      </c>
    </row>
    <row r="211" spans="1:9" ht="15.5" x14ac:dyDescent="0.35">
      <c r="A211" s="7">
        <v>207</v>
      </c>
      <c r="B211" s="4" t="s">
        <v>210</v>
      </c>
      <c r="C211" s="5">
        <v>86.7</v>
      </c>
      <c r="D211" s="3">
        <f t="shared" ref="D211:E211" si="220">$D$2*C211+(1-$D$2)*D210</f>
        <v>87.825631262016202</v>
      </c>
      <c r="E211" s="3">
        <f t="shared" si="220"/>
        <v>88.669262917042261</v>
      </c>
      <c r="F211" s="25">
        <f t="shared" si="204"/>
        <v>86.981999606990144</v>
      </c>
      <c r="G211" s="25">
        <f t="shared" si="205"/>
        <v>-0.84363165502605852</v>
      </c>
      <c r="H211">
        <f t="shared" si="206"/>
        <v>86.138367951964085</v>
      </c>
      <c r="I211">
        <f t="shared" si="207"/>
        <v>0.31543055738101949</v>
      </c>
    </row>
    <row r="212" spans="1:9" ht="15.5" x14ac:dyDescent="0.35">
      <c r="A212" s="7">
        <v>208</v>
      </c>
      <c r="B212" s="4" t="s">
        <v>211</v>
      </c>
      <c r="C212" s="5">
        <v>88.27</v>
      </c>
      <c r="D212" s="3">
        <f t="shared" ref="D212:E212" si="221">$D$2*C212+(1-$D$2)*D211</f>
        <v>88.047815631008092</v>
      </c>
      <c r="E212" s="3">
        <f t="shared" si="221"/>
        <v>88.358539274025176</v>
      </c>
      <c r="F212" s="25">
        <f t="shared" si="204"/>
        <v>87.737091987991008</v>
      </c>
      <c r="G212" s="25">
        <f t="shared" si="205"/>
        <v>-0.31072364301708433</v>
      </c>
      <c r="H212">
        <f t="shared" si="206"/>
        <v>87.426368344973923</v>
      </c>
      <c r="I212">
        <f t="shared" si="207"/>
        <v>0.71171436936203059</v>
      </c>
    </row>
    <row r="213" spans="1:9" ht="15.5" x14ac:dyDescent="0.35">
      <c r="A213" s="7">
        <v>209</v>
      </c>
      <c r="B213" s="4" t="s">
        <v>212</v>
      </c>
      <c r="C213" s="5">
        <v>89.26</v>
      </c>
      <c r="D213" s="3">
        <f t="shared" ref="D213:E213" si="222">$D$2*C213+(1-$D$2)*D212</f>
        <v>88.653907815504056</v>
      </c>
      <c r="E213" s="3">
        <f t="shared" si="222"/>
        <v>88.506223544764623</v>
      </c>
      <c r="F213" s="25">
        <f t="shared" si="204"/>
        <v>88.801592086243488</v>
      </c>
      <c r="G213" s="25">
        <f t="shared" si="205"/>
        <v>0.14768427073943258</v>
      </c>
      <c r="H213">
        <f t="shared" si="206"/>
        <v>88.949276356982921</v>
      </c>
      <c r="I213">
        <f t="shared" si="207"/>
        <v>9.6549182329808456E-2</v>
      </c>
    </row>
    <row r="214" spans="1:9" ht="15.5" x14ac:dyDescent="0.35">
      <c r="A214" s="7">
        <v>210</v>
      </c>
      <c r="B214" s="4" t="s">
        <v>213</v>
      </c>
      <c r="C214" s="5">
        <v>92.17</v>
      </c>
      <c r="D214" s="3">
        <f t="shared" ref="D214:E214" si="223">$D$2*C214+(1-$D$2)*D213</f>
        <v>90.411953907752036</v>
      </c>
      <c r="E214" s="3">
        <f t="shared" si="223"/>
        <v>89.459088726258329</v>
      </c>
      <c r="F214" s="25">
        <f t="shared" si="204"/>
        <v>91.364819089245742</v>
      </c>
      <c r="G214" s="25">
        <f t="shared" si="205"/>
        <v>0.95286518149370636</v>
      </c>
      <c r="H214">
        <f t="shared" si="206"/>
        <v>92.317684270739448</v>
      </c>
      <c r="I214">
        <f t="shared" si="207"/>
        <v>2.1810643823842218E-2</v>
      </c>
    </row>
    <row r="215" spans="1:9" ht="15.5" x14ac:dyDescent="0.35">
      <c r="A215" s="7">
        <v>211</v>
      </c>
      <c r="B215" s="4" t="s">
        <v>214</v>
      </c>
      <c r="C215" s="5">
        <v>92.1</v>
      </c>
      <c r="D215" s="3">
        <f t="shared" ref="D215:E215" si="224">$D$2*C215+(1-$D$2)*D214</f>
        <v>91.255976953876015</v>
      </c>
      <c r="E215" s="3">
        <f t="shared" si="224"/>
        <v>90.357532840067165</v>
      </c>
      <c r="F215" s="25">
        <f t="shared" si="204"/>
        <v>92.154421067684865</v>
      </c>
      <c r="G215" s="25">
        <f t="shared" si="205"/>
        <v>0.89844411380884992</v>
      </c>
      <c r="H215">
        <f t="shared" si="206"/>
        <v>93.052865181493715</v>
      </c>
      <c r="I215">
        <f t="shared" si="207"/>
        <v>0.90795205410306101</v>
      </c>
    </row>
    <row r="216" spans="1:9" ht="15.5" x14ac:dyDescent="0.35">
      <c r="A216" s="7">
        <v>212</v>
      </c>
      <c r="B216" s="4" t="s">
        <v>215</v>
      </c>
      <c r="C216" s="5">
        <v>91.88</v>
      </c>
      <c r="D216" s="3">
        <f t="shared" ref="D216:E216" si="225">$D$2*C216+(1-$D$2)*D215</f>
        <v>91.567988476938012</v>
      </c>
      <c r="E216" s="3">
        <f t="shared" si="225"/>
        <v>90.962760658502589</v>
      </c>
      <c r="F216" s="25">
        <f t="shared" si="204"/>
        <v>92.173216295373436</v>
      </c>
      <c r="G216" s="25">
        <f t="shared" si="205"/>
        <v>0.60522781843542361</v>
      </c>
      <c r="H216">
        <f t="shared" si="206"/>
        <v>92.77844411380886</v>
      </c>
      <c r="I216">
        <f t="shared" si="207"/>
        <v>0.80720182563779519</v>
      </c>
    </row>
    <row r="217" spans="1:9" ht="15.5" x14ac:dyDescent="0.35">
      <c r="A217" s="7">
        <v>213</v>
      </c>
      <c r="B217" s="4" t="s">
        <v>216</v>
      </c>
      <c r="C217" s="5">
        <v>92.89</v>
      </c>
      <c r="D217" s="3">
        <f t="shared" ref="D217:E217" si="226">$D$2*C217+(1-$D$2)*D216</f>
        <v>92.228994238468999</v>
      </c>
      <c r="E217" s="3">
        <f t="shared" si="226"/>
        <v>91.595877448485794</v>
      </c>
      <c r="F217" s="25">
        <f t="shared" si="204"/>
        <v>92.862111028452205</v>
      </c>
      <c r="G217" s="25">
        <f t="shared" si="205"/>
        <v>0.63311678998320531</v>
      </c>
      <c r="H217">
        <f t="shared" si="206"/>
        <v>93.49522781843541</v>
      </c>
      <c r="I217">
        <f t="shared" si="207"/>
        <v>0.36630071220808491</v>
      </c>
    </row>
    <row r="218" spans="1:9" ht="15.5" x14ac:dyDescent="0.35">
      <c r="A218" s="7">
        <v>214</v>
      </c>
      <c r="B218" s="4" t="s">
        <v>217</v>
      </c>
      <c r="C218" s="5">
        <v>93.97</v>
      </c>
      <c r="D218" s="3">
        <f t="shared" ref="D218:E218" si="227">$D$2*C218+(1-$D$2)*D217</f>
        <v>93.099497119234499</v>
      </c>
      <c r="E218" s="3">
        <f t="shared" si="227"/>
        <v>92.347687283860154</v>
      </c>
      <c r="F218" s="25">
        <f t="shared" si="204"/>
        <v>93.851306954608845</v>
      </c>
      <c r="G218" s="25">
        <f t="shared" si="205"/>
        <v>0.75180983537434543</v>
      </c>
      <c r="H218">
        <f t="shared" si="206"/>
        <v>94.60311678998319</v>
      </c>
      <c r="I218">
        <f t="shared" si="207"/>
        <v>0.4008368697586201</v>
      </c>
    </row>
    <row r="219" spans="1:9" ht="15.5" x14ac:dyDescent="0.35">
      <c r="A219" s="7">
        <v>215</v>
      </c>
      <c r="B219" s="4" t="s">
        <v>218</v>
      </c>
      <c r="C219" s="5">
        <v>94.1</v>
      </c>
      <c r="D219" s="3">
        <f t="shared" ref="D219:E219" si="228">$D$2*C219+(1-$D$2)*D218</f>
        <v>93.59974855961724</v>
      </c>
      <c r="E219" s="3">
        <f t="shared" si="228"/>
        <v>92.973717921738697</v>
      </c>
      <c r="F219" s="25">
        <f t="shared" si="204"/>
        <v>94.225779197495783</v>
      </c>
      <c r="G219" s="25">
        <f t="shared" si="205"/>
        <v>0.62603063787854296</v>
      </c>
      <c r="H219">
        <f t="shared" si="206"/>
        <v>94.851809835374326</v>
      </c>
      <c r="I219">
        <f t="shared" si="207"/>
        <v>0.56521802856557901</v>
      </c>
    </row>
    <row r="220" spans="1:9" ht="15.5" x14ac:dyDescent="0.35">
      <c r="A220" s="7">
        <v>216</v>
      </c>
      <c r="B220" s="4" t="s">
        <v>219</v>
      </c>
      <c r="C220" s="5">
        <v>93.32</v>
      </c>
      <c r="D220" s="3">
        <f t="shared" ref="D220:E220" si="229">$D$2*C220+(1-$D$2)*D219</f>
        <v>93.459874279808616</v>
      </c>
      <c r="E220" s="3">
        <f t="shared" si="229"/>
        <v>93.216796100773649</v>
      </c>
      <c r="F220" s="25">
        <f t="shared" si="204"/>
        <v>93.702952458843583</v>
      </c>
      <c r="G220" s="25">
        <f t="shared" si="205"/>
        <v>0.24307817903496698</v>
      </c>
      <c r="H220">
        <f t="shared" si="206"/>
        <v>93.94603063787855</v>
      </c>
      <c r="I220">
        <f t="shared" si="207"/>
        <v>0.39191435956263321</v>
      </c>
    </row>
    <row r="221" spans="1:9" ht="15.5" x14ac:dyDescent="0.35">
      <c r="A221" s="7">
        <v>217</v>
      </c>
      <c r="B221" s="4" t="s">
        <v>220</v>
      </c>
      <c r="C221" s="5">
        <v>96.79</v>
      </c>
      <c r="D221" s="3">
        <f t="shared" ref="D221:E221" si="230">$D$2*C221+(1-$D$2)*D220</f>
        <v>95.124937139904318</v>
      </c>
      <c r="E221" s="3">
        <f t="shared" si="230"/>
        <v>94.170866620338984</v>
      </c>
      <c r="F221" s="25">
        <f t="shared" si="204"/>
        <v>96.079007659469653</v>
      </c>
      <c r="G221" s="25">
        <f t="shared" si="205"/>
        <v>0.95407051956533451</v>
      </c>
      <c r="H221">
        <f t="shared" si="206"/>
        <v>97.033078179034987</v>
      </c>
      <c r="I221">
        <f t="shared" si="207"/>
        <v>5.908700112296237E-2</v>
      </c>
    </row>
    <row r="222" spans="1:9" ht="15.5" x14ac:dyDescent="0.35">
      <c r="A222" s="7">
        <v>218</v>
      </c>
      <c r="B222" s="4" t="s">
        <v>221</v>
      </c>
      <c r="C222" s="5">
        <v>95</v>
      </c>
      <c r="D222" s="3">
        <f t="shared" ref="D222:E222" si="231">$D$2*C222+(1-$D$2)*D221</f>
        <v>95.062468569952159</v>
      </c>
      <c r="E222" s="3">
        <f t="shared" si="231"/>
        <v>94.616667595145572</v>
      </c>
      <c r="F222" s="25">
        <f t="shared" si="204"/>
        <v>95.508269544758747</v>
      </c>
      <c r="G222" s="25">
        <f t="shared" si="205"/>
        <v>0.44580097480658765</v>
      </c>
      <c r="H222">
        <f t="shared" si="206"/>
        <v>95.954070519565335</v>
      </c>
      <c r="I222">
        <f t="shared" si="207"/>
        <v>0.91025055630366736</v>
      </c>
    </row>
    <row r="223" spans="1:9" ht="15.5" x14ac:dyDescent="0.35">
      <c r="A223" s="7">
        <v>219</v>
      </c>
      <c r="B223" s="4" t="s">
        <v>222</v>
      </c>
      <c r="C223" s="5">
        <v>94.01</v>
      </c>
      <c r="D223" s="3">
        <f t="shared" ref="D223:E223" si="232">$D$2*C223+(1-$D$2)*D222</f>
        <v>94.536234284976075</v>
      </c>
      <c r="E223" s="3">
        <f t="shared" si="232"/>
        <v>94.576450940060823</v>
      </c>
      <c r="F223" s="25">
        <f t="shared" si="204"/>
        <v>94.496017629891327</v>
      </c>
      <c r="G223" s="25">
        <f t="shared" si="205"/>
        <v>-4.0216655084748254E-2</v>
      </c>
      <c r="H223">
        <f t="shared" si="206"/>
        <v>94.455800974806579</v>
      </c>
      <c r="I223">
        <f t="shared" si="207"/>
        <v>0.19873850913849112</v>
      </c>
    </row>
    <row r="224" spans="1:9" ht="15.5" x14ac:dyDescent="0.35">
      <c r="A224" s="7">
        <v>220</v>
      </c>
      <c r="B224" s="4" t="s">
        <v>223</v>
      </c>
      <c r="C224" s="5">
        <v>92.9</v>
      </c>
      <c r="D224" s="3">
        <f t="shared" ref="D224:E224" si="233">$D$2*C224+(1-$D$2)*D223</f>
        <v>93.71811714248804</v>
      </c>
      <c r="E224" s="3">
        <f t="shared" si="233"/>
        <v>94.147284041274432</v>
      </c>
      <c r="F224" s="25">
        <f t="shared" si="204"/>
        <v>93.288950243701649</v>
      </c>
      <c r="G224" s="25">
        <f t="shared" si="205"/>
        <v>-0.42916689878639147</v>
      </c>
      <c r="H224">
        <f t="shared" si="206"/>
        <v>92.859783344915257</v>
      </c>
      <c r="I224">
        <f t="shared" si="207"/>
        <v>1.6173793462056075E-3</v>
      </c>
    </row>
    <row r="225" spans="1:9" ht="15.5" x14ac:dyDescent="0.35">
      <c r="A225" s="7">
        <v>221</v>
      </c>
      <c r="B225" s="4" t="s">
        <v>224</v>
      </c>
      <c r="C225" s="5">
        <v>90.72</v>
      </c>
      <c r="D225" s="3">
        <f t="shared" ref="D225:E225" si="234">$D$2*C225+(1-$D$2)*D224</f>
        <v>92.21905857124402</v>
      </c>
      <c r="E225" s="3">
        <f t="shared" si="234"/>
        <v>93.183171306259226</v>
      </c>
      <c r="F225" s="25">
        <f t="shared" si="204"/>
        <v>91.254945836228814</v>
      </c>
      <c r="G225" s="25">
        <f t="shared" si="205"/>
        <v>-0.96411273501520611</v>
      </c>
      <c r="H225">
        <f t="shared" si="206"/>
        <v>90.290833101213607</v>
      </c>
      <c r="I225">
        <f t="shared" si="207"/>
        <v>0.18418422701392878</v>
      </c>
    </row>
    <row r="226" spans="1:9" ht="15.5" x14ac:dyDescent="0.35">
      <c r="A226" s="7">
        <v>222</v>
      </c>
      <c r="B226" s="4" t="s">
        <v>225</v>
      </c>
      <c r="C226" s="5">
        <v>93.04</v>
      </c>
      <c r="D226" s="3">
        <f t="shared" ref="D226:E226" si="235">$D$2*C226+(1-$D$2)*D225</f>
        <v>92.629529285622013</v>
      </c>
      <c r="E226" s="3">
        <f t="shared" si="235"/>
        <v>92.906350295940626</v>
      </c>
      <c r="F226" s="25">
        <f t="shared" si="204"/>
        <v>92.352708275303399</v>
      </c>
      <c r="G226" s="25">
        <f t="shared" si="205"/>
        <v>-0.2768210103186135</v>
      </c>
      <c r="H226">
        <f t="shared" si="206"/>
        <v>92.075887264984786</v>
      </c>
      <c r="I226">
        <f t="shared" si="207"/>
        <v>0.92951336581852839</v>
      </c>
    </row>
    <row r="227" spans="1:9" ht="15.5" x14ac:dyDescent="0.35">
      <c r="A227" s="7">
        <v>223</v>
      </c>
      <c r="B227" s="4" t="s">
        <v>226</v>
      </c>
      <c r="C227" s="5">
        <v>92.41</v>
      </c>
      <c r="D227" s="3">
        <f t="shared" ref="D227:E227" si="236">$D$2*C227+(1-$D$2)*D226</f>
        <v>92.519764642810998</v>
      </c>
      <c r="E227" s="3">
        <f t="shared" si="236"/>
        <v>92.713057469375812</v>
      </c>
      <c r="F227" s="25">
        <f t="shared" si="204"/>
        <v>92.326471816246183</v>
      </c>
      <c r="G227" s="25">
        <f t="shared" si="205"/>
        <v>-0.19329282656481439</v>
      </c>
      <c r="H227">
        <f t="shared" si="206"/>
        <v>92.133178989681369</v>
      </c>
      <c r="I227">
        <f t="shared" si="207"/>
        <v>7.6629871753825796E-2</v>
      </c>
    </row>
    <row r="228" spans="1:9" ht="15.5" x14ac:dyDescent="0.35">
      <c r="A228" s="7">
        <v>224</v>
      </c>
      <c r="B228" s="4" t="s">
        <v>227</v>
      </c>
      <c r="C228" s="5">
        <v>90.64</v>
      </c>
      <c r="D228" s="3">
        <f t="shared" ref="D228:E228" si="237">$D$2*C228+(1-$D$2)*D227</f>
        <v>91.579882321405506</v>
      </c>
      <c r="E228" s="3">
        <f t="shared" si="237"/>
        <v>92.146469895390652</v>
      </c>
      <c r="F228" s="25">
        <f t="shared" si="204"/>
        <v>91.01329474742036</v>
      </c>
      <c r="G228" s="25">
        <f t="shared" si="205"/>
        <v>-0.56658757398514581</v>
      </c>
      <c r="H228">
        <f t="shared" si="206"/>
        <v>90.446707173435215</v>
      </c>
      <c r="I228">
        <f t="shared" si="207"/>
        <v>3.736211680140443E-2</v>
      </c>
    </row>
    <row r="229" spans="1:9" ht="15.5" x14ac:dyDescent="0.35">
      <c r="A229" s="7">
        <v>225</v>
      </c>
      <c r="B229" s="4" t="s">
        <v>228</v>
      </c>
      <c r="C229" s="5">
        <v>92.68</v>
      </c>
      <c r="D229" s="3">
        <f t="shared" ref="D229:E229" si="238">$D$2*C229+(1-$D$2)*D228</f>
        <v>92.129941160702757</v>
      </c>
      <c r="E229" s="3">
        <f t="shared" si="238"/>
        <v>92.138205528046711</v>
      </c>
      <c r="F229" s="25">
        <f t="shared" si="204"/>
        <v>92.121676793358802</v>
      </c>
      <c r="G229" s="25">
        <f t="shared" si="205"/>
        <v>-8.2643673439548593E-3</v>
      </c>
      <c r="H229">
        <f t="shared" si="206"/>
        <v>92.113412426014847</v>
      </c>
      <c r="I229">
        <f t="shared" si="207"/>
        <v>0.32102147899438915</v>
      </c>
    </row>
    <row r="230" spans="1:9" ht="15.5" x14ac:dyDescent="0.35">
      <c r="A230" s="7">
        <v>226</v>
      </c>
      <c r="B230" s="4" t="s">
        <v>229</v>
      </c>
      <c r="C230" s="5">
        <v>92.02</v>
      </c>
      <c r="D230" s="3">
        <f t="shared" ref="D230:E230" si="239">$D$2*C230+(1-$D$2)*D229</f>
        <v>92.074970580351376</v>
      </c>
      <c r="E230" s="3">
        <f t="shared" si="239"/>
        <v>92.106588054199051</v>
      </c>
      <c r="F230" s="25">
        <f t="shared" si="204"/>
        <v>92.043353106503702</v>
      </c>
      <c r="G230" s="25">
        <f t="shared" si="205"/>
        <v>-3.161747384767466E-2</v>
      </c>
      <c r="H230">
        <f t="shared" si="206"/>
        <v>92.011735632656027</v>
      </c>
      <c r="I230">
        <f t="shared" si="207"/>
        <v>6.8299767596062387E-5</v>
      </c>
    </row>
    <row r="231" spans="1:9" ht="15.5" x14ac:dyDescent="0.35">
      <c r="A231" s="7">
        <v>227</v>
      </c>
      <c r="B231" s="4" t="s">
        <v>230</v>
      </c>
      <c r="C231" s="5">
        <v>90.27</v>
      </c>
      <c r="D231" s="3">
        <f t="shared" ref="D231:E231" si="240">$D$2*C231+(1-$D$2)*D230</f>
        <v>91.172485290175686</v>
      </c>
      <c r="E231" s="3">
        <f t="shared" si="240"/>
        <v>91.639536672187376</v>
      </c>
      <c r="F231" s="25">
        <f t="shared" si="204"/>
        <v>90.705433908163997</v>
      </c>
      <c r="G231" s="25">
        <f t="shared" si="205"/>
        <v>-0.4670513820116895</v>
      </c>
      <c r="H231">
        <f t="shared" si="206"/>
        <v>90.238382526152307</v>
      </c>
      <c r="I231">
        <f t="shared" si="207"/>
        <v>9.9966465250928959E-4</v>
      </c>
    </row>
    <row r="232" spans="1:9" ht="15.5" x14ac:dyDescent="0.35">
      <c r="A232" s="7">
        <v>228</v>
      </c>
      <c r="B232" s="4" t="s">
        <v>231</v>
      </c>
      <c r="C232" s="5">
        <v>90.94</v>
      </c>
      <c r="D232" s="3">
        <f t="shared" ref="D232:E232" si="241">$D$2*C232+(1-$D$2)*D231</f>
        <v>91.056242645087849</v>
      </c>
      <c r="E232" s="3">
        <f t="shared" si="241"/>
        <v>91.347889658637612</v>
      </c>
      <c r="F232" s="25">
        <f t="shared" si="204"/>
        <v>90.764595631538086</v>
      </c>
      <c r="G232" s="25">
        <f t="shared" si="205"/>
        <v>-0.2916470135497633</v>
      </c>
      <c r="H232">
        <f t="shared" si="206"/>
        <v>90.472948617988322</v>
      </c>
      <c r="I232">
        <f t="shared" si="207"/>
        <v>0.21813699343901585</v>
      </c>
    </row>
    <row r="233" spans="1:9" ht="15.5" x14ac:dyDescent="0.35">
      <c r="A233" s="7">
        <v>229</v>
      </c>
      <c r="B233" s="4" t="s">
        <v>232</v>
      </c>
      <c r="C233" s="5">
        <v>88.65</v>
      </c>
      <c r="D233" s="3">
        <f t="shared" ref="D233:E233" si="242">$D$2*C233+(1-$D$2)*D232</f>
        <v>89.853121322543927</v>
      </c>
      <c r="E233" s="3">
        <f t="shared" si="242"/>
        <v>90.600505490590763</v>
      </c>
      <c r="F233" s="25">
        <f t="shared" si="204"/>
        <v>89.105737154497092</v>
      </c>
      <c r="G233" s="25">
        <f t="shared" si="205"/>
        <v>-0.74738416804683538</v>
      </c>
      <c r="H233">
        <f t="shared" si="206"/>
        <v>88.358352986450257</v>
      </c>
      <c r="I233">
        <f t="shared" si="207"/>
        <v>8.505798051248753E-2</v>
      </c>
    </row>
    <row r="234" spans="1:9" ht="15.5" x14ac:dyDescent="0.35">
      <c r="A234" s="7">
        <v>230</v>
      </c>
      <c r="B234" s="4" t="s">
        <v>233</v>
      </c>
      <c r="C234" s="5">
        <v>88.05</v>
      </c>
      <c r="D234" s="3">
        <f t="shared" ref="D234:E234" si="243">$D$2*C234+(1-$D$2)*D233</f>
        <v>88.951560661271969</v>
      </c>
      <c r="E234" s="3">
        <f t="shared" si="243"/>
        <v>89.776033075931366</v>
      </c>
      <c r="F234" s="25">
        <f t="shared" si="204"/>
        <v>88.127088246612573</v>
      </c>
      <c r="G234" s="25">
        <f t="shared" si="205"/>
        <v>-0.82447241465939669</v>
      </c>
      <c r="H234">
        <f t="shared" si="206"/>
        <v>87.302615831953176</v>
      </c>
      <c r="I234">
        <f t="shared" si="207"/>
        <v>0.55858309464703904</v>
      </c>
    </row>
    <row r="235" spans="1:9" ht="15.5" x14ac:dyDescent="0.35">
      <c r="A235" s="7">
        <v>231</v>
      </c>
      <c r="B235" s="4" t="s">
        <v>234</v>
      </c>
      <c r="C235" s="5">
        <v>89.43</v>
      </c>
      <c r="D235" s="3">
        <f t="shared" ref="D235:E235" si="244">$D$2*C235+(1-$D$2)*D234</f>
        <v>89.190780330635988</v>
      </c>
      <c r="E235" s="3">
        <f t="shared" si="244"/>
        <v>89.483406703283677</v>
      </c>
      <c r="F235" s="25">
        <f t="shared" si="204"/>
        <v>88.898153957988299</v>
      </c>
      <c r="G235" s="25">
        <f t="shared" si="205"/>
        <v>-0.29262637264768898</v>
      </c>
      <c r="H235">
        <f t="shared" si="206"/>
        <v>88.60552758534061</v>
      </c>
      <c r="I235">
        <f t="shared" si="207"/>
        <v>0.67975476253429612</v>
      </c>
    </row>
    <row r="236" spans="1:9" ht="15.5" x14ac:dyDescent="0.35">
      <c r="A236" s="7">
        <v>232</v>
      </c>
      <c r="B236" s="4" t="s">
        <v>235</v>
      </c>
      <c r="C236" s="5">
        <v>89.82</v>
      </c>
      <c r="D236" s="3">
        <f t="shared" ref="D236:E236" si="245">$D$2*C236+(1-$D$2)*D235</f>
        <v>89.505390165317991</v>
      </c>
      <c r="E236" s="3">
        <f t="shared" si="245"/>
        <v>89.494398434300834</v>
      </c>
      <c r="F236" s="25">
        <f t="shared" si="204"/>
        <v>89.516381896335147</v>
      </c>
      <c r="G236" s="25">
        <f t="shared" si="205"/>
        <v>1.0991731017156781E-2</v>
      </c>
      <c r="H236">
        <f t="shared" si="206"/>
        <v>89.527373627352304</v>
      </c>
      <c r="I236">
        <f t="shared" si="207"/>
        <v>8.563019396894414E-2</v>
      </c>
    </row>
    <row r="237" spans="1:9" ht="15.5" x14ac:dyDescent="0.35">
      <c r="A237" s="7">
        <v>233</v>
      </c>
      <c r="B237" s="4" t="s">
        <v>236</v>
      </c>
      <c r="C237" s="5">
        <v>87.83</v>
      </c>
      <c r="D237" s="3">
        <f t="shared" ref="D237:E237" si="246">$D$2*C237+(1-$D$2)*D236</f>
        <v>88.667695082658994</v>
      </c>
      <c r="E237" s="3">
        <f t="shared" si="246"/>
        <v>89.081046758479914</v>
      </c>
      <c r="F237" s="25">
        <f t="shared" si="204"/>
        <v>88.254343406838075</v>
      </c>
      <c r="G237" s="25">
        <f t="shared" si="205"/>
        <v>-0.4133516758209197</v>
      </c>
      <c r="H237">
        <f t="shared" si="206"/>
        <v>87.840991731017155</v>
      </c>
      <c r="I237">
        <f t="shared" si="207"/>
        <v>1.2081815075352644E-4</v>
      </c>
    </row>
    <row r="238" spans="1:9" ht="15.5" x14ac:dyDescent="0.35">
      <c r="A238" s="7">
        <v>234</v>
      </c>
      <c r="B238" s="4" t="s">
        <v>237</v>
      </c>
      <c r="C238" s="5">
        <v>88.35</v>
      </c>
      <c r="D238" s="3">
        <f t="shared" ref="D238:E238" si="247">$D$2*C238+(1-$D$2)*D237</f>
        <v>88.508847541329487</v>
      </c>
      <c r="E238" s="3">
        <f t="shared" si="247"/>
        <v>88.794947149904701</v>
      </c>
      <c r="F238" s="25">
        <f t="shared" si="204"/>
        <v>88.222747932754274</v>
      </c>
      <c r="G238" s="25">
        <f t="shared" si="205"/>
        <v>-0.28609960857521344</v>
      </c>
      <c r="H238">
        <f t="shared" si="206"/>
        <v>87.93664832417906</v>
      </c>
      <c r="I238">
        <f t="shared" si="207"/>
        <v>0.17085960790397445</v>
      </c>
    </row>
    <row r="239" spans="1:9" ht="15.5" x14ac:dyDescent="0.35">
      <c r="A239" s="7">
        <v>235</v>
      </c>
      <c r="B239" s="4" t="s">
        <v>238</v>
      </c>
      <c r="C239" s="5">
        <v>89.34</v>
      </c>
      <c r="D239" s="3">
        <f t="shared" ref="D239:E239" si="248">$D$2*C239+(1-$D$2)*D238</f>
        <v>88.924423770664745</v>
      </c>
      <c r="E239" s="3">
        <f t="shared" si="248"/>
        <v>88.859685460284723</v>
      </c>
      <c r="F239" s="25">
        <f t="shared" si="204"/>
        <v>88.989162081044768</v>
      </c>
      <c r="G239" s="25">
        <f t="shared" si="205"/>
        <v>6.4738310380022313E-2</v>
      </c>
      <c r="H239">
        <f t="shared" si="206"/>
        <v>89.05390039142479</v>
      </c>
      <c r="I239">
        <f t="shared" si="207"/>
        <v>8.185298602689034E-2</v>
      </c>
    </row>
    <row r="240" spans="1:9" ht="15.5" x14ac:dyDescent="0.35">
      <c r="A240" s="7">
        <v>236</v>
      </c>
      <c r="B240" s="4" t="s">
        <v>239</v>
      </c>
      <c r="C240" s="5">
        <v>90.48</v>
      </c>
      <c r="D240" s="3">
        <f t="shared" ref="D240:E240" si="249">$D$2*C240+(1-$D$2)*D239</f>
        <v>89.702211885332375</v>
      </c>
      <c r="E240" s="3">
        <f t="shared" si="249"/>
        <v>89.280948672808549</v>
      </c>
      <c r="F240" s="25">
        <f t="shared" si="204"/>
        <v>90.1234750978562</v>
      </c>
      <c r="G240" s="25">
        <f t="shared" si="205"/>
        <v>0.42126321252382581</v>
      </c>
      <c r="H240">
        <f t="shared" si="206"/>
        <v>90.544738310380026</v>
      </c>
      <c r="I240">
        <f t="shared" si="207"/>
        <v>4.1910488308601048E-3</v>
      </c>
    </row>
    <row r="241" spans="1:9" ht="15.5" x14ac:dyDescent="0.35">
      <c r="A241" s="7">
        <v>237</v>
      </c>
      <c r="B241" s="4" t="s">
        <v>240</v>
      </c>
      <c r="C241" s="5">
        <v>89.05</v>
      </c>
      <c r="D241" s="3">
        <f t="shared" ref="D241:E241" si="250">$D$2*C241+(1-$D$2)*D240</f>
        <v>89.376105942666186</v>
      </c>
      <c r="E241" s="3">
        <f t="shared" si="250"/>
        <v>89.328527307737374</v>
      </c>
      <c r="F241" s="25">
        <f t="shared" si="204"/>
        <v>89.423684577594997</v>
      </c>
      <c r="G241" s="25">
        <f t="shared" si="205"/>
        <v>4.7578634928811425E-2</v>
      </c>
      <c r="H241">
        <f t="shared" si="206"/>
        <v>89.471263212523809</v>
      </c>
      <c r="I241">
        <f t="shared" si="207"/>
        <v>0.17746269422588207</v>
      </c>
    </row>
    <row r="242" spans="1:9" ht="15.5" x14ac:dyDescent="0.35">
      <c r="A242" s="7">
        <v>238</v>
      </c>
      <c r="B242" s="4" t="s">
        <v>241</v>
      </c>
      <c r="C242" s="5">
        <v>88.33</v>
      </c>
      <c r="D242" s="3">
        <f t="shared" ref="D242:E242" si="251">$D$2*C242+(1-$D$2)*D241</f>
        <v>88.853052971333085</v>
      </c>
      <c r="E242" s="3">
        <f t="shared" si="251"/>
        <v>89.09079013953523</v>
      </c>
      <c r="F242" s="25">
        <f t="shared" si="204"/>
        <v>88.61531580313094</v>
      </c>
      <c r="G242" s="25">
        <f t="shared" si="205"/>
        <v>-0.23773716820214474</v>
      </c>
      <c r="H242">
        <f t="shared" si="206"/>
        <v>88.377578634928796</v>
      </c>
      <c r="I242">
        <f t="shared" si="207"/>
        <v>2.2637265016877623E-3</v>
      </c>
    </row>
    <row r="243" spans="1:9" ht="15.5" x14ac:dyDescent="0.35">
      <c r="A243" s="7">
        <v>239</v>
      </c>
      <c r="B243" s="4" t="s">
        <v>242</v>
      </c>
      <c r="C243" s="5">
        <v>89.32</v>
      </c>
      <c r="D243" s="3">
        <f t="shared" ref="D243:E243" si="252">$D$2*C243+(1-$D$2)*D242</f>
        <v>89.086526485666539</v>
      </c>
      <c r="E243" s="3">
        <f t="shared" si="252"/>
        <v>89.088658312600884</v>
      </c>
      <c r="F243" s="25">
        <f t="shared" si="204"/>
        <v>89.084394658732194</v>
      </c>
      <c r="G243" s="25">
        <f t="shared" si="205"/>
        <v>-2.1318269343453267E-3</v>
      </c>
      <c r="H243">
        <f t="shared" si="206"/>
        <v>89.082262831797848</v>
      </c>
      <c r="I243">
        <f t="shared" si="207"/>
        <v>5.6518961144774865E-2</v>
      </c>
    </row>
    <row r="244" spans="1:9" ht="15.5" x14ac:dyDescent="0.35">
      <c r="A244" s="7">
        <v>240</v>
      </c>
      <c r="B244" s="4" t="s">
        <v>243</v>
      </c>
      <c r="C244" s="5">
        <v>88.06</v>
      </c>
      <c r="D244" s="3">
        <f t="shared" ref="D244:E244" si="253">$D$2*C244+(1-$D$2)*D243</f>
        <v>88.573263242833264</v>
      </c>
      <c r="E244" s="3">
        <f t="shared" si="253"/>
        <v>88.830960777717081</v>
      </c>
      <c r="F244" s="25">
        <f t="shared" si="204"/>
        <v>88.315565707949446</v>
      </c>
      <c r="G244" s="25">
        <f t="shared" si="205"/>
        <v>-0.25769753488381753</v>
      </c>
      <c r="H244">
        <f t="shared" si="206"/>
        <v>88.057868173065629</v>
      </c>
      <c r="I244">
        <f t="shared" si="207"/>
        <v>4.5446860781213743E-6</v>
      </c>
    </row>
    <row r="245" spans="1:9" ht="15.5" x14ac:dyDescent="0.35">
      <c r="A245" s="7">
        <v>241</v>
      </c>
      <c r="B245" s="4" t="s">
        <v>244</v>
      </c>
      <c r="C245" s="5">
        <v>87.91</v>
      </c>
      <c r="D245" s="3">
        <f t="shared" ref="D245:E245" si="254">$D$2*C245+(1-$D$2)*D244</f>
        <v>88.24163162141663</v>
      </c>
      <c r="E245" s="3">
        <f t="shared" si="254"/>
        <v>88.536296199566863</v>
      </c>
      <c r="F245" s="25">
        <f t="shared" si="204"/>
        <v>87.946967043266397</v>
      </c>
      <c r="G245" s="25">
        <f t="shared" si="205"/>
        <v>-0.29466457815023261</v>
      </c>
      <c r="H245">
        <f t="shared" si="206"/>
        <v>87.652302465116165</v>
      </c>
      <c r="I245">
        <f t="shared" si="207"/>
        <v>6.6408019485203668E-2</v>
      </c>
    </row>
    <row r="246" spans="1:9" ht="15.5" x14ac:dyDescent="0.35">
      <c r="A246" s="7">
        <v>242</v>
      </c>
      <c r="B246" s="4" t="s">
        <v>245</v>
      </c>
      <c r="C246" s="5">
        <v>87.25</v>
      </c>
      <c r="D246" s="3">
        <f t="shared" ref="D246:E246" si="255">$D$2*C246+(1-$D$2)*D245</f>
        <v>87.745815810708308</v>
      </c>
      <c r="E246" s="3">
        <f t="shared" si="255"/>
        <v>88.141056005137585</v>
      </c>
      <c r="F246" s="25">
        <f t="shared" si="204"/>
        <v>87.350575616279031</v>
      </c>
      <c r="G246" s="25">
        <f t="shared" si="205"/>
        <v>-0.39524019442927738</v>
      </c>
      <c r="H246">
        <f t="shared" si="206"/>
        <v>86.955335421849753</v>
      </c>
      <c r="I246">
        <f t="shared" si="207"/>
        <v>8.6827213616462923E-2</v>
      </c>
    </row>
    <row r="247" spans="1:9" ht="15.5" x14ac:dyDescent="0.35">
      <c r="A247" s="7">
        <v>243</v>
      </c>
      <c r="B247" s="4" t="s">
        <v>246</v>
      </c>
      <c r="C247" s="5">
        <v>86.51</v>
      </c>
      <c r="D247" s="3">
        <f t="shared" ref="D247:E247" si="256">$D$2*C247+(1-$D$2)*D246</f>
        <v>87.127907905354164</v>
      </c>
      <c r="E247" s="3">
        <f t="shared" si="256"/>
        <v>87.634481955245874</v>
      </c>
      <c r="F247" s="25">
        <f t="shared" si="204"/>
        <v>86.621333855462453</v>
      </c>
      <c r="G247" s="25">
        <f t="shared" si="205"/>
        <v>-0.50657404989171084</v>
      </c>
      <c r="H247">
        <f t="shared" si="206"/>
        <v>86.114759805570742</v>
      </c>
      <c r="I247">
        <f t="shared" si="207"/>
        <v>0.15621481129248174</v>
      </c>
    </row>
    <row r="248" spans="1:9" ht="15.5" x14ac:dyDescent="0.35">
      <c r="A248" s="7">
        <v>244</v>
      </c>
      <c r="B248" s="4" t="s">
        <v>247</v>
      </c>
      <c r="C248" s="5">
        <v>86.48</v>
      </c>
      <c r="D248" s="3">
        <f t="shared" ref="D248:E248" si="257">$D$2*C248+(1-$D$2)*D247</f>
        <v>86.803953952677091</v>
      </c>
      <c r="E248" s="3">
        <f t="shared" si="257"/>
        <v>87.219217953961476</v>
      </c>
      <c r="F248" s="25">
        <f t="shared" si="204"/>
        <v>86.388689951392706</v>
      </c>
      <c r="G248" s="25">
        <f t="shared" si="205"/>
        <v>-0.41526400128438468</v>
      </c>
      <c r="H248">
        <f t="shared" si="206"/>
        <v>85.973425950108322</v>
      </c>
      <c r="I248">
        <f t="shared" si="207"/>
        <v>0.25661726802366075</v>
      </c>
    </row>
    <row r="249" spans="1:9" ht="15.5" x14ac:dyDescent="0.35">
      <c r="A249" s="7">
        <v>245</v>
      </c>
      <c r="B249" s="4" t="s">
        <v>248</v>
      </c>
      <c r="C249" s="5">
        <v>86.94</v>
      </c>
      <c r="D249" s="3">
        <f t="shared" ref="D249:E249" si="258">$D$2*C249+(1-$D$2)*D248</f>
        <v>86.871976976338544</v>
      </c>
      <c r="E249" s="3">
        <f t="shared" si="258"/>
        <v>87.04559746515001</v>
      </c>
      <c r="F249" s="25">
        <f t="shared" si="204"/>
        <v>86.698356487527079</v>
      </c>
      <c r="G249" s="25">
        <f t="shared" si="205"/>
        <v>-0.17362048881146563</v>
      </c>
      <c r="H249">
        <f t="shared" si="206"/>
        <v>86.524735998715613</v>
      </c>
      <c r="I249">
        <f t="shared" si="207"/>
        <v>0.17244419076271744</v>
      </c>
    </row>
    <row r="250" spans="1:9" ht="15.5" x14ac:dyDescent="0.35">
      <c r="A250" s="7">
        <v>246</v>
      </c>
      <c r="B250" s="4" t="s">
        <v>249</v>
      </c>
      <c r="C250" s="5">
        <v>86.04</v>
      </c>
      <c r="D250" s="3">
        <f t="shared" ref="D250:E250" si="259">$D$2*C250+(1-$D$2)*D249</f>
        <v>86.455988488169282</v>
      </c>
      <c r="E250" s="3">
        <f t="shared" si="259"/>
        <v>86.750792976659653</v>
      </c>
      <c r="F250" s="25">
        <f t="shared" si="204"/>
        <v>86.161183999678912</v>
      </c>
      <c r="G250" s="25">
        <f t="shared" si="205"/>
        <v>-0.29480448849037089</v>
      </c>
      <c r="H250">
        <f t="shared" si="206"/>
        <v>85.866379511188541</v>
      </c>
      <c r="I250">
        <f t="shared" si="207"/>
        <v>3.0144074135132263E-2</v>
      </c>
    </row>
    <row r="251" spans="1:9" ht="15.5" x14ac:dyDescent="0.35">
      <c r="A251" s="7">
        <v>247</v>
      </c>
      <c r="B251" s="4" t="s">
        <v>250</v>
      </c>
      <c r="C251" s="5">
        <v>86.78</v>
      </c>
      <c r="D251" s="3">
        <f t="shared" ref="D251:E251" si="260">$D$2*C251+(1-$D$2)*D250</f>
        <v>86.617994244084642</v>
      </c>
      <c r="E251" s="3">
        <f t="shared" si="260"/>
        <v>86.684393610372155</v>
      </c>
      <c r="F251" s="25">
        <f t="shared" si="204"/>
        <v>86.551594877797129</v>
      </c>
      <c r="G251" s="25">
        <f t="shared" si="205"/>
        <v>-6.6399366287512862E-2</v>
      </c>
      <c r="H251">
        <f t="shared" si="206"/>
        <v>86.485195511509616</v>
      </c>
      <c r="I251">
        <f t="shared" si="207"/>
        <v>8.6909686434077593E-2</v>
      </c>
    </row>
    <row r="252" spans="1:9" ht="15.5" x14ac:dyDescent="0.35">
      <c r="A252" s="7">
        <v>248</v>
      </c>
      <c r="B252" s="4" t="s">
        <v>251</v>
      </c>
      <c r="C252" s="5">
        <v>86.24</v>
      </c>
      <c r="D252" s="3">
        <f t="shared" ref="D252:E252" si="261">$D$2*C252+(1-$D$2)*D251</f>
        <v>86.428997122042318</v>
      </c>
      <c r="E252" s="3">
        <f t="shared" si="261"/>
        <v>86.556695366207236</v>
      </c>
      <c r="F252" s="25">
        <f t="shared" si="204"/>
        <v>86.3012988778774</v>
      </c>
      <c r="G252" s="25">
        <f t="shared" si="205"/>
        <v>-0.12769824416491815</v>
      </c>
      <c r="H252">
        <f t="shared" si="206"/>
        <v>86.173600633712482</v>
      </c>
      <c r="I252">
        <f t="shared" si="207"/>
        <v>4.4088758433832994E-3</v>
      </c>
    </row>
    <row r="253" spans="1:9" ht="15.5" x14ac:dyDescent="0.35">
      <c r="A253" s="7">
        <v>249</v>
      </c>
      <c r="B253" s="4" t="s">
        <v>252</v>
      </c>
      <c r="C253" s="5">
        <v>87.42</v>
      </c>
      <c r="D253" s="3">
        <f t="shared" ref="D253:E253" si="262">$D$2*C253+(1-$D$2)*D252</f>
        <v>86.924498561021153</v>
      </c>
      <c r="E253" s="3">
        <f t="shared" si="262"/>
        <v>86.740596963614195</v>
      </c>
      <c r="F253" s="25">
        <f t="shared" si="204"/>
        <v>87.108400158428111</v>
      </c>
      <c r="G253" s="25">
        <f t="shared" si="205"/>
        <v>0.18390159740695822</v>
      </c>
      <c r="H253">
        <f t="shared" si="206"/>
        <v>87.292301755835069</v>
      </c>
      <c r="I253">
        <f t="shared" si="207"/>
        <v>1.6306841562806682E-2</v>
      </c>
    </row>
    <row r="254" spans="1:9" ht="15.5" x14ac:dyDescent="0.35">
      <c r="A254" s="7">
        <v>250</v>
      </c>
      <c r="B254" s="4" t="s">
        <v>253</v>
      </c>
      <c r="C254" s="5">
        <v>85.88</v>
      </c>
      <c r="D254" s="3">
        <f t="shared" ref="D254:E254" si="263">$D$2*C254+(1-$D$2)*D253</f>
        <v>86.402249280510574</v>
      </c>
      <c r="E254" s="3">
        <f t="shared" si="263"/>
        <v>86.571423122062384</v>
      </c>
      <c r="F254" s="25">
        <f t="shared" si="204"/>
        <v>86.233075438958764</v>
      </c>
      <c r="G254" s="25">
        <f t="shared" si="205"/>
        <v>-0.16917384155181026</v>
      </c>
      <c r="H254">
        <f t="shared" si="206"/>
        <v>86.063901597406954</v>
      </c>
      <c r="I254">
        <f t="shared" si="207"/>
        <v>3.3819797528830943E-2</v>
      </c>
    </row>
    <row r="255" spans="1:9" ht="15.5" x14ac:dyDescent="0.35">
      <c r="A255" s="7">
        <v>251</v>
      </c>
      <c r="B255" s="4" t="s">
        <v>254</v>
      </c>
      <c r="C255" s="5">
        <v>85.06</v>
      </c>
      <c r="D255" s="3">
        <f t="shared" ref="D255:E255" si="264">$D$2*C255+(1-$D$2)*D254</f>
        <v>85.731124640255288</v>
      </c>
      <c r="E255" s="3">
        <f t="shared" si="264"/>
        <v>86.151273881158829</v>
      </c>
      <c r="F255" s="25">
        <f t="shared" si="204"/>
        <v>85.310975399351747</v>
      </c>
      <c r="G255" s="25">
        <f t="shared" si="205"/>
        <v>-0.420149240903541</v>
      </c>
      <c r="H255">
        <f t="shared" si="206"/>
        <v>84.890826158448206</v>
      </c>
      <c r="I255">
        <f t="shared" si="207"/>
        <v>2.8619788665392193E-2</v>
      </c>
    </row>
    <row r="256" spans="1:9" ht="15.5" x14ac:dyDescent="0.35">
      <c r="A256" s="7">
        <v>252</v>
      </c>
      <c r="B256" s="4" t="s">
        <v>255</v>
      </c>
      <c r="C256" s="5">
        <v>86.43</v>
      </c>
      <c r="D256" s="3">
        <f t="shared" ref="D256:E256" si="265">$D$2*C256+(1-$D$2)*D255</f>
        <v>86.080562320127655</v>
      </c>
      <c r="E256" s="3">
        <f t="shared" si="265"/>
        <v>86.115918100643242</v>
      </c>
      <c r="F256" s="25">
        <f t="shared" si="204"/>
        <v>86.045206539612067</v>
      </c>
      <c r="G256" s="25">
        <f t="shared" si="205"/>
        <v>-3.5355780515587298E-2</v>
      </c>
      <c r="H256">
        <f t="shared" si="206"/>
        <v>86.00985075909648</v>
      </c>
      <c r="I256">
        <f t="shared" si="207"/>
        <v>0.17652538463180978</v>
      </c>
    </row>
    <row r="257" spans="1:9" ht="15.5" x14ac:dyDescent="0.35">
      <c r="A257" s="7">
        <v>253</v>
      </c>
      <c r="B257" s="4" t="s">
        <v>256</v>
      </c>
      <c r="C257" s="5">
        <v>87.25</v>
      </c>
      <c r="D257" s="3">
        <f t="shared" ref="D257:E257" si="266">$D$2*C257+(1-$D$2)*D256</f>
        <v>86.665281160063827</v>
      </c>
      <c r="E257" s="3">
        <f t="shared" si="266"/>
        <v>86.390599630353535</v>
      </c>
      <c r="F257" s="25">
        <f t="shared" si="204"/>
        <v>86.93996268977412</v>
      </c>
      <c r="G257" s="25">
        <f t="shared" si="205"/>
        <v>0.27468152971029269</v>
      </c>
      <c r="H257">
        <f t="shared" si="206"/>
        <v>87.214644219484413</v>
      </c>
      <c r="I257">
        <f t="shared" si="207"/>
        <v>1.2500312158663825E-3</v>
      </c>
    </row>
    <row r="258" spans="1:9" x14ac:dyDescent="0.35">
      <c r="D258" s="3">
        <f t="shared" ref="D258:E258" si="267">$D$2*C258+(1-$D$2)*D257</f>
        <v>43.332640580031914</v>
      </c>
      <c r="E258" s="3">
        <f t="shared" si="267"/>
        <v>64.861620105192728</v>
      </c>
      <c r="F258" s="25">
        <f t="shared" si="204"/>
        <v>21.8036610548711</v>
      </c>
      <c r="G258" s="25">
        <f t="shared" si="205"/>
        <v>-21.528979525160814</v>
      </c>
      <c r="H258">
        <f t="shared" si="206"/>
        <v>0.27468152971028559</v>
      </c>
    </row>
    <row r="259" spans="1:9" x14ac:dyDescent="0.35">
      <c r="D259" s="3">
        <f t="shared" ref="D259:E259" si="268">$D$2*C259+(1-$D$2)*D258</f>
        <v>21.666320290015957</v>
      </c>
      <c r="E259" s="3">
        <f t="shared" si="268"/>
        <v>43.263970197604344</v>
      </c>
      <c r="F259" s="25">
        <f t="shared" si="204"/>
        <v>6.8670382427569621E-2</v>
      </c>
      <c r="G259" s="25">
        <f t="shared" si="205"/>
        <v>-21.597649907588387</v>
      </c>
      <c r="H259">
        <f t="shared" si="206"/>
        <v>-21.528979525160818</v>
      </c>
    </row>
    <row r="260" spans="1:9" x14ac:dyDescent="0.35">
      <c r="D260" s="3">
        <f t="shared" ref="D260:E260" si="269">$D$2*C260+(1-$D$2)*D259</f>
        <v>10.833160145007978</v>
      </c>
      <c r="E260" s="3">
        <f t="shared" si="269"/>
        <v>27.048565171306162</v>
      </c>
      <c r="F260" s="25">
        <f t="shared" si="204"/>
        <v>-5.3822448812902053</v>
      </c>
      <c r="G260" s="25">
        <f t="shared" si="205"/>
        <v>-16.215405026298185</v>
      </c>
      <c r="H260">
        <f t="shared" si="206"/>
        <v>-21.597649907588391</v>
      </c>
    </row>
    <row r="261" spans="1:9" x14ac:dyDescent="0.35">
      <c r="D261" s="3">
        <f t="shared" ref="D261:E261" si="270">$D$2*C261+(1-$D$2)*D260</f>
        <v>5.4165800725039892</v>
      </c>
      <c r="E261" s="3">
        <f t="shared" si="270"/>
        <v>16.232572621905074</v>
      </c>
      <c r="F261" s="25">
        <f t="shared" si="204"/>
        <v>-5.3994124768970959</v>
      </c>
      <c r="G261" s="25">
        <f t="shared" si="205"/>
        <v>-10.815992549401084</v>
      </c>
      <c r="H261">
        <f t="shared" si="206"/>
        <v>-16.215405026298178</v>
      </c>
    </row>
    <row r="262" spans="1:9" x14ac:dyDescent="0.35">
      <c r="D262" s="3">
        <f t="shared" ref="D262:E262" si="271">$D$2*C262+(1-$D$2)*D261</f>
        <v>2.7082900362519946</v>
      </c>
      <c r="E262" s="3">
        <f t="shared" si="271"/>
        <v>9.4704313290785347</v>
      </c>
      <c r="F262" s="25">
        <f t="shared" ref="F262" si="272">2*D262-E262</f>
        <v>-4.0538512565745455</v>
      </c>
      <c r="G262" s="25">
        <f t="shared" ref="G262" si="273">($D$2/(1-$D$2))*(D262-E262)</f>
        <v>-6.7621412928265396</v>
      </c>
      <c r="H262">
        <f t="shared" ref="H262" si="274">F262+G262</f>
        <v>-10.815992549401084</v>
      </c>
    </row>
    <row r="298" spans="11:11" x14ac:dyDescent="0.35">
      <c r="K298" t="s">
        <v>273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B1378-851D-4A50-AAAD-0B8C617BC9E5}">
  <dimension ref="A1:P298"/>
  <sheetViews>
    <sheetView topLeftCell="B4" zoomScale="70" zoomScaleNormal="70" workbookViewId="0">
      <selection activeCell="K69" sqref="K69"/>
    </sheetView>
  </sheetViews>
  <sheetFormatPr defaultColWidth="10.90625" defaultRowHeight="14.5" x14ac:dyDescent="0.35"/>
  <cols>
    <col min="4" max="4" width="12.7265625" bestFit="1" customWidth="1"/>
    <col min="9" max="9" width="13.54296875" bestFit="1" customWidth="1"/>
  </cols>
  <sheetData>
    <row r="1" spans="1:16" ht="15.5" x14ac:dyDescent="0.35">
      <c r="D1" s="10" t="s">
        <v>259</v>
      </c>
      <c r="F1" t="s">
        <v>274</v>
      </c>
      <c r="G1" t="s">
        <v>275</v>
      </c>
    </row>
    <row r="2" spans="1:16" ht="15.5" x14ac:dyDescent="0.35">
      <c r="D2" s="11">
        <v>0.5</v>
      </c>
    </row>
    <row r="3" spans="1:16" x14ac:dyDescent="0.35">
      <c r="F3" s="24"/>
      <c r="G3" s="23"/>
      <c r="H3" s="24"/>
      <c r="I3" s="24"/>
    </row>
    <row r="4" spans="1:16" ht="18.5" x14ac:dyDescent="0.45">
      <c r="B4" s="1" t="s">
        <v>0</v>
      </c>
      <c r="C4" s="9" t="s">
        <v>1</v>
      </c>
      <c r="D4" s="4"/>
      <c r="E4" s="7"/>
      <c r="F4" s="26"/>
      <c r="G4" s="22"/>
      <c r="H4" s="25" t="s">
        <v>279</v>
      </c>
      <c r="I4" s="25"/>
    </row>
    <row r="5" spans="1:16" ht="15.5" x14ac:dyDescent="0.35">
      <c r="A5" s="3">
        <v>1</v>
      </c>
      <c r="B5" s="8" t="s">
        <v>4</v>
      </c>
      <c r="C5" s="5">
        <v>49.59</v>
      </c>
      <c r="D5" s="29">
        <f>C5</f>
        <v>49.59</v>
      </c>
      <c r="E5" s="29">
        <f>C5</f>
        <v>49.59</v>
      </c>
      <c r="F5" s="3">
        <f>2*D5-E5</f>
        <v>49.59</v>
      </c>
      <c r="G5" s="3">
        <f>($D$2/(1-$D$2))*(D5-E5)</f>
        <v>0</v>
      </c>
      <c r="H5" s="3">
        <f>F5+G5</f>
        <v>49.59</v>
      </c>
      <c r="I5" s="30">
        <f>POWER(C5-H5,2)</f>
        <v>0</v>
      </c>
      <c r="K5" t="s">
        <v>272</v>
      </c>
      <c r="P5">
        <f>SUM(I5:I257)/252</f>
        <v>0.58793865460272887</v>
      </c>
    </row>
    <row r="6" spans="1:16" ht="15.5" x14ac:dyDescent="0.35">
      <c r="A6" s="3">
        <v>2</v>
      </c>
      <c r="B6" s="8" t="s">
        <v>5</v>
      </c>
      <c r="C6" s="5">
        <v>50.7</v>
      </c>
      <c r="D6" s="30">
        <f>$D$2*C6+(1-$D$2)*D5</f>
        <v>50.145000000000003</v>
      </c>
      <c r="E6" s="30">
        <f>$D$2*D6+(1-$D$2)*E5</f>
        <v>49.867500000000007</v>
      </c>
      <c r="F6" s="3">
        <f t="shared" ref="F6:F69" si="0">2*D6-E6</f>
        <v>50.422499999999999</v>
      </c>
      <c r="G6" s="3">
        <f t="shared" ref="G6:G69" si="1">($D$2/(1-$D$2))*(D6-E6)</f>
        <v>0.27749999999999631</v>
      </c>
      <c r="H6" s="3">
        <f t="shared" ref="H6:H69" si="2">F6+G6</f>
        <v>50.699999999999996</v>
      </c>
      <c r="I6" s="30">
        <f t="shared" ref="I6:I69" si="3">POWER(C6-H6,2)</f>
        <v>5.0487097934144756E-29</v>
      </c>
    </row>
    <row r="7" spans="1:16" ht="15.5" x14ac:dyDescent="0.35">
      <c r="A7" s="3">
        <v>3</v>
      </c>
      <c r="B7" s="8" t="s">
        <v>6</v>
      </c>
      <c r="C7" s="5">
        <v>50.65</v>
      </c>
      <c r="D7" s="30">
        <f t="shared" ref="D7:E7" si="4">$D$2*C7+(1-$D$2)*D6</f>
        <v>50.397500000000001</v>
      </c>
      <c r="E7" s="30">
        <f t="shared" si="4"/>
        <v>50.132500000000007</v>
      </c>
      <c r="F7" s="3">
        <f t="shared" si="0"/>
        <v>50.662499999999994</v>
      </c>
      <c r="G7" s="3">
        <f t="shared" si="1"/>
        <v>0.26499999999999346</v>
      </c>
      <c r="H7" s="3">
        <f t="shared" si="2"/>
        <v>50.927499999999988</v>
      </c>
      <c r="I7" s="30">
        <f t="shared" si="3"/>
        <v>7.7006249999994003E-2</v>
      </c>
    </row>
    <row r="8" spans="1:16" ht="15.5" x14ac:dyDescent="0.35">
      <c r="A8" s="3">
        <v>4</v>
      </c>
      <c r="B8" s="8" t="s">
        <v>7</v>
      </c>
      <c r="C8" s="5">
        <v>50.63</v>
      </c>
      <c r="D8" s="30">
        <f t="shared" ref="D8:E8" si="5">$D$2*C8+(1-$D$2)*D7</f>
        <v>50.513750000000002</v>
      </c>
      <c r="E8" s="30">
        <f t="shared" si="5"/>
        <v>50.323125000000005</v>
      </c>
      <c r="F8" s="3">
        <f t="shared" si="0"/>
        <v>50.704374999999999</v>
      </c>
      <c r="G8" s="3">
        <f t="shared" si="1"/>
        <v>0.19062499999999716</v>
      </c>
      <c r="H8" s="3">
        <f t="shared" si="2"/>
        <v>50.894999999999996</v>
      </c>
      <c r="I8" s="30">
        <f t="shared" si="3"/>
        <v>7.022499999999654E-2</v>
      </c>
    </row>
    <row r="9" spans="1:16" ht="15.5" x14ac:dyDescent="0.35">
      <c r="A9" s="3">
        <v>5</v>
      </c>
      <c r="B9" s="8" t="s">
        <v>8</v>
      </c>
      <c r="C9" s="5">
        <v>50.65</v>
      </c>
      <c r="D9" s="30">
        <f t="shared" ref="D9:E9" si="6">$D$2*C9+(1-$D$2)*D8</f>
        <v>50.581874999999997</v>
      </c>
      <c r="E9" s="30">
        <f t="shared" si="6"/>
        <v>50.452500000000001</v>
      </c>
      <c r="F9" s="3">
        <f t="shared" si="0"/>
        <v>50.711249999999993</v>
      </c>
      <c r="G9" s="3">
        <f t="shared" si="1"/>
        <v>0.12937499999999602</v>
      </c>
      <c r="H9" s="3">
        <f t="shared" si="2"/>
        <v>50.840624999999989</v>
      </c>
      <c r="I9" s="30">
        <f t="shared" si="3"/>
        <v>3.6337890624996205E-2</v>
      </c>
      <c r="K9" s="27"/>
    </row>
    <row r="10" spans="1:16" ht="15.5" x14ac:dyDescent="0.35">
      <c r="A10" s="3">
        <v>6</v>
      </c>
      <c r="B10" s="8" t="s">
        <v>9</v>
      </c>
      <c r="C10" s="5">
        <v>52.49</v>
      </c>
      <c r="D10" s="30">
        <f t="shared" ref="D10:E10" si="7">$D$2*C10+(1-$D$2)*D9</f>
        <v>51.535937500000003</v>
      </c>
      <c r="E10" s="30">
        <f t="shared" si="7"/>
        <v>50.994218750000002</v>
      </c>
      <c r="F10" s="3">
        <f t="shared" si="0"/>
        <v>52.077656250000004</v>
      </c>
      <c r="G10" s="3">
        <f t="shared" si="1"/>
        <v>0.54171875000000114</v>
      </c>
      <c r="H10" s="3">
        <f t="shared" si="2"/>
        <v>52.619375000000005</v>
      </c>
      <c r="I10" s="30">
        <f t="shared" si="3"/>
        <v>1.673789062500081E-2</v>
      </c>
    </row>
    <row r="11" spans="1:16" ht="15.5" x14ac:dyDescent="0.35">
      <c r="A11" s="3">
        <v>7</v>
      </c>
      <c r="B11" s="8" t="s">
        <v>10</v>
      </c>
      <c r="C11" s="5">
        <v>51.76</v>
      </c>
      <c r="D11" s="30">
        <f t="shared" ref="D11:E11" si="8">$D$2*C11+(1-$D$2)*D10</f>
        <v>51.647968750000004</v>
      </c>
      <c r="E11" s="30">
        <f t="shared" si="8"/>
        <v>51.321093750000003</v>
      </c>
      <c r="F11" s="3">
        <f t="shared" si="0"/>
        <v>51.974843750000005</v>
      </c>
      <c r="G11" s="3">
        <f t="shared" si="1"/>
        <v>0.32687500000000114</v>
      </c>
      <c r="H11" s="3">
        <f t="shared" si="2"/>
        <v>52.301718750000006</v>
      </c>
      <c r="I11" s="30">
        <f t="shared" si="3"/>
        <v>0.29345920410157145</v>
      </c>
      <c r="K11" s="27"/>
    </row>
    <row r="12" spans="1:16" ht="15.5" x14ac:dyDescent="0.35">
      <c r="A12" s="3">
        <v>8</v>
      </c>
      <c r="B12" s="8" t="s">
        <v>11</v>
      </c>
      <c r="C12" s="5">
        <v>52</v>
      </c>
      <c r="D12" s="30">
        <f t="shared" ref="D12:E12" si="9">$D$2*C12+(1-$D$2)*D11</f>
        <v>51.823984375000002</v>
      </c>
      <c r="E12" s="30">
        <f t="shared" si="9"/>
        <v>51.572539062499999</v>
      </c>
      <c r="F12" s="3">
        <f t="shared" si="0"/>
        <v>52.075429687500005</v>
      </c>
      <c r="G12" s="3">
        <f t="shared" si="1"/>
        <v>0.25144531250000313</v>
      </c>
      <c r="H12" s="3">
        <f t="shared" si="2"/>
        <v>52.326875000000008</v>
      </c>
      <c r="I12" s="30">
        <f t="shared" si="3"/>
        <v>0.10684726562500539</v>
      </c>
      <c r="K12" s="27"/>
    </row>
    <row r="13" spans="1:16" ht="15.5" x14ac:dyDescent="0.35">
      <c r="A13" s="3">
        <v>9</v>
      </c>
      <c r="B13" s="8" t="s">
        <v>12</v>
      </c>
      <c r="C13" s="5">
        <v>53.11</v>
      </c>
      <c r="D13" s="30">
        <f t="shared" ref="D13:E13" si="10">$D$2*C13+(1-$D$2)*D12</f>
        <v>52.466992187499997</v>
      </c>
      <c r="E13" s="30">
        <f t="shared" si="10"/>
        <v>52.019765624999998</v>
      </c>
      <c r="F13" s="3">
        <f t="shared" si="0"/>
        <v>52.914218749999996</v>
      </c>
      <c r="G13" s="3">
        <f t="shared" si="1"/>
        <v>0.44722656249999915</v>
      </c>
      <c r="H13" s="3">
        <f t="shared" si="2"/>
        <v>53.361445312499995</v>
      </c>
      <c r="I13" s="30">
        <f t="shared" si="3"/>
        <v>6.3224745178220659E-2</v>
      </c>
      <c r="K13" s="27"/>
    </row>
    <row r="14" spans="1:16" ht="15.5" x14ac:dyDescent="0.35">
      <c r="A14" s="3">
        <v>10</v>
      </c>
      <c r="B14" s="8" t="s">
        <v>13</v>
      </c>
      <c r="C14" s="5">
        <v>53.75</v>
      </c>
      <c r="D14" s="30">
        <f t="shared" ref="D14:E14" si="11">$D$2*C14+(1-$D$2)*D13</f>
        <v>53.108496093749999</v>
      </c>
      <c r="E14" s="30">
        <f t="shared" si="11"/>
        <v>52.564130859374998</v>
      </c>
      <c r="F14" s="3">
        <f t="shared" si="0"/>
        <v>53.652861328124999</v>
      </c>
      <c r="G14" s="3">
        <f t="shared" si="1"/>
        <v>0.54436523437500028</v>
      </c>
      <c r="H14" s="3">
        <f t="shared" si="2"/>
        <v>54.197226562499999</v>
      </c>
      <c r="I14" s="30">
        <f t="shared" si="3"/>
        <v>0.20001159820556563</v>
      </c>
      <c r="K14" s="27"/>
    </row>
    <row r="15" spans="1:16" ht="15.5" x14ac:dyDescent="0.35">
      <c r="A15" s="3">
        <v>11</v>
      </c>
      <c r="B15" s="8" t="s">
        <v>14</v>
      </c>
      <c r="C15" s="5">
        <v>55.21</v>
      </c>
      <c r="D15" s="30">
        <f t="shared" ref="D15:E15" si="12">$D$2*C15+(1-$D$2)*D14</f>
        <v>54.159248046875</v>
      </c>
      <c r="E15" s="30">
        <f t="shared" si="12"/>
        <v>53.361689453124995</v>
      </c>
      <c r="F15" s="3">
        <f t="shared" si="0"/>
        <v>54.956806640625004</v>
      </c>
      <c r="G15" s="3">
        <f t="shared" si="1"/>
        <v>0.79755859375000426</v>
      </c>
      <c r="H15" s="3">
        <f t="shared" si="2"/>
        <v>55.754365234375008</v>
      </c>
      <c r="I15" s="30">
        <f t="shared" si="3"/>
        <v>0.29633350839615674</v>
      </c>
    </row>
    <row r="16" spans="1:16" ht="15.5" x14ac:dyDescent="0.35">
      <c r="A16" s="3">
        <v>12</v>
      </c>
      <c r="B16" s="8" t="s">
        <v>15</v>
      </c>
      <c r="C16" s="5">
        <v>57.08</v>
      </c>
      <c r="D16" s="30">
        <f t="shared" ref="D16:E16" si="13">$D$2*C16+(1-$D$2)*D15</f>
        <v>55.619624023437495</v>
      </c>
      <c r="E16" s="30">
        <f t="shared" si="13"/>
        <v>54.490656738281245</v>
      </c>
      <c r="F16" s="3">
        <f t="shared" si="0"/>
        <v>56.748591308593745</v>
      </c>
      <c r="G16" s="3">
        <f t="shared" si="1"/>
        <v>1.12896728515625</v>
      </c>
      <c r="H16" s="3">
        <f t="shared" si="2"/>
        <v>57.877558593749995</v>
      </c>
      <c r="I16" s="30">
        <f t="shared" si="3"/>
        <v>0.636099710464473</v>
      </c>
    </row>
    <row r="17" spans="1:9" ht="15.5" x14ac:dyDescent="0.35">
      <c r="A17" s="3">
        <v>13</v>
      </c>
      <c r="B17" s="8" t="s">
        <v>16</v>
      </c>
      <c r="C17" s="5">
        <v>58.79</v>
      </c>
      <c r="D17" s="30">
        <f t="shared" ref="D17:E17" si="14">$D$2*C17+(1-$D$2)*D16</f>
        <v>57.204812011718744</v>
      </c>
      <c r="E17" s="30">
        <f t="shared" si="14"/>
        <v>55.847734374999995</v>
      </c>
      <c r="F17" s="3">
        <f t="shared" si="0"/>
        <v>58.561889648437493</v>
      </c>
      <c r="G17" s="3">
        <f t="shared" si="1"/>
        <v>1.3570776367187491</v>
      </c>
      <c r="H17" s="3">
        <f t="shared" si="2"/>
        <v>59.918967285156242</v>
      </c>
      <c r="I17" s="30">
        <f t="shared" si="3"/>
        <v>1.2745671309530575</v>
      </c>
    </row>
    <row r="18" spans="1:9" ht="15.5" x14ac:dyDescent="0.35">
      <c r="A18" s="3">
        <v>14</v>
      </c>
      <c r="B18" s="8" t="s">
        <v>17</v>
      </c>
      <c r="C18" s="5">
        <v>61.17</v>
      </c>
      <c r="D18" s="30">
        <f t="shared" ref="D18:E18" si="15">$D$2*C18+(1-$D$2)*D17</f>
        <v>59.187406005859373</v>
      </c>
      <c r="E18" s="30">
        <f t="shared" si="15"/>
        <v>57.51757019042968</v>
      </c>
      <c r="F18" s="3">
        <f t="shared" si="0"/>
        <v>60.857241821289065</v>
      </c>
      <c r="G18" s="3">
        <f t="shared" si="1"/>
        <v>1.6698358154296926</v>
      </c>
      <c r="H18" s="3">
        <f t="shared" si="2"/>
        <v>62.527077636718758</v>
      </c>
      <c r="I18" s="30">
        <f t="shared" si="3"/>
        <v>1.8416597120821645</v>
      </c>
    </row>
    <row r="19" spans="1:9" ht="15.5" x14ac:dyDescent="0.35">
      <c r="A19" s="3">
        <v>15</v>
      </c>
      <c r="B19" s="8" t="s">
        <v>18</v>
      </c>
      <c r="C19" s="5">
        <v>60.67</v>
      </c>
      <c r="D19" s="30">
        <f t="shared" ref="D19:E19" si="16">$D$2*C19+(1-$D$2)*D18</f>
        <v>59.928703002929687</v>
      </c>
      <c r="E19" s="30">
        <f t="shared" si="16"/>
        <v>58.72313659667968</v>
      </c>
      <c r="F19" s="3">
        <f t="shared" si="0"/>
        <v>61.134269409179694</v>
      </c>
      <c r="G19" s="3">
        <f t="shared" si="1"/>
        <v>1.2055664062500071</v>
      </c>
      <c r="H19" s="3">
        <f t="shared" si="2"/>
        <v>62.339835815429701</v>
      </c>
      <c r="I19" s="30">
        <f t="shared" si="3"/>
        <v>2.7883516504917703</v>
      </c>
    </row>
    <row r="20" spans="1:9" ht="15.5" x14ac:dyDescent="0.35">
      <c r="A20" s="3">
        <v>16</v>
      </c>
      <c r="B20" s="8" t="s">
        <v>19</v>
      </c>
      <c r="C20" s="5">
        <v>58.73</v>
      </c>
      <c r="D20" s="30">
        <f t="shared" ref="D20:E20" si="17">$D$2*C20+(1-$D$2)*D19</f>
        <v>59.329351501464842</v>
      </c>
      <c r="E20" s="30">
        <f t="shared" si="17"/>
        <v>59.026244049072261</v>
      </c>
      <c r="F20" s="3">
        <f t="shared" si="0"/>
        <v>59.632458953857423</v>
      </c>
      <c r="G20" s="3">
        <f t="shared" si="1"/>
        <v>0.30310745239258097</v>
      </c>
      <c r="H20" s="3">
        <f t="shared" si="2"/>
        <v>59.935566406250004</v>
      </c>
      <c r="I20" s="30">
        <f t="shared" si="3"/>
        <v>1.4533903598785571</v>
      </c>
    </row>
    <row r="21" spans="1:9" ht="15.5" x14ac:dyDescent="0.35">
      <c r="A21" s="3">
        <v>17</v>
      </c>
      <c r="B21" s="8" t="s">
        <v>20</v>
      </c>
      <c r="C21" s="5">
        <v>58.97</v>
      </c>
      <c r="D21" s="30">
        <f t="shared" ref="D21:E21" si="18">$D$2*C21+(1-$D$2)*D20</f>
        <v>59.14967575073242</v>
      </c>
      <c r="E21" s="30">
        <f t="shared" si="18"/>
        <v>59.087959899902344</v>
      </c>
      <c r="F21" s="3">
        <f t="shared" si="0"/>
        <v>59.211391601562497</v>
      </c>
      <c r="G21" s="3">
        <f t="shared" si="1"/>
        <v>6.1715850830076135E-2</v>
      </c>
      <c r="H21" s="3">
        <f t="shared" si="2"/>
        <v>59.273107452392573</v>
      </c>
      <c r="I21" s="30">
        <f t="shared" si="3"/>
        <v>9.1874127695916435E-2</v>
      </c>
    </row>
    <row r="22" spans="1:9" ht="15.5" x14ac:dyDescent="0.35">
      <c r="A22" s="3">
        <v>18</v>
      </c>
      <c r="B22" s="8" t="s">
        <v>21</v>
      </c>
      <c r="C22" s="5">
        <v>58.85</v>
      </c>
      <c r="D22" s="30">
        <f t="shared" ref="D22:E22" si="19">$D$2*C22+(1-$D$2)*D21</f>
        <v>58.999837875366211</v>
      </c>
      <c r="E22" s="30">
        <f t="shared" si="19"/>
        <v>59.043898887634278</v>
      </c>
      <c r="F22" s="3">
        <f t="shared" si="0"/>
        <v>58.955776863098144</v>
      </c>
      <c r="G22" s="3">
        <f t="shared" si="1"/>
        <v>-4.406101226806669E-2</v>
      </c>
      <c r="H22" s="3">
        <f t="shared" si="2"/>
        <v>58.911715850830078</v>
      </c>
      <c r="I22" s="30">
        <f t="shared" si="3"/>
        <v>3.8088462436802091E-3</v>
      </c>
    </row>
    <row r="23" spans="1:9" ht="15.5" x14ac:dyDescent="0.35">
      <c r="A23" s="3">
        <v>19</v>
      </c>
      <c r="B23" s="8" t="s">
        <v>22</v>
      </c>
      <c r="C23" s="5">
        <v>59.57</v>
      </c>
      <c r="D23" s="30">
        <f t="shared" ref="D23:E23" si="20">$D$2*C23+(1-$D$2)*D22</f>
        <v>59.284918937683102</v>
      </c>
      <c r="E23" s="30">
        <f t="shared" si="20"/>
        <v>59.164408912658686</v>
      </c>
      <c r="F23" s="3">
        <f t="shared" si="0"/>
        <v>59.405428962707518</v>
      </c>
      <c r="G23" s="3">
        <f t="shared" si="1"/>
        <v>0.12051002502441577</v>
      </c>
      <c r="H23" s="3">
        <f t="shared" si="2"/>
        <v>59.525938987731934</v>
      </c>
      <c r="I23" s="30">
        <f t="shared" si="3"/>
        <v>1.9413728020867234E-3</v>
      </c>
    </row>
    <row r="24" spans="1:9" ht="15.5" x14ac:dyDescent="0.35">
      <c r="A24" s="3">
        <v>20</v>
      </c>
      <c r="B24" s="8" t="s">
        <v>23</v>
      </c>
      <c r="C24" s="5">
        <v>61.39</v>
      </c>
      <c r="D24" s="30">
        <f t="shared" ref="D24:E24" si="21">$D$2*C24+(1-$D$2)*D23</f>
        <v>60.337459468841551</v>
      </c>
      <c r="E24" s="30">
        <f t="shared" si="21"/>
        <v>59.750934190750115</v>
      </c>
      <c r="F24" s="3">
        <f t="shared" si="0"/>
        <v>60.923984746932987</v>
      </c>
      <c r="G24" s="3">
        <f t="shared" si="1"/>
        <v>0.58652527809143606</v>
      </c>
      <c r="H24" s="3">
        <f t="shared" si="2"/>
        <v>61.510510025024423</v>
      </c>
      <c r="I24" s="30">
        <f t="shared" si="3"/>
        <v>1.4522666131387026E-2</v>
      </c>
    </row>
    <row r="25" spans="1:9" ht="15.5" x14ac:dyDescent="0.35">
      <c r="A25" s="3">
        <v>21</v>
      </c>
      <c r="B25" s="8" t="s">
        <v>24</v>
      </c>
      <c r="C25" s="5">
        <v>62.76</v>
      </c>
      <c r="D25" s="30">
        <f t="shared" ref="D25:E25" si="22">$D$2*C25+(1-$D$2)*D24</f>
        <v>61.548729734420775</v>
      </c>
      <c r="E25" s="30">
        <f t="shared" si="22"/>
        <v>60.649831962585445</v>
      </c>
      <c r="F25" s="3">
        <f t="shared" si="0"/>
        <v>62.447627506256104</v>
      </c>
      <c r="G25" s="3">
        <f t="shared" si="1"/>
        <v>0.89889777183532971</v>
      </c>
      <c r="H25" s="3">
        <f t="shared" si="2"/>
        <v>63.346525278091434</v>
      </c>
      <c r="I25" s="30">
        <f t="shared" si="3"/>
        <v>0.34401190184023639</v>
      </c>
    </row>
    <row r="26" spans="1:9" ht="15.5" x14ac:dyDescent="0.35">
      <c r="A26" s="3">
        <v>22</v>
      </c>
      <c r="B26" s="8" t="s">
        <v>25</v>
      </c>
      <c r="C26" s="5">
        <v>63.81</v>
      </c>
      <c r="D26" s="30">
        <f t="shared" ref="D26:E26" si="23">$D$2*C26+(1-$D$2)*D25</f>
        <v>62.679364867210388</v>
      </c>
      <c r="E26" s="30">
        <f t="shared" si="23"/>
        <v>61.664598414897917</v>
      </c>
      <c r="F26" s="3">
        <f t="shared" si="0"/>
        <v>63.69413131952286</v>
      </c>
      <c r="G26" s="3">
        <f t="shared" si="1"/>
        <v>1.0147664523124718</v>
      </c>
      <c r="H26" s="3">
        <f t="shared" si="2"/>
        <v>64.708897771835325</v>
      </c>
      <c r="I26" s="30">
        <f t="shared" si="3"/>
        <v>0.80801720421050771</v>
      </c>
    </row>
    <row r="27" spans="1:9" ht="15.5" x14ac:dyDescent="0.35">
      <c r="A27" s="3">
        <v>23</v>
      </c>
      <c r="B27" s="8" t="s">
        <v>26</v>
      </c>
      <c r="C27" s="5">
        <v>62.37</v>
      </c>
      <c r="D27" s="30">
        <f t="shared" ref="D27:E27" si="24">$D$2*C27+(1-$D$2)*D26</f>
        <v>62.524682433605193</v>
      </c>
      <c r="E27" s="30">
        <f t="shared" si="24"/>
        <v>62.094640424251551</v>
      </c>
      <c r="F27" s="3">
        <f t="shared" si="0"/>
        <v>62.954724442958835</v>
      </c>
      <c r="G27" s="3">
        <f t="shared" si="1"/>
        <v>0.43004200935364167</v>
      </c>
      <c r="H27" s="3">
        <f t="shared" si="2"/>
        <v>63.384766452312476</v>
      </c>
      <c r="I27" s="30">
        <f t="shared" si="3"/>
        <v>1.0297509527388544</v>
      </c>
    </row>
    <row r="28" spans="1:9" ht="15.5" x14ac:dyDescent="0.35">
      <c r="A28" s="3">
        <v>24</v>
      </c>
      <c r="B28" s="8" t="s">
        <v>27</v>
      </c>
      <c r="C28" s="5">
        <v>62.13</v>
      </c>
      <c r="D28" s="30">
        <f t="shared" ref="D28:E28" si="25">$D$2*C28+(1-$D$2)*D27</f>
        <v>62.327341216802594</v>
      </c>
      <c r="E28" s="30">
        <f t="shared" si="25"/>
        <v>62.210990820527073</v>
      </c>
      <c r="F28" s="3">
        <f t="shared" si="0"/>
        <v>62.443691613078116</v>
      </c>
      <c r="G28" s="3">
        <f t="shared" si="1"/>
        <v>0.11635039627552146</v>
      </c>
      <c r="H28" s="3">
        <f t="shared" si="2"/>
        <v>62.560042009353637</v>
      </c>
      <c r="I28" s="30">
        <f t="shared" si="3"/>
        <v>0.18493612980891153</v>
      </c>
    </row>
    <row r="29" spans="1:9" ht="15.5" x14ac:dyDescent="0.35">
      <c r="A29" s="3">
        <v>25</v>
      </c>
      <c r="B29" s="8" t="s">
        <v>28</v>
      </c>
      <c r="C29" s="5">
        <v>59.83</v>
      </c>
      <c r="D29" s="30">
        <f t="shared" ref="D29:E29" si="26">$D$2*C29+(1-$D$2)*D28</f>
        <v>61.078670608401296</v>
      </c>
      <c r="E29" s="30">
        <f t="shared" si="26"/>
        <v>61.644830714464184</v>
      </c>
      <c r="F29" s="3">
        <f t="shared" si="0"/>
        <v>60.512510502338408</v>
      </c>
      <c r="G29" s="3">
        <f t="shared" si="1"/>
        <v>-0.56616010606288825</v>
      </c>
      <c r="H29" s="3">
        <f t="shared" si="2"/>
        <v>59.94635039627552</v>
      </c>
      <c r="I29" s="30">
        <f t="shared" si="3"/>
        <v>1.3537414713470879E-2</v>
      </c>
    </row>
    <row r="30" spans="1:9" ht="15.5" x14ac:dyDescent="0.35">
      <c r="A30" s="3">
        <v>26</v>
      </c>
      <c r="B30" s="8" t="s">
        <v>29</v>
      </c>
      <c r="C30" s="5">
        <v>58.36</v>
      </c>
      <c r="D30" s="30">
        <f t="shared" ref="D30:E30" si="27">$D$2*C30+(1-$D$2)*D29</f>
        <v>59.719335304200648</v>
      </c>
      <c r="E30" s="30">
        <f t="shared" si="27"/>
        <v>60.682083009332416</v>
      </c>
      <c r="F30" s="3">
        <f t="shared" si="0"/>
        <v>58.75658759906888</v>
      </c>
      <c r="G30" s="3">
        <f t="shared" si="1"/>
        <v>-0.96274770513176833</v>
      </c>
      <c r="H30" s="3">
        <f t="shared" si="2"/>
        <v>57.793839893937111</v>
      </c>
      <c r="I30" s="30">
        <f t="shared" si="3"/>
        <v>0.32053726569714086</v>
      </c>
    </row>
    <row r="31" spans="1:9" ht="15.5" x14ac:dyDescent="0.35">
      <c r="A31" s="3">
        <v>27</v>
      </c>
      <c r="B31" s="8" t="s">
        <v>30</v>
      </c>
      <c r="C31" s="5">
        <v>58.01</v>
      </c>
      <c r="D31" s="30">
        <f t="shared" ref="D31:E31" si="28">$D$2*C31+(1-$D$2)*D30</f>
        <v>58.864667652100323</v>
      </c>
      <c r="E31" s="30">
        <f t="shared" si="28"/>
        <v>59.77337533071637</v>
      </c>
      <c r="F31" s="3">
        <f t="shared" si="0"/>
        <v>57.955959973484276</v>
      </c>
      <c r="G31" s="3">
        <f t="shared" si="1"/>
        <v>-0.90870767861604662</v>
      </c>
      <c r="H31" s="3">
        <f t="shared" si="2"/>
        <v>57.04725229486823</v>
      </c>
      <c r="I31" s="30">
        <f t="shared" si="3"/>
        <v>0.92688314373648628</v>
      </c>
    </row>
    <row r="32" spans="1:9" ht="15.5" x14ac:dyDescent="0.35">
      <c r="A32" s="3">
        <v>28</v>
      </c>
      <c r="B32" s="8" t="s">
        <v>31</v>
      </c>
      <c r="C32" s="5">
        <v>57.32</v>
      </c>
      <c r="D32" s="30">
        <f t="shared" ref="D32:E32" si="29">$D$2*C32+(1-$D$2)*D31</f>
        <v>58.092333826050165</v>
      </c>
      <c r="E32" s="30">
        <f t="shared" si="29"/>
        <v>58.932854578383271</v>
      </c>
      <c r="F32" s="3">
        <f t="shared" si="0"/>
        <v>57.251813073717059</v>
      </c>
      <c r="G32" s="3">
        <f t="shared" si="1"/>
        <v>-0.84052075233310575</v>
      </c>
      <c r="H32" s="3">
        <f t="shared" si="2"/>
        <v>56.411292321383954</v>
      </c>
      <c r="I32" s="30">
        <f t="shared" si="3"/>
        <v>0.82574964517576432</v>
      </c>
    </row>
    <row r="33" spans="1:9" ht="15.5" x14ac:dyDescent="0.35">
      <c r="A33" s="3">
        <v>29</v>
      </c>
      <c r="B33" s="8" t="s">
        <v>32</v>
      </c>
      <c r="C33" s="5">
        <v>57.83</v>
      </c>
      <c r="D33" s="30">
        <f t="shared" ref="D33:E33" si="30">$D$2*C33+(1-$D$2)*D32</f>
        <v>57.961166913025082</v>
      </c>
      <c r="E33" s="30">
        <f t="shared" si="30"/>
        <v>58.447010745704176</v>
      </c>
      <c r="F33" s="3">
        <f t="shared" si="0"/>
        <v>57.475323080345987</v>
      </c>
      <c r="G33" s="3">
        <f t="shared" si="1"/>
        <v>-0.48584383267909459</v>
      </c>
      <c r="H33" s="3">
        <f t="shared" si="2"/>
        <v>56.989479247666893</v>
      </c>
      <c r="I33" s="30">
        <f t="shared" si="3"/>
        <v>0.70647513510261006</v>
      </c>
    </row>
    <row r="34" spans="1:9" ht="15.5" x14ac:dyDescent="0.35">
      <c r="A34" s="3">
        <v>30</v>
      </c>
      <c r="B34" s="8" t="s">
        <v>33</v>
      </c>
      <c r="C34" s="5">
        <v>59.79</v>
      </c>
      <c r="D34" s="30">
        <f t="shared" ref="D34:E34" si="31">$D$2*C34+(1-$D$2)*D33</f>
        <v>58.875583456512544</v>
      </c>
      <c r="E34" s="30">
        <f t="shared" si="31"/>
        <v>58.66129710110836</v>
      </c>
      <c r="F34" s="3">
        <f t="shared" si="0"/>
        <v>59.089869811916728</v>
      </c>
      <c r="G34" s="3">
        <f t="shared" si="1"/>
        <v>0.21428635540418384</v>
      </c>
      <c r="H34" s="3">
        <f t="shared" si="2"/>
        <v>59.304156167320912</v>
      </c>
      <c r="I34" s="30">
        <f t="shared" si="3"/>
        <v>0.23604422975230516</v>
      </c>
    </row>
    <row r="35" spans="1:9" ht="15.5" x14ac:dyDescent="0.35">
      <c r="A35" s="3">
        <v>31</v>
      </c>
      <c r="B35" s="8" t="s">
        <v>34</v>
      </c>
      <c r="C35" s="5">
        <v>61.45</v>
      </c>
      <c r="D35" s="30">
        <f t="shared" ref="D35:E35" si="32">$D$2*C35+(1-$D$2)*D34</f>
        <v>60.162791728256273</v>
      </c>
      <c r="E35" s="30">
        <f t="shared" si="32"/>
        <v>59.412044414682313</v>
      </c>
      <c r="F35" s="3">
        <f t="shared" si="0"/>
        <v>60.913539041830234</v>
      </c>
      <c r="G35" s="3">
        <f t="shared" si="1"/>
        <v>0.75074731357396018</v>
      </c>
      <c r="H35" s="3">
        <f t="shared" si="2"/>
        <v>61.664286355404194</v>
      </c>
      <c r="I35" s="30">
        <f t="shared" si="3"/>
        <v>4.5918642112411236E-2</v>
      </c>
    </row>
    <row r="36" spans="1:9" ht="15.5" x14ac:dyDescent="0.35">
      <c r="A36" s="3">
        <v>32</v>
      </c>
      <c r="B36" s="8" t="s">
        <v>35</v>
      </c>
      <c r="C36" s="5">
        <v>61.01</v>
      </c>
      <c r="D36" s="30">
        <f t="shared" ref="D36:E36" si="33">$D$2*C36+(1-$D$2)*D35</f>
        <v>60.586395864128136</v>
      </c>
      <c r="E36" s="30">
        <f t="shared" si="33"/>
        <v>59.999220139405224</v>
      </c>
      <c r="F36" s="3">
        <f t="shared" si="0"/>
        <v>61.173571588851047</v>
      </c>
      <c r="G36" s="3">
        <f t="shared" si="1"/>
        <v>0.58717572472291124</v>
      </c>
      <c r="H36" s="3">
        <f t="shared" si="2"/>
        <v>61.760747313573958</v>
      </c>
      <c r="I36" s="30">
        <f t="shared" si="3"/>
        <v>0.56362152883851813</v>
      </c>
    </row>
    <row r="37" spans="1:9" ht="15.5" x14ac:dyDescent="0.35">
      <c r="A37" s="3">
        <v>33</v>
      </c>
      <c r="B37" s="8" t="s">
        <v>36</v>
      </c>
      <c r="C37" s="5">
        <v>64.03</v>
      </c>
      <c r="D37" s="30">
        <f t="shared" ref="D37:E37" si="34">$D$2*C37+(1-$D$2)*D36</f>
        <v>62.308197932064068</v>
      </c>
      <c r="E37" s="30">
        <f t="shared" si="34"/>
        <v>61.15370903573465</v>
      </c>
      <c r="F37" s="3">
        <f t="shared" si="0"/>
        <v>63.462686828393487</v>
      </c>
      <c r="G37" s="3">
        <f t="shared" si="1"/>
        <v>1.1544888963294184</v>
      </c>
      <c r="H37" s="3">
        <f t="shared" si="2"/>
        <v>64.617175724722898</v>
      </c>
      <c r="I37" s="30">
        <f t="shared" si="3"/>
        <v>0.34477533170385938</v>
      </c>
    </row>
    <row r="38" spans="1:9" ht="15.5" x14ac:dyDescent="0.35">
      <c r="A38" s="3">
        <v>34</v>
      </c>
      <c r="B38" s="8" t="s">
        <v>37</v>
      </c>
      <c r="C38" s="5">
        <v>64.680000000000007</v>
      </c>
      <c r="D38" s="30">
        <f t="shared" ref="D38:E38" si="35">$D$2*C38+(1-$D$2)*D37</f>
        <v>63.494098966032041</v>
      </c>
      <c r="E38" s="30">
        <f t="shared" si="35"/>
        <v>62.323904000883346</v>
      </c>
      <c r="F38" s="3">
        <f t="shared" si="0"/>
        <v>64.664293931180737</v>
      </c>
      <c r="G38" s="3">
        <f t="shared" si="1"/>
        <v>1.1701949651486956</v>
      </c>
      <c r="H38" s="3">
        <f t="shared" si="2"/>
        <v>65.834488896329432</v>
      </c>
      <c r="I38" s="30">
        <f t="shared" si="3"/>
        <v>1.3328446117479351</v>
      </c>
    </row>
    <row r="39" spans="1:9" ht="15.5" x14ac:dyDescent="0.35">
      <c r="A39" s="3">
        <v>35</v>
      </c>
      <c r="B39" s="8" t="s">
        <v>38</v>
      </c>
      <c r="C39" s="5">
        <v>67.81</v>
      </c>
      <c r="D39" s="30">
        <f t="shared" ref="D39:E39" si="36">$D$2*C39+(1-$D$2)*D38</f>
        <v>65.652049483016015</v>
      </c>
      <c r="E39" s="30">
        <f t="shared" si="36"/>
        <v>63.98797674194968</v>
      </c>
      <c r="F39" s="3">
        <f t="shared" si="0"/>
        <v>67.316122224082349</v>
      </c>
      <c r="G39" s="3">
        <f t="shared" si="1"/>
        <v>1.6640727410663345</v>
      </c>
      <c r="H39" s="3">
        <f t="shared" si="2"/>
        <v>68.980194965148684</v>
      </c>
      <c r="I39" s="30">
        <f t="shared" si="3"/>
        <v>1.3693562564593236</v>
      </c>
    </row>
    <row r="40" spans="1:9" ht="15.5" x14ac:dyDescent="0.35">
      <c r="A40" s="3">
        <v>36</v>
      </c>
      <c r="B40" s="8" t="s">
        <v>39</v>
      </c>
      <c r="C40" s="5">
        <v>66.099999999999994</v>
      </c>
      <c r="D40" s="30">
        <f t="shared" ref="D40:E40" si="37">$D$2*C40+(1-$D$2)*D39</f>
        <v>65.876024741508004</v>
      </c>
      <c r="E40" s="30">
        <f t="shared" si="37"/>
        <v>64.932000741728842</v>
      </c>
      <c r="F40" s="3">
        <f t="shared" si="0"/>
        <v>66.820048741287167</v>
      </c>
      <c r="G40" s="3">
        <f t="shared" si="1"/>
        <v>0.94402399977916218</v>
      </c>
      <c r="H40" s="3">
        <f t="shared" si="2"/>
        <v>67.764072741066329</v>
      </c>
      <c r="I40" s="30">
        <f t="shared" si="3"/>
        <v>2.769138087560024</v>
      </c>
    </row>
    <row r="41" spans="1:9" ht="15.5" x14ac:dyDescent="0.35">
      <c r="A41" s="3">
        <v>37</v>
      </c>
      <c r="B41" s="8" t="s">
        <v>40</v>
      </c>
      <c r="C41" s="5">
        <v>66.760000000000005</v>
      </c>
      <c r="D41" s="30">
        <f t="shared" ref="D41:E41" si="38">$D$2*C41+(1-$D$2)*D40</f>
        <v>66.318012370754005</v>
      </c>
      <c r="E41" s="30">
        <f t="shared" si="38"/>
        <v>65.625006556241431</v>
      </c>
      <c r="F41" s="3">
        <f t="shared" si="0"/>
        <v>67.011018185266579</v>
      </c>
      <c r="G41" s="3">
        <f t="shared" si="1"/>
        <v>0.69300581451257415</v>
      </c>
      <c r="H41" s="3">
        <f t="shared" si="2"/>
        <v>67.704023999779153</v>
      </c>
      <c r="I41" s="30">
        <f t="shared" si="3"/>
        <v>0.89118131215902074</v>
      </c>
    </row>
    <row r="42" spans="1:9" ht="15.5" x14ac:dyDescent="0.35">
      <c r="A42" s="3">
        <v>38</v>
      </c>
      <c r="B42" s="8" t="s">
        <v>41</v>
      </c>
      <c r="C42" s="5">
        <v>72.61</v>
      </c>
      <c r="D42" s="30">
        <f t="shared" ref="D42:E42" si="39">$D$2*C42+(1-$D$2)*D41</f>
        <v>69.464006185377002</v>
      </c>
      <c r="E42" s="30">
        <f t="shared" si="39"/>
        <v>67.544506370809216</v>
      </c>
      <c r="F42" s="3">
        <f t="shared" si="0"/>
        <v>71.383505999944788</v>
      </c>
      <c r="G42" s="3">
        <f t="shared" si="1"/>
        <v>1.9194998145677857</v>
      </c>
      <c r="H42" s="3">
        <f t="shared" si="2"/>
        <v>73.303005814512574</v>
      </c>
      <c r="I42" s="30">
        <f t="shared" si="3"/>
        <v>0.48025705894823634</v>
      </c>
    </row>
    <row r="43" spans="1:9" ht="15.5" x14ac:dyDescent="0.35">
      <c r="A43" s="3">
        <v>39</v>
      </c>
      <c r="B43" s="8" t="s">
        <v>42</v>
      </c>
      <c r="C43" s="5">
        <v>76.27</v>
      </c>
      <c r="D43" s="30">
        <f t="shared" ref="D43:E43" si="40">$D$2*C43+(1-$D$2)*D42</f>
        <v>72.867003092688492</v>
      </c>
      <c r="E43" s="30">
        <f t="shared" si="40"/>
        <v>70.205754731748854</v>
      </c>
      <c r="F43" s="3">
        <f t="shared" si="0"/>
        <v>75.52825145362813</v>
      </c>
      <c r="G43" s="3">
        <f t="shared" si="1"/>
        <v>2.6612483609396378</v>
      </c>
      <c r="H43" s="3">
        <f t="shared" si="2"/>
        <v>78.189499814567768</v>
      </c>
      <c r="I43" s="30">
        <f t="shared" si="3"/>
        <v>3.6844795381257094</v>
      </c>
    </row>
    <row r="44" spans="1:9" ht="15.5" x14ac:dyDescent="0.35">
      <c r="A44" s="3">
        <v>40</v>
      </c>
      <c r="B44" s="8" t="s">
        <v>43</v>
      </c>
      <c r="C44" s="5">
        <v>77.53</v>
      </c>
      <c r="D44" s="30">
        <f t="shared" ref="D44:E44" si="41">$D$2*C44+(1-$D$2)*D43</f>
        <v>75.198501546344247</v>
      </c>
      <c r="E44" s="30">
        <f t="shared" si="41"/>
        <v>72.70212813904655</v>
      </c>
      <c r="F44" s="3">
        <f t="shared" si="0"/>
        <v>77.694874953641943</v>
      </c>
      <c r="G44" s="3">
        <f t="shared" si="1"/>
        <v>2.4963734072976962</v>
      </c>
      <c r="H44" s="3">
        <f t="shared" si="2"/>
        <v>80.191248360939639</v>
      </c>
      <c r="I44" s="30">
        <f t="shared" si="3"/>
        <v>7.0822428386039089</v>
      </c>
    </row>
    <row r="45" spans="1:9" ht="15.5" x14ac:dyDescent="0.35">
      <c r="A45" s="3">
        <v>41</v>
      </c>
      <c r="B45" s="8" t="s">
        <v>44</v>
      </c>
      <c r="C45" s="5">
        <v>76.87</v>
      </c>
      <c r="D45" s="30">
        <f t="shared" ref="D45:E45" si="42">$D$2*C45+(1-$D$2)*D44</f>
        <v>76.034250773172118</v>
      </c>
      <c r="E45" s="30">
        <f t="shared" si="42"/>
        <v>74.368189456109334</v>
      </c>
      <c r="F45" s="3">
        <f t="shared" si="0"/>
        <v>77.700312090234902</v>
      </c>
      <c r="G45" s="3">
        <f t="shared" si="1"/>
        <v>1.666061317062784</v>
      </c>
      <c r="H45" s="3">
        <f t="shared" si="2"/>
        <v>79.366373407297687</v>
      </c>
      <c r="I45" s="30">
        <f t="shared" si="3"/>
        <v>6.2318801886630384</v>
      </c>
    </row>
    <row r="46" spans="1:9" ht="15.5" x14ac:dyDescent="0.35">
      <c r="A46" s="3">
        <v>42</v>
      </c>
      <c r="B46" s="8" t="s">
        <v>45</v>
      </c>
      <c r="C46" s="5">
        <v>80.8</v>
      </c>
      <c r="D46" s="30">
        <f t="shared" ref="D46:E46" si="43">$D$2*C46+(1-$D$2)*D45</f>
        <v>78.417125386586065</v>
      </c>
      <c r="E46" s="30">
        <f t="shared" si="43"/>
        <v>76.392657421347707</v>
      </c>
      <c r="F46" s="3">
        <f t="shared" si="0"/>
        <v>80.441593351824423</v>
      </c>
      <c r="G46" s="3">
        <f t="shared" si="1"/>
        <v>2.0244679652383581</v>
      </c>
      <c r="H46" s="3">
        <f t="shared" si="2"/>
        <v>82.466061317062781</v>
      </c>
      <c r="I46" s="30">
        <f t="shared" si="3"/>
        <v>2.7757603122129786</v>
      </c>
    </row>
    <row r="47" spans="1:9" ht="15.5" x14ac:dyDescent="0.35">
      <c r="A47" s="3">
        <v>43</v>
      </c>
      <c r="B47" s="8" t="s">
        <v>46</v>
      </c>
      <c r="C47" s="5">
        <v>83.75</v>
      </c>
      <c r="D47" s="30">
        <f t="shared" ref="D47:E47" si="44">$D$2*C47+(1-$D$2)*D46</f>
        <v>81.083562693293032</v>
      </c>
      <c r="E47" s="30">
        <f t="shared" si="44"/>
        <v>78.73811005732037</v>
      </c>
      <c r="F47" s="3">
        <f t="shared" si="0"/>
        <v>83.429015329265695</v>
      </c>
      <c r="G47" s="3">
        <f t="shared" si="1"/>
        <v>2.3454526359726628</v>
      </c>
      <c r="H47" s="3">
        <f t="shared" si="2"/>
        <v>85.774467965238358</v>
      </c>
      <c r="I47" s="30">
        <f t="shared" si="3"/>
        <v>4.0984705422763383</v>
      </c>
    </row>
    <row r="48" spans="1:9" ht="15.5" x14ac:dyDescent="0.35">
      <c r="A48" s="3">
        <v>44</v>
      </c>
      <c r="B48" s="8" t="s">
        <v>47</v>
      </c>
      <c r="C48" s="5">
        <v>83.39</v>
      </c>
      <c r="D48" s="30">
        <f t="shared" ref="D48:E48" si="45">$D$2*C48+(1-$D$2)*D47</f>
        <v>82.236781346646524</v>
      </c>
      <c r="E48" s="30">
        <f t="shared" si="45"/>
        <v>80.487445701983447</v>
      </c>
      <c r="F48" s="3">
        <f t="shared" si="0"/>
        <v>83.986116991309601</v>
      </c>
      <c r="G48" s="3">
        <f t="shared" si="1"/>
        <v>1.749335644663077</v>
      </c>
      <c r="H48" s="3">
        <f t="shared" si="2"/>
        <v>85.735452635972678</v>
      </c>
      <c r="I48" s="30">
        <f t="shared" si="3"/>
        <v>5.5011480675911795</v>
      </c>
    </row>
    <row r="49" spans="1:9" ht="15.5" x14ac:dyDescent="0.35">
      <c r="A49" s="3">
        <v>45</v>
      </c>
      <c r="B49" s="8" t="s">
        <v>48</v>
      </c>
      <c r="C49" s="5">
        <v>84.69</v>
      </c>
      <c r="D49" s="30">
        <f t="shared" ref="D49:E49" si="46">$D$2*C49+(1-$D$2)*D48</f>
        <v>83.463390673323261</v>
      </c>
      <c r="E49" s="30">
        <f t="shared" si="46"/>
        <v>81.975418187653361</v>
      </c>
      <c r="F49" s="3">
        <f t="shared" si="0"/>
        <v>84.951363158993161</v>
      </c>
      <c r="G49" s="3">
        <f t="shared" si="1"/>
        <v>1.4879724856698999</v>
      </c>
      <c r="H49" s="3">
        <f t="shared" si="2"/>
        <v>86.439335644663061</v>
      </c>
      <c r="I49" s="30">
        <f t="shared" si="3"/>
        <v>3.0601751976887335</v>
      </c>
    </row>
    <row r="50" spans="1:9" ht="15.5" x14ac:dyDescent="0.35">
      <c r="A50" s="3">
        <v>46</v>
      </c>
      <c r="B50" s="8" t="s">
        <v>49</v>
      </c>
      <c r="C50" s="5">
        <v>85.58</v>
      </c>
      <c r="D50" s="30">
        <f t="shared" ref="D50:E50" si="47">$D$2*C50+(1-$D$2)*D49</f>
        <v>84.521695336661622</v>
      </c>
      <c r="E50" s="30">
        <f t="shared" si="47"/>
        <v>83.248556762157492</v>
      </c>
      <c r="F50" s="3">
        <f t="shared" si="0"/>
        <v>85.794833911165753</v>
      </c>
      <c r="G50" s="3">
        <f t="shared" si="1"/>
        <v>1.2731385745041308</v>
      </c>
      <c r="H50" s="3">
        <f t="shared" si="2"/>
        <v>87.067972485669884</v>
      </c>
      <c r="I50" s="30">
        <f t="shared" si="3"/>
        <v>2.2140621181106184</v>
      </c>
    </row>
    <row r="51" spans="1:9" ht="15.5" x14ac:dyDescent="0.35">
      <c r="A51" s="3">
        <v>47</v>
      </c>
      <c r="B51" s="8" t="s">
        <v>50</v>
      </c>
      <c r="C51" s="5">
        <v>86.28</v>
      </c>
      <c r="D51" s="30">
        <f t="shared" ref="D51:E51" si="48">$D$2*C51+(1-$D$2)*D50</f>
        <v>85.400847668330812</v>
      </c>
      <c r="E51" s="30">
        <f t="shared" si="48"/>
        <v>84.324702215244145</v>
      </c>
      <c r="F51" s="3">
        <f t="shared" si="0"/>
        <v>86.476993121417479</v>
      </c>
      <c r="G51" s="3">
        <f t="shared" si="1"/>
        <v>1.0761454530866672</v>
      </c>
      <c r="H51" s="3">
        <f t="shared" si="2"/>
        <v>87.553138574504146</v>
      </c>
      <c r="I51" s="30">
        <f t="shared" si="3"/>
        <v>1.6208818298904464</v>
      </c>
    </row>
    <row r="52" spans="1:9" ht="15.5" x14ac:dyDescent="0.35">
      <c r="A52" s="3">
        <v>48</v>
      </c>
      <c r="B52" s="8" t="s">
        <v>51</v>
      </c>
      <c r="C52" s="5">
        <v>87.94</v>
      </c>
      <c r="D52" s="30">
        <f t="shared" ref="D52:E52" si="49">$D$2*C52+(1-$D$2)*D51</f>
        <v>86.670423834165405</v>
      </c>
      <c r="E52" s="30">
        <f t="shared" si="49"/>
        <v>85.497563024704775</v>
      </c>
      <c r="F52" s="3">
        <f t="shared" si="0"/>
        <v>87.843284643626035</v>
      </c>
      <c r="G52" s="3">
        <f t="shared" si="1"/>
        <v>1.1728608094606301</v>
      </c>
      <c r="H52" s="3">
        <f t="shared" si="2"/>
        <v>89.016145453086665</v>
      </c>
      <c r="I52" s="30">
        <f t="shared" si="3"/>
        <v>1.1580890361991083</v>
      </c>
    </row>
    <row r="53" spans="1:9" ht="15.5" x14ac:dyDescent="0.35">
      <c r="A53" s="3">
        <v>49</v>
      </c>
      <c r="B53" s="8" t="s">
        <v>52</v>
      </c>
      <c r="C53" s="5">
        <v>88.22</v>
      </c>
      <c r="D53" s="30">
        <f t="shared" ref="D53:E53" si="50">$D$2*C53+(1-$D$2)*D52</f>
        <v>87.445211917082702</v>
      </c>
      <c r="E53" s="30">
        <f t="shared" si="50"/>
        <v>86.471387470893745</v>
      </c>
      <c r="F53" s="3">
        <f t="shared" si="0"/>
        <v>88.419036363271658</v>
      </c>
      <c r="G53" s="3">
        <f t="shared" si="1"/>
        <v>0.97382444618895647</v>
      </c>
      <c r="H53" s="3">
        <f t="shared" si="2"/>
        <v>89.392860809460615</v>
      </c>
      <c r="I53" s="30">
        <f t="shared" si="3"/>
        <v>1.3756024783686112</v>
      </c>
    </row>
    <row r="54" spans="1:9" ht="15.5" x14ac:dyDescent="0.35">
      <c r="A54" s="3">
        <v>50</v>
      </c>
      <c r="B54" s="8" t="s">
        <v>53</v>
      </c>
      <c r="C54" s="5">
        <v>88.42</v>
      </c>
      <c r="D54" s="30">
        <f t="shared" ref="D54:E54" si="51">$D$2*C54+(1-$D$2)*D53</f>
        <v>87.932605958541359</v>
      </c>
      <c r="E54" s="30">
        <f t="shared" si="51"/>
        <v>87.201996714717552</v>
      </c>
      <c r="F54" s="3">
        <f t="shared" si="0"/>
        <v>88.663215202365166</v>
      </c>
      <c r="G54" s="3">
        <f t="shared" si="1"/>
        <v>0.73060924382380676</v>
      </c>
      <c r="H54" s="3">
        <f t="shared" si="2"/>
        <v>89.393824446188972</v>
      </c>
      <c r="I54" s="30">
        <f t="shared" si="3"/>
        <v>0.94833405199525544</v>
      </c>
    </row>
    <row r="55" spans="1:9" ht="15.5" x14ac:dyDescent="0.35">
      <c r="A55" s="3">
        <v>51</v>
      </c>
      <c r="B55" s="8" t="s">
        <v>54</v>
      </c>
      <c r="C55" s="5">
        <v>89.01</v>
      </c>
      <c r="D55" s="30">
        <f t="shared" ref="D55:E55" si="52">$D$2*C55+(1-$D$2)*D54</f>
        <v>88.471302979270689</v>
      </c>
      <c r="E55" s="30">
        <f t="shared" si="52"/>
        <v>87.836649846994121</v>
      </c>
      <c r="F55" s="3">
        <f t="shared" si="0"/>
        <v>89.105956111547258</v>
      </c>
      <c r="G55" s="3">
        <f t="shared" si="1"/>
        <v>0.6346531322765685</v>
      </c>
      <c r="H55" s="3">
        <f t="shared" si="2"/>
        <v>89.740609243823826</v>
      </c>
      <c r="I55" s="30">
        <f t="shared" si="3"/>
        <v>0.53378986716081545</v>
      </c>
    </row>
    <row r="56" spans="1:9" ht="15.5" x14ac:dyDescent="0.35">
      <c r="A56" s="3">
        <v>52</v>
      </c>
      <c r="B56" s="8" t="s">
        <v>55</v>
      </c>
      <c r="C56" s="5">
        <v>89.51</v>
      </c>
      <c r="D56" s="30">
        <f t="shared" ref="D56:E56" si="53">$D$2*C56+(1-$D$2)*D55</f>
        <v>88.990651489635354</v>
      </c>
      <c r="E56" s="30">
        <f t="shared" si="53"/>
        <v>88.413650668314745</v>
      </c>
      <c r="F56" s="3">
        <f t="shared" si="0"/>
        <v>89.567652310955964</v>
      </c>
      <c r="G56" s="3">
        <f t="shared" si="1"/>
        <v>0.5770008213206097</v>
      </c>
      <c r="H56" s="3">
        <f t="shared" si="2"/>
        <v>90.144653132276574</v>
      </c>
      <c r="I56" s="30">
        <f t="shared" si="3"/>
        <v>0.40278459830845953</v>
      </c>
    </row>
    <row r="57" spans="1:9" ht="15.5" x14ac:dyDescent="0.35">
      <c r="A57" s="3">
        <v>53</v>
      </c>
      <c r="B57" s="8" t="s">
        <v>56</v>
      </c>
      <c r="C57" s="5">
        <v>91.34</v>
      </c>
      <c r="D57" s="30">
        <f t="shared" ref="D57:E57" si="54">$D$2*C57+(1-$D$2)*D56</f>
        <v>90.165325744817679</v>
      </c>
      <c r="E57" s="30">
        <f t="shared" si="54"/>
        <v>89.289488206566205</v>
      </c>
      <c r="F57" s="3">
        <f t="shared" si="0"/>
        <v>91.041163283069153</v>
      </c>
      <c r="G57" s="3">
        <f t="shared" si="1"/>
        <v>0.87583753825147426</v>
      </c>
      <c r="H57" s="3">
        <f t="shared" si="2"/>
        <v>91.917000821320627</v>
      </c>
      <c r="I57" s="30">
        <f t="shared" si="3"/>
        <v>0.33292994780467455</v>
      </c>
    </row>
    <row r="58" spans="1:9" ht="15.5" x14ac:dyDescent="0.35">
      <c r="A58" s="3">
        <v>54</v>
      </c>
      <c r="B58" s="8" t="s">
        <v>57</v>
      </c>
      <c r="C58" s="5">
        <v>89.75</v>
      </c>
      <c r="D58" s="30">
        <f t="shared" ref="D58:E58" si="55">$D$2*C58+(1-$D$2)*D57</f>
        <v>89.957662872408832</v>
      </c>
      <c r="E58" s="30">
        <f t="shared" si="55"/>
        <v>89.623575539487518</v>
      </c>
      <c r="F58" s="3">
        <f t="shared" si="0"/>
        <v>90.291750205330146</v>
      </c>
      <c r="G58" s="3">
        <f t="shared" si="1"/>
        <v>0.33408733292131387</v>
      </c>
      <c r="H58" s="3">
        <f t="shared" si="2"/>
        <v>90.62583753825146</v>
      </c>
      <c r="I58" s="30">
        <f t="shared" si="3"/>
        <v>0.76709139341037769</v>
      </c>
    </row>
    <row r="59" spans="1:9" ht="15.5" x14ac:dyDescent="0.35">
      <c r="A59" s="3">
        <v>55</v>
      </c>
      <c r="B59" s="8" t="s">
        <v>58</v>
      </c>
      <c r="C59" s="5">
        <v>91.19</v>
      </c>
      <c r="D59" s="30">
        <f t="shared" ref="D59:E59" si="56">$D$2*C59+(1-$D$2)*D58</f>
        <v>90.573831436204415</v>
      </c>
      <c r="E59" s="30">
        <f t="shared" si="56"/>
        <v>90.098703487845967</v>
      </c>
      <c r="F59" s="3">
        <f t="shared" si="0"/>
        <v>91.048959384562863</v>
      </c>
      <c r="G59" s="3">
        <f t="shared" si="1"/>
        <v>0.47512794835844829</v>
      </c>
      <c r="H59" s="3">
        <f t="shared" si="2"/>
        <v>91.524087332921312</v>
      </c>
      <c r="I59" s="30">
        <f t="shared" si="3"/>
        <v>0.11161434601847681</v>
      </c>
    </row>
    <row r="60" spans="1:9" ht="15.5" x14ac:dyDescent="0.35">
      <c r="A60" s="3">
        <v>56</v>
      </c>
      <c r="B60" s="8" t="s">
        <v>59</v>
      </c>
      <c r="C60" s="5">
        <v>93.23</v>
      </c>
      <c r="D60" s="30">
        <f t="shared" ref="D60:E60" si="57">$D$2*C60+(1-$D$2)*D59</f>
        <v>91.901915718102202</v>
      </c>
      <c r="E60" s="30">
        <f t="shared" si="57"/>
        <v>91.000309602974085</v>
      </c>
      <c r="F60" s="3">
        <f t="shared" si="0"/>
        <v>92.80352183323032</v>
      </c>
      <c r="G60" s="3">
        <f t="shared" si="1"/>
        <v>0.90160611512811784</v>
      </c>
      <c r="H60" s="3">
        <f t="shared" si="2"/>
        <v>93.705127948358438</v>
      </c>
      <c r="I60" s="30">
        <f t="shared" si="3"/>
        <v>0.2257465673112948</v>
      </c>
    </row>
    <row r="61" spans="1:9" ht="15.5" x14ac:dyDescent="0.35">
      <c r="A61" s="3">
        <v>57</v>
      </c>
      <c r="B61" s="8" t="s">
        <v>60</v>
      </c>
      <c r="C61" s="5">
        <v>91.56</v>
      </c>
      <c r="D61" s="30">
        <f t="shared" ref="D61:E61" si="58">$D$2*C61+(1-$D$2)*D60</f>
        <v>91.730957859051102</v>
      </c>
      <c r="E61" s="30">
        <f t="shared" si="58"/>
        <v>91.365633731012593</v>
      </c>
      <c r="F61" s="3">
        <f t="shared" si="0"/>
        <v>92.096281987089611</v>
      </c>
      <c r="G61" s="3">
        <f t="shared" si="1"/>
        <v>0.36532412803850889</v>
      </c>
      <c r="H61" s="3">
        <f t="shared" si="2"/>
        <v>92.46160611512812</v>
      </c>
      <c r="I61" s="30">
        <f t="shared" si="3"/>
        <v>0.81289358683641688</v>
      </c>
    </row>
    <row r="62" spans="1:9" ht="15.5" x14ac:dyDescent="0.35">
      <c r="A62" s="3">
        <v>58</v>
      </c>
      <c r="B62" s="8" t="s">
        <v>61</v>
      </c>
      <c r="C62" s="5">
        <v>91.15</v>
      </c>
      <c r="D62" s="30">
        <f t="shared" ref="D62:E62" si="59">$D$2*C62+(1-$D$2)*D61</f>
        <v>91.440478929525554</v>
      </c>
      <c r="E62" s="30">
        <f t="shared" si="59"/>
        <v>91.403056330269067</v>
      </c>
      <c r="F62" s="3">
        <f t="shared" si="0"/>
        <v>91.477901528782041</v>
      </c>
      <c r="G62" s="3">
        <f t="shared" si="1"/>
        <v>3.7422599256487388E-2</v>
      </c>
      <c r="H62" s="3">
        <f t="shared" si="2"/>
        <v>91.515324128038529</v>
      </c>
      <c r="I62" s="30">
        <f t="shared" si="3"/>
        <v>0.13346171852710723</v>
      </c>
    </row>
    <row r="63" spans="1:9" ht="15.5" x14ac:dyDescent="0.35">
      <c r="A63" s="3">
        <v>59</v>
      </c>
      <c r="B63" s="8" t="s">
        <v>62</v>
      </c>
      <c r="C63" s="5">
        <v>93.04</v>
      </c>
      <c r="D63" s="30">
        <f t="shared" ref="D63:E63" si="60">$D$2*C63+(1-$D$2)*D62</f>
        <v>92.24023946476278</v>
      </c>
      <c r="E63" s="30">
        <f t="shared" si="60"/>
        <v>91.82164789751593</v>
      </c>
      <c r="F63" s="3">
        <f t="shared" si="0"/>
        <v>92.65883103200963</v>
      </c>
      <c r="G63" s="3">
        <f t="shared" si="1"/>
        <v>0.41859156724684965</v>
      </c>
      <c r="H63" s="3">
        <f t="shared" si="2"/>
        <v>93.077422599256479</v>
      </c>
      <c r="I63" s="30">
        <f t="shared" si="3"/>
        <v>1.4004509351105868E-3</v>
      </c>
    </row>
    <row r="64" spans="1:9" ht="15.5" x14ac:dyDescent="0.35">
      <c r="A64" s="3">
        <v>60</v>
      </c>
      <c r="B64" s="8" t="s">
        <v>63</v>
      </c>
      <c r="C64" s="5">
        <v>98.56</v>
      </c>
      <c r="D64" s="30">
        <f t="shared" ref="D64:E64" si="61">$D$2*C64+(1-$D$2)*D63</f>
        <v>95.400119732381398</v>
      </c>
      <c r="E64" s="30">
        <f t="shared" si="61"/>
        <v>93.610883814948664</v>
      </c>
      <c r="F64" s="3">
        <f t="shared" si="0"/>
        <v>97.189355649814132</v>
      </c>
      <c r="G64" s="3">
        <f t="shared" si="1"/>
        <v>1.7892359174327339</v>
      </c>
      <c r="H64" s="3">
        <f t="shared" si="2"/>
        <v>98.978591567246866</v>
      </c>
      <c r="I64" s="30">
        <f t="shared" si="3"/>
        <v>0.17521890017018574</v>
      </c>
    </row>
    <row r="65" spans="1:9" ht="15.5" x14ac:dyDescent="0.35">
      <c r="A65" s="3">
        <v>61</v>
      </c>
      <c r="B65" s="8" t="s">
        <v>64</v>
      </c>
      <c r="C65" s="5">
        <v>97.09</v>
      </c>
      <c r="D65" s="30">
        <f t="shared" ref="D65:E65" si="62">$D$2*C65+(1-$D$2)*D64</f>
        <v>96.245059866190701</v>
      </c>
      <c r="E65" s="30">
        <f t="shared" si="62"/>
        <v>94.927971840569683</v>
      </c>
      <c r="F65" s="3">
        <f t="shared" si="0"/>
        <v>97.562147891811719</v>
      </c>
      <c r="G65" s="3">
        <f t="shared" si="1"/>
        <v>1.3170880256210182</v>
      </c>
      <c r="H65" s="3">
        <f t="shared" si="2"/>
        <v>98.879235917432737</v>
      </c>
      <c r="I65" s="30">
        <f t="shared" si="3"/>
        <v>3.2013651682313569</v>
      </c>
    </row>
    <row r="66" spans="1:9" ht="15.5" x14ac:dyDescent="0.35">
      <c r="A66" s="3">
        <v>62</v>
      </c>
      <c r="B66" s="8" t="s">
        <v>65</v>
      </c>
      <c r="C66" s="5">
        <v>92.46</v>
      </c>
      <c r="D66" s="30">
        <f t="shared" ref="D66:E66" si="63">$D$2*C66+(1-$D$2)*D65</f>
        <v>94.352529933095354</v>
      </c>
      <c r="E66" s="30">
        <f t="shared" si="63"/>
        <v>94.640250886832519</v>
      </c>
      <c r="F66" s="3">
        <f t="shared" si="0"/>
        <v>94.06480897935819</v>
      </c>
      <c r="G66" s="3">
        <f t="shared" si="1"/>
        <v>-0.28772095373716411</v>
      </c>
      <c r="H66" s="3">
        <f t="shared" si="2"/>
        <v>93.777088025621026</v>
      </c>
      <c r="I66" s="30">
        <f t="shared" si="3"/>
        <v>1.7347208672343095</v>
      </c>
    </row>
    <row r="67" spans="1:9" ht="15.5" x14ac:dyDescent="0.35">
      <c r="A67" s="3">
        <v>63</v>
      </c>
      <c r="B67" s="8" t="s">
        <v>66</v>
      </c>
      <c r="C67" s="5">
        <v>92.06</v>
      </c>
      <c r="D67" s="30">
        <f t="shared" ref="D67:E67" si="64">$D$2*C67+(1-$D$2)*D66</f>
        <v>93.206264966547678</v>
      </c>
      <c r="E67" s="30">
        <f t="shared" si="64"/>
        <v>93.923257926690098</v>
      </c>
      <c r="F67" s="3">
        <f t="shared" si="0"/>
        <v>92.489272006405258</v>
      </c>
      <c r="G67" s="3">
        <f t="shared" si="1"/>
        <v>-0.71699296014242009</v>
      </c>
      <c r="H67" s="3">
        <f t="shared" si="2"/>
        <v>91.772279046262838</v>
      </c>
      <c r="I67" s="30">
        <f t="shared" si="3"/>
        <v>8.2783347219423334E-2</v>
      </c>
    </row>
    <row r="68" spans="1:9" ht="15.5" x14ac:dyDescent="0.35">
      <c r="A68" s="3">
        <v>64</v>
      </c>
      <c r="B68" s="8" t="s">
        <v>67</v>
      </c>
      <c r="C68" s="5">
        <v>92.36</v>
      </c>
      <c r="D68" s="30">
        <f t="shared" ref="D68:E68" si="65">$D$2*C68+(1-$D$2)*D67</f>
        <v>92.783132483273846</v>
      </c>
      <c r="E68" s="30">
        <f t="shared" si="65"/>
        <v>93.353195204981972</v>
      </c>
      <c r="F68" s="3">
        <f t="shared" si="0"/>
        <v>92.21306976156572</v>
      </c>
      <c r="G68" s="3">
        <f t="shared" si="1"/>
        <v>-0.57006272170812622</v>
      </c>
      <c r="H68" s="3">
        <f t="shared" si="2"/>
        <v>91.643007039857594</v>
      </c>
      <c r="I68" s="30">
        <f t="shared" si="3"/>
        <v>0.51407890489376962</v>
      </c>
    </row>
    <row r="69" spans="1:9" ht="15.5" x14ac:dyDescent="0.35">
      <c r="A69" s="3">
        <v>65</v>
      </c>
      <c r="B69" s="8" t="s">
        <v>68</v>
      </c>
      <c r="C69" s="5">
        <v>92.44</v>
      </c>
      <c r="D69" s="30">
        <f t="shared" ref="D69:E69" si="66">$D$2*C69+(1-$D$2)*D68</f>
        <v>92.611566241636922</v>
      </c>
      <c r="E69" s="30">
        <f t="shared" si="66"/>
        <v>92.982380723309447</v>
      </c>
      <c r="F69" s="3">
        <f t="shared" si="0"/>
        <v>92.240751759964397</v>
      </c>
      <c r="G69" s="3">
        <f t="shared" si="1"/>
        <v>-0.37081448167252518</v>
      </c>
      <c r="H69" s="3">
        <f t="shared" si="2"/>
        <v>91.869937278291872</v>
      </c>
      <c r="I69" s="30">
        <f t="shared" si="3"/>
        <v>0.32497150668127656</v>
      </c>
    </row>
    <row r="70" spans="1:9" ht="15.5" x14ac:dyDescent="0.35">
      <c r="A70" s="3">
        <v>66</v>
      </c>
      <c r="B70" s="8" t="s">
        <v>69</v>
      </c>
      <c r="C70" s="5">
        <v>91.2</v>
      </c>
      <c r="D70" s="30">
        <f t="shared" ref="D70:E70" si="67">$D$2*C70+(1-$D$2)*D69</f>
        <v>91.905783120818455</v>
      </c>
      <c r="E70" s="30">
        <f t="shared" si="67"/>
        <v>92.444081922063958</v>
      </c>
      <c r="F70" s="3">
        <f t="shared" ref="F70:F133" si="68">2*D70-E70</f>
        <v>91.367484319572952</v>
      </c>
      <c r="G70" s="3">
        <f t="shared" ref="G70:G133" si="69">($D$2/(1-$D$2))*(D70-E70)</f>
        <v>-0.538298801245503</v>
      </c>
      <c r="H70" s="3">
        <f t="shared" ref="H70:H133" si="70">F70+G70</f>
        <v>90.829185518327449</v>
      </c>
      <c r="I70" s="30">
        <f t="shared" ref="I70:I133" si="71">POWER(C70-H70,2)</f>
        <v>0.13750337981808458</v>
      </c>
    </row>
    <row r="71" spans="1:9" ht="15.5" x14ac:dyDescent="0.35">
      <c r="A71" s="3">
        <v>67</v>
      </c>
      <c r="B71" s="8" t="s">
        <v>70</v>
      </c>
      <c r="C71" s="5">
        <v>92.69</v>
      </c>
      <c r="D71" s="30">
        <f t="shared" ref="D71:E71" si="72">$D$2*C71+(1-$D$2)*D70</f>
        <v>92.297891560409226</v>
      </c>
      <c r="E71" s="30">
        <f t="shared" si="72"/>
        <v>92.370986741236592</v>
      </c>
      <c r="F71" s="3">
        <f t="shared" si="68"/>
        <v>92.224796379581861</v>
      </c>
      <c r="G71" s="3">
        <f t="shared" si="69"/>
        <v>-7.309518082736588E-2</v>
      </c>
      <c r="H71" s="3">
        <f t="shared" si="70"/>
        <v>92.151701198754495</v>
      </c>
      <c r="I71" s="30">
        <f t="shared" si="71"/>
        <v>0.28976559942234553</v>
      </c>
    </row>
    <row r="72" spans="1:9" ht="15.5" x14ac:dyDescent="0.35">
      <c r="A72" s="3">
        <v>68</v>
      </c>
      <c r="B72" s="8" t="s">
        <v>71</v>
      </c>
      <c r="C72" s="5">
        <v>92.51</v>
      </c>
      <c r="D72" s="30">
        <f t="shared" ref="D72:E72" si="73">$D$2*C72+(1-$D$2)*D71</f>
        <v>92.403945780204623</v>
      </c>
      <c r="E72" s="30">
        <f t="shared" si="73"/>
        <v>92.387466260720601</v>
      </c>
      <c r="F72" s="3">
        <f t="shared" si="68"/>
        <v>92.420425299688645</v>
      </c>
      <c r="G72" s="3">
        <f t="shared" si="69"/>
        <v>1.6479519484022376E-2</v>
      </c>
      <c r="H72" s="3">
        <f t="shared" si="70"/>
        <v>92.436904819172668</v>
      </c>
      <c r="I72" s="30">
        <f t="shared" si="71"/>
        <v>5.3429054601811616E-3</v>
      </c>
    </row>
    <row r="73" spans="1:9" ht="15.5" x14ac:dyDescent="0.35">
      <c r="A73" s="3">
        <v>69</v>
      </c>
      <c r="B73" s="8" t="s">
        <v>72</v>
      </c>
      <c r="C73" s="5">
        <v>92.1</v>
      </c>
      <c r="D73" s="30">
        <f t="shared" ref="D73:E73" si="74">$D$2*C73+(1-$D$2)*D72</f>
        <v>92.251972890102309</v>
      </c>
      <c r="E73" s="30">
        <f t="shared" si="74"/>
        <v>92.319719575411455</v>
      </c>
      <c r="F73" s="3">
        <f t="shared" si="68"/>
        <v>92.184226204793163</v>
      </c>
      <c r="G73" s="3">
        <f t="shared" si="69"/>
        <v>-6.774668530914596E-2</v>
      </c>
      <c r="H73" s="3">
        <f t="shared" si="70"/>
        <v>92.116479519484017</v>
      </c>
      <c r="I73" s="30">
        <f t="shared" si="71"/>
        <v>2.7157456242427313E-4</v>
      </c>
    </row>
    <row r="74" spans="1:9" ht="15.5" x14ac:dyDescent="0.35">
      <c r="A74" s="3">
        <v>70</v>
      </c>
      <c r="B74" s="8" t="s">
        <v>73</v>
      </c>
      <c r="C74" s="5">
        <v>91.34</v>
      </c>
      <c r="D74" s="30">
        <f t="shared" ref="D74:E74" si="75">$D$2*C74+(1-$D$2)*D73</f>
        <v>91.795986445051156</v>
      </c>
      <c r="E74" s="30">
        <f t="shared" si="75"/>
        <v>92.057853010231298</v>
      </c>
      <c r="F74" s="3">
        <f t="shared" si="68"/>
        <v>91.534119879871014</v>
      </c>
      <c r="G74" s="3">
        <f t="shared" si="69"/>
        <v>-0.26186656518014217</v>
      </c>
      <c r="H74" s="3">
        <f t="shared" si="70"/>
        <v>91.272253314690872</v>
      </c>
      <c r="I74" s="30">
        <f t="shared" si="71"/>
        <v>4.5896133703745273E-3</v>
      </c>
    </row>
    <row r="75" spans="1:9" ht="15.5" x14ac:dyDescent="0.35">
      <c r="A75" s="3">
        <v>71</v>
      </c>
      <c r="B75" s="8" t="s">
        <v>74</v>
      </c>
      <c r="C75" s="5">
        <v>90.92</v>
      </c>
      <c r="D75" s="30">
        <f t="shared" ref="D75:E75" si="76">$D$2*C75+(1-$D$2)*D74</f>
        <v>91.357993222525579</v>
      </c>
      <c r="E75" s="30">
        <f t="shared" si="76"/>
        <v>91.707923116378439</v>
      </c>
      <c r="F75" s="3">
        <f t="shared" si="68"/>
        <v>91.008063328672719</v>
      </c>
      <c r="G75" s="3">
        <f t="shared" si="69"/>
        <v>-0.34992989385285966</v>
      </c>
      <c r="H75" s="3">
        <f t="shared" si="70"/>
        <v>90.65813343481986</v>
      </c>
      <c r="I75" s="30">
        <f t="shared" si="71"/>
        <v>6.8574097959245656E-2</v>
      </c>
    </row>
    <row r="76" spans="1:9" ht="15.5" x14ac:dyDescent="0.35">
      <c r="A76" s="3">
        <v>72</v>
      </c>
      <c r="B76" s="8" t="s">
        <v>75</v>
      </c>
      <c r="C76" s="5">
        <v>90.9</v>
      </c>
      <c r="D76" s="30">
        <f t="shared" ref="D76:E76" si="77">$D$2*C76+(1-$D$2)*D75</f>
        <v>91.128996611262792</v>
      </c>
      <c r="E76" s="30">
        <f t="shared" si="77"/>
        <v>91.418459863820615</v>
      </c>
      <c r="F76" s="3">
        <f t="shared" si="68"/>
        <v>90.839533358704969</v>
      </c>
      <c r="G76" s="3">
        <f t="shared" si="69"/>
        <v>-0.28946325255782313</v>
      </c>
      <c r="H76" s="3">
        <f t="shared" si="70"/>
        <v>90.550070106147146</v>
      </c>
      <c r="I76" s="30">
        <f t="shared" si="71"/>
        <v>0.12245093061187363</v>
      </c>
    </row>
    <row r="77" spans="1:9" ht="15.5" x14ac:dyDescent="0.35">
      <c r="A77" s="3">
        <v>73</v>
      </c>
      <c r="B77" s="8" t="s">
        <v>76</v>
      </c>
      <c r="C77" s="5">
        <v>92.82</v>
      </c>
      <c r="D77" s="30">
        <f t="shared" ref="D77:E77" si="78">$D$2*C77+(1-$D$2)*D76</f>
        <v>91.974498305631386</v>
      </c>
      <c r="E77" s="30">
        <f t="shared" si="78"/>
        <v>91.696479084726008</v>
      </c>
      <c r="F77" s="3">
        <f t="shared" si="68"/>
        <v>92.252517526536764</v>
      </c>
      <c r="G77" s="3">
        <f t="shared" si="69"/>
        <v>0.27801922090537801</v>
      </c>
      <c r="H77" s="3">
        <f t="shared" si="70"/>
        <v>92.530536747442142</v>
      </c>
      <c r="I77" s="30">
        <f t="shared" si="71"/>
        <v>8.3788974581370551E-2</v>
      </c>
    </row>
    <row r="78" spans="1:9" ht="15.5" x14ac:dyDescent="0.35">
      <c r="A78" s="3">
        <v>74</v>
      </c>
      <c r="B78" s="8" t="s">
        <v>77</v>
      </c>
      <c r="C78" s="5">
        <v>93.51</v>
      </c>
      <c r="D78" s="30">
        <f t="shared" ref="D78:E78" si="79">$D$2*C78+(1-$D$2)*D77</f>
        <v>92.742249152815702</v>
      </c>
      <c r="E78" s="30">
        <f t="shared" si="79"/>
        <v>92.219364118770855</v>
      </c>
      <c r="F78" s="3">
        <f t="shared" si="68"/>
        <v>93.26513418686055</v>
      </c>
      <c r="G78" s="3">
        <f t="shared" si="69"/>
        <v>0.52288503404484743</v>
      </c>
      <c r="H78" s="3">
        <f t="shared" si="70"/>
        <v>93.788019220905397</v>
      </c>
      <c r="I78" s="30">
        <f t="shared" si="71"/>
        <v>7.7294687192841272E-2</v>
      </c>
    </row>
    <row r="79" spans="1:9" ht="15.5" x14ac:dyDescent="0.35">
      <c r="A79" s="3">
        <v>75</v>
      </c>
      <c r="B79" s="8" t="s">
        <v>78</v>
      </c>
      <c r="C79" s="5">
        <v>91.73</v>
      </c>
      <c r="D79" s="30">
        <f t="shared" ref="D79:E79" si="80">$D$2*C79+(1-$D$2)*D78</f>
        <v>92.23612457640786</v>
      </c>
      <c r="E79" s="30">
        <f t="shared" si="80"/>
        <v>92.227744347589351</v>
      </c>
      <c r="F79" s="3">
        <f t="shared" si="68"/>
        <v>92.24450480522637</v>
      </c>
      <c r="G79" s="3">
        <f t="shared" si="69"/>
        <v>8.3802288185097495E-3</v>
      </c>
      <c r="H79" s="3">
        <f t="shared" si="70"/>
        <v>92.25288503404488</v>
      </c>
      <c r="I79" s="30">
        <f t="shared" si="71"/>
        <v>0.273408758828111</v>
      </c>
    </row>
    <row r="80" spans="1:9" ht="15.5" x14ac:dyDescent="0.35">
      <c r="A80" s="3">
        <v>76</v>
      </c>
      <c r="B80" s="8" t="s">
        <v>79</v>
      </c>
      <c r="C80" s="5">
        <v>88.55</v>
      </c>
      <c r="D80" s="30">
        <f t="shared" ref="D80:E80" si="81">$D$2*C80+(1-$D$2)*D79</f>
        <v>90.393062288203936</v>
      </c>
      <c r="E80" s="30">
        <f t="shared" si="81"/>
        <v>91.310403317896643</v>
      </c>
      <c r="F80" s="3">
        <f t="shared" si="68"/>
        <v>89.475721258511228</v>
      </c>
      <c r="G80" s="3">
        <f t="shared" si="69"/>
        <v>-0.91734102969270737</v>
      </c>
      <c r="H80" s="3">
        <f t="shared" si="70"/>
        <v>88.558380228818521</v>
      </c>
      <c r="I80" s="30">
        <f t="shared" si="71"/>
        <v>7.0228235050819499E-5</v>
      </c>
    </row>
    <row r="81" spans="1:9" ht="15.5" x14ac:dyDescent="0.35">
      <c r="A81" s="3">
        <v>77</v>
      </c>
      <c r="B81" s="8" t="s">
        <v>80</v>
      </c>
      <c r="C81" s="5">
        <v>87.31</v>
      </c>
      <c r="D81" s="30">
        <f t="shared" ref="D81:E81" si="82">$D$2*C81+(1-$D$2)*D80</f>
        <v>88.851531144101969</v>
      </c>
      <c r="E81" s="30">
        <f t="shared" si="82"/>
        <v>90.080967230999306</v>
      </c>
      <c r="F81" s="3">
        <f t="shared" si="68"/>
        <v>87.622095057204632</v>
      </c>
      <c r="G81" s="3">
        <f t="shared" si="69"/>
        <v>-1.2294360868973371</v>
      </c>
      <c r="H81" s="3">
        <f t="shared" si="70"/>
        <v>86.392658970307295</v>
      </c>
      <c r="I81" s="30">
        <f t="shared" si="71"/>
        <v>0.84151456475767661</v>
      </c>
    </row>
    <row r="82" spans="1:9" ht="15.5" x14ac:dyDescent="0.35">
      <c r="A82" s="3">
        <v>78</v>
      </c>
      <c r="B82" s="8" t="s">
        <v>81</v>
      </c>
      <c r="C82" s="5">
        <v>87.98</v>
      </c>
      <c r="D82" s="30">
        <f t="shared" ref="D82:E82" si="83">$D$2*C82+(1-$D$2)*D81</f>
        <v>88.415765572050987</v>
      </c>
      <c r="E82" s="30">
        <f t="shared" si="83"/>
        <v>89.248366401525146</v>
      </c>
      <c r="F82" s="3">
        <f t="shared" si="68"/>
        <v>87.583164742576827</v>
      </c>
      <c r="G82" s="3">
        <f t="shared" si="69"/>
        <v>-0.83260082947415981</v>
      </c>
      <c r="H82" s="3">
        <f t="shared" si="70"/>
        <v>86.750563913102667</v>
      </c>
      <c r="I82" s="30">
        <f t="shared" si="71"/>
        <v>1.5115130917654365</v>
      </c>
    </row>
    <row r="83" spans="1:9" ht="15.5" x14ac:dyDescent="0.35">
      <c r="A83" s="3">
        <v>79</v>
      </c>
      <c r="B83" s="8" t="s">
        <v>82</v>
      </c>
      <c r="C83" s="5">
        <v>87.91</v>
      </c>
      <c r="D83" s="30">
        <f t="shared" ref="D83:E83" si="84">$D$2*C83+(1-$D$2)*D82</f>
        <v>88.162882786025492</v>
      </c>
      <c r="E83" s="30">
        <f t="shared" si="84"/>
        <v>88.705624593775326</v>
      </c>
      <c r="F83" s="3">
        <f t="shared" si="68"/>
        <v>87.620140978275657</v>
      </c>
      <c r="G83" s="3">
        <f t="shared" si="69"/>
        <v>-0.54274180774983449</v>
      </c>
      <c r="H83" s="3">
        <f t="shared" si="70"/>
        <v>87.077399170525823</v>
      </c>
      <c r="I83" s="30">
        <f t="shared" si="71"/>
        <v>0.69322414124108256</v>
      </c>
    </row>
    <row r="84" spans="1:9" ht="15.5" x14ac:dyDescent="0.35">
      <c r="A84" s="3">
        <v>80</v>
      </c>
      <c r="B84" s="8" t="s">
        <v>83</v>
      </c>
      <c r="C84" s="5">
        <v>87.48</v>
      </c>
      <c r="D84" s="30">
        <f t="shared" ref="D84:E84" si="85">$D$2*C84+(1-$D$2)*D83</f>
        <v>87.821441393012748</v>
      </c>
      <c r="E84" s="30">
        <f t="shared" si="85"/>
        <v>88.263532993394037</v>
      </c>
      <c r="F84" s="3">
        <f t="shared" si="68"/>
        <v>87.379349792631459</v>
      </c>
      <c r="G84" s="3">
        <f t="shared" si="69"/>
        <v>-0.44209160038128914</v>
      </c>
      <c r="H84" s="3">
        <f t="shared" si="70"/>
        <v>86.937258192250169</v>
      </c>
      <c r="I84" s="30">
        <f t="shared" si="71"/>
        <v>0.29456866987955832</v>
      </c>
    </row>
    <row r="85" spans="1:9" ht="15.5" x14ac:dyDescent="0.35">
      <c r="A85" s="3">
        <v>81</v>
      </c>
      <c r="B85" s="8" t="s">
        <v>84</v>
      </c>
      <c r="C85" s="5">
        <v>86.84</v>
      </c>
      <c r="D85" s="30">
        <f t="shared" ref="D85:E85" si="86">$D$2*C85+(1-$D$2)*D84</f>
        <v>87.330720696506376</v>
      </c>
      <c r="E85" s="30">
        <f t="shared" si="86"/>
        <v>87.797126844950213</v>
      </c>
      <c r="F85" s="3">
        <f t="shared" si="68"/>
        <v>86.864314548062538</v>
      </c>
      <c r="G85" s="3">
        <f t="shared" si="69"/>
        <v>-0.46640614844383776</v>
      </c>
      <c r="H85" s="3">
        <f t="shared" si="70"/>
        <v>86.3979083996187</v>
      </c>
      <c r="I85" s="30">
        <f t="shared" si="71"/>
        <v>0.195444983127702</v>
      </c>
    </row>
    <row r="86" spans="1:9" ht="15.5" x14ac:dyDescent="0.35">
      <c r="A86" s="3">
        <v>82</v>
      </c>
      <c r="B86" s="8" t="s">
        <v>85</v>
      </c>
      <c r="C86" s="5">
        <v>86.5</v>
      </c>
      <c r="D86" s="30">
        <f t="shared" ref="D86:E86" si="87">$D$2*C86+(1-$D$2)*D85</f>
        <v>86.915360348253188</v>
      </c>
      <c r="E86" s="30">
        <f t="shared" si="87"/>
        <v>87.356243596601701</v>
      </c>
      <c r="F86" s="3">
        <f t="shared" si="68"/>
        <v>86.474477099904675</v>
      </c>
      <c r="G86" s="3">
        <f t="shared" si="69"/>
        <v>-0.44088324834851278</v>
      </c>
      <c r="H86" s="3">
        <f t="shared" si="70"/>
        <v>86.033593851556162</v>
      </c>
      <c r="I86" s="30">
        <f t="shared" si="71"/>
        <v>0.21753469530621522</v>
      </c>
    </row>
    <row r="87" spans="1:9" ht="15.5" x14ac:dyDescent="0.35">
      <c r="A87" s="3">
        <v>83</v>
      </c>
      <c r="B87" s="8" t="s">
        <v>86</v>
      </c>
      <c r="C87" s="5">
        <v>84.44</v>
      </c>
      <c r="D87" s="30">
        <f t="shared" ref="D87:E87" si="88">$D$2*C87+(1-$D$2)*D86</f>
        <v>85.677680174126593</v>
      </c>
      <c r="E87" s="30">
        <f t="shared" si="88"/>
        <v>86.51696188536414</v>
      </c>
      <c r="F87" s="3">
        <f t="shared" si="68"/>
        <v>84.838398462889046</v>
      </c>
      <c r="G87" s="3">
        <f t="shared" si="69"/>
        <v>-0.8392817112375468</v>
      </c>
      <c r="H87" s="3">
        <f t="shared" si="70"/>
        <v>83.999116751651499</v>
      </c>
      <c r="I87" s="30">
        <f t="shared" si="71"/>
        <v>0.19437803867432388</v>
      </c>
    </row>
    <row r="88" spans="1:9" ht="15.5" x14ac:dyDescent="0.35">
      <c r="A88" s="3">
        <v>84</v>
      </c>
      <c r="B88" s="8" t="s">
        <v>87</v>
      </c>
      <c r="C88" s="5">
        <v>83.95</v>
      </c>
      <c r="D88" s="30">
        <f t="shared" ref="D88:E88" si="89">$D$2*C88+(1-$D$2)*D87</f>
        <v>84.813840087063298</v>
      </c>
      <c r="E88" s="30">
        <f t="shared" si="89"/>
        <v>85.665400986213712</v>
      </c>
      <c r="F88" s="3">
        <f t="shared" si="68"/>
        <v>83.962279187912884</v>
      </c>
      <c r="G88" s="3">
        <f t="shared" si="69"/>
        <v>-0.85156089915041377</v>
      </c>
      <c r="H88" s="3">
        <f t="shared" si="70"/>
        <v>83.11071828876247</v>
      </c>
      <c r="I88" s="30">
        <f t="shared" si="71"/>
        <v>0.70439379081780107</v>
      </c>
    </row>
    <row r="89" spans="1:9" ht="15.5" x14ac:dyDescent="0.35">
      <c r="A89" s="3">
        <v>85</v>
      </c>
      <c r="B89" s="8" t="s">
        <v>88</v>
      </c>
      <c r="C89" s="5">
        <v>83.76</v>
      </c>
      <c r="D89" s="30">
        <f t="shared" ref="D89:E89" si="90">$D$2*C89+(1-$D$2)*D88</f>
        <v>84.286920043531651</v>
      </c>
      <c r="E89" s="30">
        <f t="shared" si="90"/>
        <v>84.976160514872674</v>
      </c>
      <c r="F89" s="3">
        <f t="shared" si="68"/>
        <v>83.597679572190629</v>
      </c>
      <c r="G89" s="3">
        <f t="shared" si="69"/>
        <v>-0.68924047134102295</v>
      </c>
      <c r="H89" s="3">
        <f t="shared" si="70"/>
        <v>82.908439100849606</v>
      </c>
      <c r="I89" s="30">
        <f t="shared" si="71"/>
        <v>0.72515596496183699</v>
      </c>
    </row>
    <row r="90" spans="1:9" ht="15.5" x14ac:dyDescent="0.35">
      <c r="A90" s="3">
        <v>86</v>
      </c>
      <c r="B90" s="8" t="s">
        <v>89</v>
      </c>
      <c r="C90" s="5">
        <v>83.22</v>
      </c>
      <c r="D90" s="30">
        <f t="shared" ref="D90:E90" si="91">$D$2*C90+(1-$D$2)*D89</f>
        <v>83.753460021765818</v>
      </c>
      <c r="E90" s="30">
        <f t="shared" si="91"/>
        <v>84.364810268319246</v>
      </c>
      <c r="F90" s="3">
        <f t="shared" si="68"/>
        <v>83.14210977521239</v>
      </c>
      <c r="G90" s="3">
        <f t="shared" si="69"/>
        <v>-0.61135024655342818</v>
      </c>
      <c r="H90" s="3">
        <f t="shared" si="70"/>
        <v>82.530759528658962</v>
      </c>
      <c r="I90" s="30">
        <f t="shared" si="71"/>
        <v>0.47505242733441505</v>
      </c>
    </row>
    <row r="91" spans="1:9" ht="15.5" x14ac:dyDescent="0.35">
      <c r="A91" s="3">
        <v>87</v>
      </c>
      <c r="B91" s="8" t="s">
        <v>90</v>
      </c>
      <c r="C91" s="5">
        <v>86.03</v>
      </c>
      <c r="D91" s="30">
        <f t="shared" ref="D91:E91" si="92">$D$2*C91+(1-$D$2)*D90</f>
        <v>84.89173001088291</v>
      </c>
      <c r="E91" s="30">
        <f t="shared" si="92"/>
        <v>84.628270139601085</v>
      </c>
      <c r="F91" s="3">
        <f t="shared" si="68"/>
        <v>85.155189882164734</v>
      </c>
      <c r="G91" s="3">
        <f t="shared" si="69"/>
        <v>0.26345987128182458</v>
      </c>
      <c r="H91" s="3">
        <f t="shared" si="70"/>
        <v>85.418649753446559</v>
      </c>
      <c r="I91" s="30">
        <f t="shared" si="71"/>
        <v>0.37374912396095478</v>
      </c>
    </row>
    <row r="92" spans="1:9" ht="15.5" x14ac:dyDescent="0.35">
      <c r="A92" s="3">
        <v>88</v>
      </c>
      <c r="B92" s="8" t="s">
        <v>91</v>
      </c>
      <c r="C92" s="5">
        <v>85.33</v>
      </c>
      <c r="D92" s="30">
        <f t="shared" ref="D92:E92" si="93">$D$2*C92+(1-$D$2)*D91</f>
        <v>85.110865005441454</v>
      </c>
      <c r="E92" s="30">
        <f t="shared" si="93"/>
        <v>84.869567572521277</v>
      </c>
      <c r="F92" s="3">
        <f t="shared" si="68"/>
        <v>85.352162438361631</v>
      </c>
      <c r="G92" s="3">
        <f t="shared" si="69"/>
        <v>0.24129743292017736</v>
      </c>
      <c r="H92" s="3">
        <f t="shared" si="70"/>
        <v>85.593459871281809</v>
      </c>
      <c r="I92" s="30">
        <f t="shared" si="71"/>
        <v>6.9411103775828084E-2</v>
      </c>
    </row>
    <row r="93" spans="1:9" ht="15.5" x14ac:dyDescent="0.35">
      <c r="A93" s="3">
        <v>89</v>
      </c>
      <c r="B93" s="8" t="s">
        <v>92</v>
      </c>
      <c r="C93" s="5">
        <v>83.86</v>
      </c>
      <c r="D93" s="30">
        <f t="shared" ref="D93:E93" si="94">$D$2*C93+(1-$D$2)*D92</f>
        <v>84.485432502720727</v>
      </c>
      <c r="E93" s="30">
        <f t="shared" si="94"/>
        <v>84.677500037621002</v>
      </c>
      <c r="F93" s="3">
        <f t="shared" si="68"/>
        <v>84.293364967820452</v>
      </c>
      <c r="G93" s="3">
        <f t="shared" si="69"/>
        <v>-0.19206753490027495</v>
      </c>
      <c r="H93" s="3">
        <f t="shared" si="70"/>
        <v>84.101297432920177</v>
      </c>
      <c r="I93" s="30">
        <f t="shared" si="71"/>
        <v>5.822445113386749E-2</v>
      </c>
    </row>
    <row r="94" spans="1:9" ht="15.5" x14ac:dyDescent="0.35">
      <c r="A94" s="3">
        <v>90</v>
      </c>
      <c r="B94" s="8" t="s">
        <v>93</v>
      </c>
      <c r="C94" s="5">
        <v>84.72</v>
      </c>
      <c r="D94" s="30">
        <f t="shared" ref="D94:E94" si="95">$D$2*C94+(1-$D$2)*D93</f>
        <v>84.602716251360363</v>
      </c>
      <c r="E94" s="30">
        <f t="shared" si="95"/>
        <v>84.640108144490682</v>
      </c>
      <c r="F94" s="3">
        <f t="shared" si="68"/>
        <v>84.565324358230043</v>
      </c>
      <c r="G94" s="3">
        <f t="shared" si="69"/>
        <v>-3.7391893130319431E-2</v>
      </c>
      <c r="H94" s="3">
        <f t="shared" si="70"/>
        <v>84.527932465099724</v>
      </c>
      <c r="I94" s="30">
        <f t="shared" si="71"/>
        <v>3.6889937962668339E-2</v>
      </c>
    </row>
    <row r="95" spans="1:9" ht="15.5" x14ac:dyDescent="0.35">
      <c r="A95" s="3">
        <v>91</v>
      </c>
      <c r="B95" s="8" t="s">
        <v>94</v>
      </c>
      <c r="C95" s="5">
        <v>85.27</v>
      </c>
      <c r="D95" s="30">
        <f t="shared" ref="D95:E95" si="96">$D$2*C95+(1-$D$2)*D94</f>
        <v>84.936358125680187</v>
      </c>
      <c r="E95" s="30">
        <f t="shared" si="96"/>
        <v>84.788233135085434</v>
      </c>
      <c r="F95" s="3">
        <f t="shared" si="68"/>
        <v>85.084483116274939</v>
      </c>
      <c r="G95" s="3">
        <f t="shared" si="69"/>
        <v>0.14812499059475215</v>
      </c>
      <c r="H95" s="3">
        <f t="shared" si="70"/>
        <v>85.232608106869691</v>
      </c>
      <c r="I95" s="30">
        <f t="shared" si="71"/>
        <v>1.3981536718681666E-3</v>
      </c>
    </row>
    <row r="96" spans="1:9" ht="15.5" x14ac:dyDescent="0.35">
      <c r="A96" s="3">
        <v>92</v>
      </c>
      <c r="B96" s="8" t="s">
        <v>95</v>
      </c>
      <c r="C96" s="5">
        <v>85.61</v>
      </c>
      <c r="D96" s="30">
        <f t="shared" ref="D96:E96" si="97">$D$2*C96+(1-$D$2)*D95</f>
        <v>85.273179062840086</v>
      </c>
      <c r="E96" s="30">
        <f t="shared" si="97"/>
        <v>85.030706098962753</v>
      </c>
      <c r="F96" s="3">
        <f t="shared" si="68"/>
        <v>85.515652026717419</v>
      </c>
      <c r="G96" s="3">
        <f t="shared" si="69"/>
        <v>0.24247296387733286</v>
      </c>
      <c r="H96" s="3">
        <f t="shared" si="70"/>
        <v>85.758124990594752</v>
      </c>
      <c r="I96" s="30">
        <f t="shared" si="71"/>
        <v>2.1941012838695411E-2</v>
      </c>
    </row>
    <row r="97" spans="1:9" ht="15.5" x14ac:dyDescent="0.35">
      <c r="A97" s="3">
        <v>93</v>
      </c>
      <c r="B97" s="8" t="s">
        <v>96</v>
      </c>
      <c r="C97" s="5">
        <v>88.45</v>
      </c>
      <c r="D97" s="30">
        <f t="shared" ref="D97:E97" si="98">$D$2*C97+(1-$D$2)*D96</f>
        <v>86.861589531420037</v>
      </c>
      <c r="E97" s="30">
        <f t="shared" si="98"/>
        <v>85.946147815191395</v>
      </c>
      <c r="F97" s="3">
        <f t="shared" si="68"/>
        <v>87.777031247648679</v>
      </c>
      <c r="G97" s="3">
        <f t="shared" si="69"/>
        <v>0.91544171622864212</v>
      </c>
      <c r="H97" s="3">
        <f t="shared" si="70"/>
        <v>88.692472963877321</v>
      </c>
      <c r="I97" s="30">
        <f t="shared" si="71"/>
        <v>5.8793138211451476E-2</v>
      </c>
    </row>
    <row r="98" spans="1:9" ht="15.5" x14ac:dyDescent="0.35">
      <c r="A98" s="3">
        <v>94</v>
      </c>
      <c r="B98" s="8" t="s">
        <v>97</v>
      </c>
      <c r="C98" s="5">
        <v>88.32</v>
      </c>
      <c r="D98" s="30">
        <f t="shared" ref="D98:E98" si="99">$D$2*C98+(1-$D$2)*D97</f>
        <v>87.590794765710015</v>
      </c>
      <c r="E98" s="30">
        <f t="shared" si="99"/>
        <v>86.768471290450705</v>
      </c>
      <c r="F98" s="3">
        <f t="shared" si="68"/>
        <v>88.413118240969325</v>
      </c>
      <c r="G98" s="3">
        <f t="shared" si="69"/>
        <v>0.82232347525931004</v>
      </c>
      <c r="H98" s="3">
        <f t="shared" si="70"/>
        <v>89.235441716228635</v>
      </c>
      <c r="I98" s="30">
        <f t="shared" si="71"/>
        <v>0.83803353581164175</v>
      </c>
    </row>
    <row r="99" spans="1:9" ht="15.5" x14ac:dyDescent="0.35">
      <c r="A99" s="3">
        <v>95</v>
      </c>
      <c r="B99" s="8" t="s">
        <v>98</v>
      </c>
      <c r="C99" s="5">
        <v>87.98</v>
      </c>
      <c r="D99" s="30">
        <f t="shared" ref="D99:E99" si="100">$D$2*C99+(1-$D$2)*D98</f>
        <v>87.78539738285501</v>
      </c>
      <c r="E99" s="30">
        <f t="shared" si="100"/>
        <v>87.276934336652857</v>
      </c>
      <c r="F99" s="3">
        <f t="shared" si="68"/>
        <v>88.293860429057162</v>
      </c>
      <c r="G99" s="3">
        <f t="shared" si="69"/>
        <v>0.50846304620215221</v>
      </c>
      <c r="H99" s="3">
        <f t="shared" si="70"/>
        <v>88.802323475259314</v>
      </c>
      <c r="I99" s="30">
        <f t="shared" si="71"/>
        <v>0.67621589796254911</v>
      </c>
    </row>
    <row r="100" spans="1:9" ht="15.5" x14ac:dyDescent="0.35">
      <c r="A100" s="3">
        <v>96</v>
      </c>
      <c r="B100" s="8" t="s">
        <v>99</v>
      </c>
      <c r="C100" s="5">
        <v>88.04</v>
      </c>
      <c r="D100" s="30">
        <f t="shared" ref="D100:E100" si="101">$D$2*C100+(1-$D$2)*D99</f>
        <v>87.912698691427508</v>
      </c>
      <c r="E100" s="30">
        <f t="shared" si="101"/>
        <v>87.59481651404019</v>
      </c>
      <c r="F100" s="3">
        <f t="shared" si="68"/>
        <v>88.230580868814826</v>
      </c>
      <c r="G100" s="3">
        <f t="shared" si="69"/>
        <v>0.31788217738731817</v>
      </c>
      <c r="H100" s="3">
        <f t="shared" si="70"/>
        <v>88.548463046202144</v>
      </c>
      <c r="I100" s="30">
        <f t="shared" si="71"/>
        <v>0.2585346693531575</v>
      </c>
    </row>
    <row r="101" spans="1:9" ht="15.5" x14ac:dyDescent="0.35">
      <c r="A101" s="3">
        <v>97</v>
      </c>
      <c r="B101" s="8" t="s">
        <v>100</v>
      </c>
      <c r="C101" s="5">
        <v>85.9</v>
      </c>
      <c r="D101" s="30">
        <f t="shared" ref="D101:E101" si="102">$D$2*C101+(1-$D$2)*D100</f>
        <v>86.90634934571375</v>
      </c>
      <c r="E101" s="30">
        <f t="shared" si="102"/>
        <v>87.25058292987697</v>
      </c>
      <c r="F101" s="3">
        <f t="shared" si="68"/>
        <v>86.56211576155053</v>
      </c>
      <c r="G101" s="3">
        <f t="shared" si="69"/>
        <v>-0.34423358416322003</v>
      </c>
      <c r="H101" s="3">
        <f t="shared" si="70"/>
        <v>86.21788217738731</v>
      </c>
      <c r="I101" s="30">
        <f t="shared" si="71"/>
        <v>0.10104907870049337</v>
      </c>
    </row>
    <row r="102" spans="1:9" ht="15.5" x14ac:dyDescent="0.35">
      <c r="A102" s="3">
        <v>98</v>
      </c>
      <c r="B102" s="8" t="s">
        <v>101</v>
      </c>
      <c r="C102" s="5">
        <v>88.01</v>
      </c>
      <c r="D102" s="30">
        <f t="shared" ref="D102:E102" si="103">$D$2*C102+(1-$D$2)*D101</f>
        <v>87.45817467285687</v>
      </c>
      <c r="E102" s="30">
        <f t="shared" si="103"/>
        <v>87.35437880136692</v>
      </c>
      <c r="F102" s="3">
        <f t="shared" si="68"/>
        <v>87.561970544346821</v>
      </c>
      <c r="G102" s="3">
        <f t="shared" si="69"/>
        <v>0.10379587148995029</v>
      </c>
      <c r="H102" s="3">
        <f t="shared" si="70"/>
        <v>87.665766415836771</v>
      </c>
      <c r="I102" s="30">
        <f t="shared" si="71"/>
        <v>0.11849676046586648</v>
      </c>
    </row>
    <row r="103" spans="1:9" ht="15.5" x14ac:dyDescent="0.35">
      <c r="A103" s="3">
        <v>99</v>
      </c>
      <c r="B103" s="8" t="s">
        <v>102</v>
      </c>
      <c r="C103" s="5">
        <v>91.52</v>
      </c>
      <c r="D103" s="30">
        <f t="shared" ref="D103:E103" si="104">$D$2*C103+(1-$D$2)*D102</f>
        <v>89.48908733642844</v>
      </c>
      <c r="E103" s="30">
        <f t="shared" si="104"/>
        <v>88.42173306889768</v>
      </c>
      <c r="F103" s="3">
        <f t="shared" si="68"/>
        <v>90.5564416039592</v>
      </c>
      <c r="G103" s="3">
        <f t="shared" si="69"/>
        <v>1.0673542675307601</v>
      </c>
      <c r="H103" s="3">
        <f t="shared" si="70"/>
        <v>91.623795871489961</v>
      </c>
      <c r="I103" s="30">
        <f t="shared" si="71"/>
        <v>1.0773582938361224E-2</v>
      </c>
    </row>
    <row r="104" spans="1:9" ht="15.5" x14ac:dyDescent="0.35">
      <c r="A104" s="3">
        <v>100</v>
      </c>
      <c r="B104" s="8" t="s">
        <v>103</v>
      </c>
      <c r="C104" s="5">
        <v>88.57</v>
      </c>
      <c r="D104" s="30">
        <f t="shared" ref="D104:E104" si="105">$D$2*C104+(1-$D$2)*D103</f>
        <v>89.029543668214217</v>
      </c>
      <c r="E104" s="30">
        <f t="shared" si="105"/>
        <v>88.725638368555948</v>
      </c>
      <c r="F104" s="3">
        <f t="shared" si="68"/>
        <v>89.333448967872485</v>
      </c>
      <c r="G104" s="3">
        <f t="shared" si="69"/>
        <v>0.30390529965826829</v>
      </c>
      <c r="H104" s="3">
        <f t="shared" si="70"/>
        <v>89.637354267530753</v>
      </c>
      <c r="I104" s="30">
        <f t="shared" si="71"/>
        <v>1.1392451324161255</v>
      </c>
    </row>
    <row r="105" spans="1:9" ht="15.5" x14ac:dyDescent="0.35">
      <c r="A105" s="3">
        <v>101</v>
      </c>
      <c r="B105" s="8" t="s">
        <v>104</v>
      </c>
      <c r="C105" s="5">
        <v>91.21</v>
      </c>
      <c r="D105" s="30">
        <f t="shared" ref="D105:E105" si="106">$D$2*C105+(1-$D$2)*D104</f>
        <v>90.119771834107098</v>
      </c>
      <c r="E105" s="30">
        <f t="shared" si="106"/>
        <v>89.42270510133153</v>
      </c>
      <c r="F105" s="3">
        <f t="shared" si="68"/>
        <v>90.816838566882666</v>
      </c>
      <c r="G105" s="3">
        <f t="shared" si="69"/>
        <v>0.69706673277556774</v>
      </c>
      <c r="H105" s="3">
        <f t="shared" si="70"/>
        <v>91.513905299658234</v>
      </c>
      <c r="I105" s="30">
        <f t="shared" si="71"/>
        <v>9.2358431160364574E-2</v>
      </c>
    </row>
    <row r="106" spans="1:9" ht="15.5" x14ac:dyDescent="0.35">
      <c r="A106" s="3">
        <v>102</v>
      </c>
      <c r="B106" s="8" t="s">
        <v>105</v>
      </c>
      <c r="C106" s="5">
        <v>90.73</v>
      </c>
      <c r="D106" s="30">
        <f t="shared" ref="D106:E106" si="107">$D$2*C106+(1-$D$2)*D105</f>
        <v>90.424885917053558</v>
      </c>
      <c r="E106" s="30">
        <f t="shared" si="107"/>
        <v>89.923795509192544</v>
      </c>
      <c r="F106" s="3">
        <f t="shared" si="68"/>
        <v>90.925976324914572</v>
      </c>
      <c r="G106" s="3">
        <f t="shared" si="69"/>
        <v>0.50109040786101389</v>
      </c>
      <c r="H106" s="3">
        <f t="shared" si="70"/>
        <v>91.427066732775586</v>
      </c>
      <c r="I106" s="30">
        <f t="shared" si="71"/>
        <v>0.4859020299424246</v>
      </c>
    </row>
    <row r="107" spans="1:9" ht="15.5" x14ac:dyDescent="0.35">
      <c r="A107" s="3">
        <v>103</v>
      </c>
      <c r="B107" s="8" t="s">
        <v>106</v>
      </c>
      <c r="C107" s="5">
        <v>91.43</v>
      </c>
      <c r="D107" s="30">
        <f t="shared" ref="D107:E107" si="108">$D$2*C107+(1-$D$2)*D106</f>
        <v>90.927442958526782</v>
      </c>
      <c r="E107" s="30">
        <f t="shared" si="108"/>
        <v>90.425619233859663</v>
      </c>
      <c r="F107" s="3">
        <f t="shared" si="68"/>
        <v>91.429266683193902</v>
      </c>
      <c r="G107" s="3">
        <f t="shared" si="69"/>
        <v>0.50182372466711911</v>
      </c>
      <c r="H107" s="3">
        <f t="shared" si="70"/>
        <v>91.931090407861021</v>
      </c>
      <c r="I107" s="30">
        <f t="shared" si="71"/>
        <v>0.25109159685031723</v>
      </c>
    </row>
    <row r="108" spans="1:9" ht="15.5" x14ac:dyDescent="0.35">
      <c r="A108" s="3">
        <v>104</v>
      </c>
      <c r="B108" s="8" t="s">
        <v>107</v>
      </c>
      <c r="C108" s="5">
        <v>92.07</v>
      </c>
      <c r="D108" s="30">
        <f t="shared" ref="D108:E108" si="109">$D$2*C108+(1-$D$2)*D107</f>
        <v>91.498721479263395</v>
      </c>
      <c r="E108" s="30">
        <f t="shared" si="109"/>
        <v>90.962170356561529</v>
      </c>
      <c r="F108" s="3">
        <f t="shared" si="68"/>
        <v>92.035272601965261</v>
      </c>
      <c r="G108" s="3">
        <f t="shared" si="69"/>
        <v>0.53655112270186578</v>
      </c>
      <c r="H108" s="3">
        <f t="shared" si="70"/>
        <v>92.571823724667126</v>
      </c>
      <c r="I108" s="30">
        <f t="shared" si="71"/>
        <v>0.25182705063879485</v>
      </c>
    </row>
    <row r="109" spans="1:9" ht="15.5" x14ac:dyDescent="0.35">
      <c r="A109" s="3">
        <v>105</v>
      </c>
      <c r="B109" s="8" t="s">
        <v>108</v>
      </c>
      <c r="C109" s="5">
        <v>93.23</v>
      </c>
      <c r="D109" s="30">
        <f t="shared" ref="D109:E109" si="110">$D$2*C109+(1-$D$2)*D108</f>
        <v>92.364360739631707</v>
      </c>
      <c r="E109" s="30">
        <f t="shared" si="110"/>
        <v>91.663265548096618</v>
      </c>
      <c r="F109" s="3">
        <f t="shared" si="68"/>
        <v>93.065455931166795</v>
      </c>
      <c r="G109" s="3">
        <f t="shared" si="69"/>
        <v>0.7010951915350887</v>
      </c>
      <c r="H109" s="3">
        <f t="shared" si="70"/>
        <v>93.766551122701884</v>
      </c>
      <c r="I109" s="30">
        <f t="shared" si="71"/>
        <v>0.28788710727264788</v>
      </c>
    </row>
    <row r="110" spans="1:9" ht="15.5" x14ac:dyDescent="0.35">
      <c r="A110" s="3">
        <v>106</v>
      </c>
      <c r="B110" s="8" t="s">
        <v>109</v>
      </c>
      <c r="C110" s="5">
        <v>94.95</v>
      </c>
      <c r="D110" s="30">
        <f t="shared" ref="D110:E110" si="111">$D$2*C110+(1-$D$2)*D109</f>
        <v>93.657180369815848</v>
      </c>
      <c r="E110" s="30">
        <f t="shared" si="111"/>
        <v>92.66022295895624</v>
      </c>
      <c r="F110" s="3">
        <f t="shared" si="68"/>
        <v>94.654137780675455</v>
      </c>
      <c r="G110" s="3">
        <f t="shared" si="69"/>
        <v>0.99695741085960776</v>
      </c>
      <c r="H110" s="3">
        <f t="shared" si="70"/>
        <v>95.651095191535063</v>
      </c>
      <c r="I110" s="30">
        <f t="shared" si="71"/>
        <v>0.49153446759358288</v>
      </c>
    </row>
    <row r="111" spans="1:9" ht="15.5" x14ac:dyDescent="0.35">
      <c r="A111" s="3">
        <v>107</v>
      </c>
      <c r="B111" s="8" t="s">
        <v>110</v>
      </c>
      <c r="C111" s="5">
        <v>93.54</v>
      </c>
      <c r="D111" s="30">
        <f t="shared" ref="D111:E111" si="112">$D$2*C111+(1-$D$2)*D110</f>
        <v>93.59859018490792</v>
      </c>
      <c r="E111" s="30">
        <f t="shared" si="112"/>
        <v>93.12940657193208</v>
      </c>
      <c r="F111" s="3">
        <f t="shared" si="68"/>
        <v>94.06777379788376</v>
      </c>
      <c r="G111" s="3">
        <f t="shared" si="69"/>
        <v>0.46918361297583999</v>
      </c>
      <c r="H111" s="3">
        <f t="shared" si="70"/>
        <v>94.5369574108596</v>
      </c>
      <c r="I111" s="30">
        <f t="shared" si="71"/>
        <v>0.9939240790678644</v>
      </c>
    </row>
    <row r="112" spans="1:9" ht="15.5" x14ac:dyDescent="0.35">
      <c r="A112" s="3">
        <v>108</v>
      </c>
      <c r="B112" s="8" t="s">
        <v>111</v>
      </c>
      <c r="C112" s="5">
        <v>94.74</v>
      </c>
      <c r="D112" s="30">
        <f t="shared" ref="D112:E112" si="113">$D$2*C112+(1-$D$2)*D111</f>
        <v>94.16929509245395</v>
      </c>
      <c r="E112" s="30">
        <f t="shared" si="113"/>
        <v>93.649350832193022</v>
      </c>
      <c r="F112" s="3">
        <f t="shared" si="68"/>
        <v>94.689239352714878</v>
      </c>
      <c r="G112" s="3">
        <f t="shared" si="69"/>
        <v>0.5199442602609281</v>
      </c>
      <c r="H112" s="3">
        <f t="shared" si="70"/>
        <v>95.209183612975806</v>
      </c>
      <c r="I112" s="30">
        <f t="shared" si="71"/>
        <v>0.22013326268503614</v>
      </c>
    </row>
    <row r="113" spans="1:9" ht="15.5" x14ac:dyDescent="0.35">
      <c r="A113" s="3">
        <v>109</v>
      </c>
      <c r="B113" s="8" t="s">
        <v>112</v>
      </c>
      <c r="C113" s="5">
        <v>94.78</v>
      </c>
      <c r="D113" s="30">
        <f t="shared" ref="D113:E113" si="114">$D$2*C113+(1-$D$2)*D112</f>
        <v>94.474647546226976</v>
      </c>
      <c r="E113" s="30">
        <f t="shared" si="114"/>
        <v>94.061999189209999</v>
      </c>
      <c r="F113" s="3">
        <f t="shared" si="68"/>
        <v>94.887295903243952</v>
      </c>
      <c r="G113" s="3">
        <f t="shared" si="69"/>
        <v>0.41264835701697677</v>
      </c>
      <c r="H113" s="3">
        <f t="shared" si="70"/>
        <v>95.299944260260929</v>
      </c>
      <c r="I113" s="30">
        <f t="shared" si="71"/>
        <v>0.27034203377828375</v>
      </c>
    </row>
    <row r="114" spans="1:9" ht="15.5" x14ac:dyDescent="0.35">
      <c r="A114" s="3">
        <v>110</v>
      </c>
      <c r="B114" s="8" t="s">
        <v>113</v>
      </c>
      <c r="C114" s="5">
        <v>95.82</v>
      </c>
      <c r="D114" s="30">
        <f t="shared" ref="D114:E114" si="115">$D$2*C114+(1-$D$2)*D113</f>
        <v>95.147323773113484</v>
      </c>
      <c r="E114" s="30">
        <f t="shared" si="115"/>
        <v>94.604661481161742</v>
      </c>
      <c r="F114" s="3">
        <f t="shared" si="68"/>
        <v>95.689986065065227</v>
      </c>
      <c r="G114" s="3">
        <f t="shared" si="69"/>
        <v>0.54266229195174276</v>
      </c>
      <c r="H114" s="3">
        <f t="shared" si="70"/>
        <v>96.23264835701697</v>
      </c>
      <c r="I114" s="30">
        <f t="shared" si="71"/>
        <v>0.17027866654881033</v>
      </c>
    </row>
    <row r="115" spans="1:9" ht="15.5" x14ac:dyDescent="0.35">
      <c r="A115" s="3">
        <v>111</v>
      </c>
      <c r="B115" s="8" t="s">
        <v>114</v>
      </c>
      <c r="C115" s="5">
        <v>96.64</v>
      </c>
      <c r="D115" s="30">
        <f t="shared" ref="D115:E115" si="116">$D$2*C115+(1-$D$2)*D114</f>
        <v>95.893661886556743</v>
      </c>
      <c r="E115" s="30">
        <f t="shared" si="116"/>
        <v>95.249161683859242</v>
      </c>
      <c r="F115" s="3">
        <f t="shared" si="68"/>
        <v>96.538162089254243</v>
      </c>
      <c r="G115" s="3">
        <f t="shared" si="69"/>
        <v>0.64450020269750041</v>
      </c>
      <c r="H115" s="3">
        <f t="shared" si="70"/>
        <v>97.182662291951743</v>
      </c>
      <c r="I115" s="30">
        <f t="shared" si="71"/>
        <v>0.29448236310631848</v>
      </c>
    </row>
    <row r="116" spans="1:9" ht="15.5" x14ac:dyDescent="0.35">
      <c r="A116" s="3">
        <v>112</v>
      </c>
      <c r="B116" s="8" t="s">
        <v>115</v>
      </c>
      <c r="C116" s="5">
        <v>96.58</v>
      </c>
      <c r="D116" s="30">
        <f t="shared" ref="D116:E116" si="117">$D$2*C116+(1-$D$2)*D115</f>
        <v>96.236830943278363</v>
      </c>
      <c r="E116" s="30">
        <f t="shared" si="117"/>
        <v>95.742996313568796</v>
      </c>
      <c r="F116" s="3">
        <f t="shared" si="68"/>
        <v>96.730665572987931</v>
      </c>
      <c r="G116" s="3">
        <f t="shared" si="69"/>
        <v>0.49383462970956771</v>
      </c>
      <c r="H116" s="3">
        <f t="shared" si="70"/>
        <v>97.224500202697499</v>
      </c>
      <c r="I116" s="30">
        <f t="shared" si="71"/>
        <v>0.41538051127711911</v>
      </c>
    </row>
    <row r="117" spans="1:9" ht="15.5" x14ac:dyDescent="0.35">
      <c r="A117" s="3">
        <v>113</v>
      </c>
      <c r="B117" s="8" t="s">
        <v>116</v>
      </c>
      <c r="C117" s="5">
        <v>97.46</v>
      </c>
      <c r="D117" s="30">
        <f t="shared" ref="D117:E117" si="118">$D$2*C117+(1-$D$2)*D116</f>
        <v>96.848415471639186</v>
      </c>
      <c r="E117" s="30">
        <f t="shared" si="118"/>
        <v>96.295705892603991</v>
      </c>
      <c r="F117" s="3">
        <f t="shared" si="68"/>
        <v>97.401125050674381</v>
      </c>
      <c r="G117" s="3">
        <f t="shared" si="69"/>
        <v>0.55270957903519502</v>
      </c>
      <c r="H117" s="3">
        <f t="shared" si="70"/>
        <v>97.953834629709576</v>
      </c>
      <c r="I117" s="30">
        <f t="shared" si="71"/>
        <v>0.24387264150039989</v>
      </c>
    </row>
    <row r="118" spans="1:9" ht="15.5" x14ac:dyDescent="0.35">
      <c r="A118" s="3">
        <v>114</v>
      </c>
      <c r="B118" s="8" t="s">
        <v>117</v>
      </c>
      <c r="C118" s="5">
        <v>98.46</v>
      </c>
      <c r="D118" s="30">
        <f t="shared" ref="D118:E118" si="119">$D$2*C118+(1-$D$2)*D117</f>
        <v>97.654207735819597</v>
      </c>
      <c r="E118" s="30">
        <f t="shared" si="119"/>
        <v>96.974956814211794</v>
      </c>
      <c r="F118" s="3">
        <f t="shared" si="68"/>
        <v>98.3334586574274</v>
      </c>
      <c r="G118" s="3">
        <f t="shared" si="69"/>
        <v>0.67925092160780309</v>
      </c>
      <c r="H118" s="3">
        <f t="shared" si="70"/>
        <v>99.012709579035203</v>
      </c>
      <c r="I118" s="30">
        <f t="shared" si="71"/>
        <v>0.30548787875727818</v>
      </c>
    </row>
    <row r="119" spans="1:9" ht="15.5" x14ac:dyDescent="0.35">
      <c r="A119" s="3">
        <v>115</v>
      </c>
      <c r="B119" s="8" t="s">
        <v>118</v>
      </c>
      <c r="C119" s="5">
        <v>96</v>
      </c>
      <c r="D119" s="30">
        <f t="shared" ref="D119:E119" si="120">$D$2*C119+(1-$D$2)*D118</f>
        <v>96.827103867909798</v>
      </c>
      <c r="E119" s="30">
        <f t="shared" si="120"/>
        <v>96.901030341060789</v>
      </c>
      <c r="F119" s="3">
        <f t="shared" si="68"/>
        <v>96.753177394758808</v>
      </c>
      <c r="G119" s="3">
        <f t="shared" si="69"/>
        <v>-7.3926473150990546E-2</v>
      </c>
      <c r="H119" s="3">
        <f t="shared" si="70"/>
        <v>96.679250921607817</v>
      </c>
      <c r="I119" s="30">
        <f t="shared" si="71"/>
        <v>0.46138181450506915</v>
      </c>
    </row>
    <row r="120" spans="1:9" ht="15.5" x14ac:dyDescent="0.35">
      <c r="A120" s="3">
        <v>116</v>
      </c>
      <c r="B120" s="8" t="s">
        <v>119</v>
      </c>
      <c r="C120" s="5">
        <v>96.02</v>
      </c>
      <c r="D120" s="30">
        <f t="shared" ref="D120:E120" si="121">$D$2*C120+(1-$D$2)*D119</f>
        <v>96.423551933954897</v>
      </c>
      <c r="E120" s="30">
        <f t="shared" si="121"/>
        <v>96.66229113750785</v>
      </c>
      <c r="F120" s="3">
        <f t="shared" si="68"/>
        <v>96.184812730401944</v>
      </c>
      <c r="G120" s="3">
        <f t="shared" si="69"/>
        <v>-0.23873920355295297</v>
      </c>
      <c r="H120" s="3">
        <f t="shared" si="70"/>
        <v>95.946073526848991</v>
      </c>
      <c r="I120" s="30">
        <f t="shared" si="71"/>
        <v>5.4651234325462268E-3</v>
      </c>
    </row>
    <row r="121" spans="1:9" ht="15.5" x14ac:dyDescent="0.35">
      <c r="A121" s="3">
        <v>117</v>
      </c>
      <c r="B121" s="8" t="s">
        <v>120</v>
      </c>
      <c r="C121" s="5">
        <v>94.91</v>
      </c>
      <c r="D121" s="30">
        <f t="shared" ref="D121:E121" si="122">$D$2*C121+(1-$D$2)*D120</f>
        <v>95.66677596697744</v>
      </c>
      <c r="E121" s="30">
        <f t="shared" si="122"/>
        <v>96.164533552242645</v>
      </c>
      <c r="F121" s="3">
        <f t="shared" si="68"/>
        <v>95.169018381712235</v>
      </c>
      <c r="G121" s="3">
        <f t="shared" si="69"/>
        <v>-0.49775758526520519</v>
      </c>
      <c r="H121" s="3">
        <f t="shared" si="70"/>
        <v>94.671260796447029</v>
      </c>
      <c r="I121" s="30">
        <f t="shared" si="71"/>
        <v>5.6996407313105096E-2</v>
      </c>
    </row>
    <row r="122" spans="1:9" ht="15.5" x14ac:dyDescent="0.35">
      <c r="A122" s="3">
        <v>118</v>
      </c>
      <c r="B122" s="8" t="s">
        <v>121</v>
      </c>
      <c r="C122" s="5">
        <v>91.74</v>
      </c>
      <c r="D122" s="30">
        <f t="shared" ref="D122:E122" si="123">$D$2*C122+(1-$D$2)*D121</f>
        <v>93.70338798348871</v>
      </c>
      <c r="E122" s="30">
        <f t="shared" si="123"/>
        <v>94.933960767865671</v>
      </c>
      <c r="F122" s="3">
        <f t="shared" si="68"/>
        <v>92.47281519911175</v>
      </c>
      <c r="G122" s="3">
        <f t="shared" si="69"/>
        <v>-1.2305727843769603</v>
      </c>
      <c r="H122" s="3">
        <f t="shared" si="70"/>
        <v>91.24224241473479</v>
      </c>
      <c r="I122" s="30">
        <f t="shared" si="71"/>
        <v>0.24776261368904801</v>
      </c>
    </row>
    <row r="123" spans="1:9" ht="15.5" x14ac:dyDescent="0.35">
      <c r="A123" s="3">
        <v>119</v>
      </c>
      <c r="B123" s="8" t="s">
        <v>122</v>
      </c>
      <c r="C123" s="5">
        <v>96.51</v>
      </c>
      <c r="D123" s="30">
        <f t="shared" ref="D123:E123" si="124">$D$2*C123+(1-$D$2)*D122</f>
        <v>95.106693991744351</v>
      </c>
      <c r="E123" s="30">
        <f t="shared" si="124"/>
        <v>95.020327379805011</v>
      </c>
      <c r="F123" s="3">
        <f t="shared" si="68"/>
        <v>95.193060603683691</v>
      </c>
      <c r="G123" s="3">
        <f t="shared" si="69"/>
        <v>8.6366611939340032E-2</v>
      </c>
      <c r="H123" s="3">
        <f t="shared" si="70"/>
        <v>95.279427215623031</v>
      </c>
      <c r="I123" s="30">
        <f t="shared" si="71"/>
        <v>1.5143093776492997</v>
      </c>
    </row>
    <row r="124" spans="1:9" ht="15.5" x14ac:dyDescent="0.35">
      <c r="A124" s="3">
        <v>120</v>
      </c>
      <c r="B124" s="8" t="s">
        <v>123</v>
      </c>
      <c r="C124" s="5">
        <v>98.49</v>
      </c>
      <c r="D124" s="30">
        <f t="shared" ref="D124:E124" si="125">$D$2*C124+(1-$D$2)*D123</f>
        <v>96.79834699587218</v>
      </c>
      <c r="E124" s="30">
        <f t="shared" si="125"/>
        <v>95.909337187838588</v>
      </c>
      <c r="F124" s="3">
        <f t="shared" si="68"/>
        <v>97.687356803905772</v>
      </c>
      <c r="G124" s="3">
        <f t="shared" si="69"/>
        <v>0.88900980803359175</v>
      </c>
      <c r="H124" s="3">
        <f t="shared" si="70"/>
        <v>98.576366611939363</v>
      </c>
      <c r="I124" s="30">
        <f t="shared" si="71"/>
        <v>7.4591916578854618E-3</v>
      </c>
    </row>
    <row r="125" spans="1:9" ht="15.5" x14ac:dyDescent="0.35">
      <c r="A125" s="3">
        <v>121</v>
      </c>
      <c r="B125" s="8" t="s">
        <v>124</v>
      </c>
      <c r="C125" s="5">
        <v>97.16</v>
      </c>
      <c r="D125" s="30">
        <f t="shared" ref="D125:E125" si="126">$D$2*C125+(1-$D$2)*D124</f>
        <v>96.979173497936088</v>
      </c>
      <c r="E125" s="30">
        <f t="shared" si="126"/>
        <v>96.444255342887345</v>
      </c>
      <c r="F125" s="3">
        <f t="shared" si="68"/>
        <v>97.514091652984831</v>
      </c>
      <c r="G125" s="3">
        <f t="shared" si="69"/>
        <v>0.53491815504874296</v>
      </c>
      <c r="H125" s="3">
        <f t="shared" si="70"/>
        <v>98.049009808033574</v>
      </c>
      <c r="I125" s="30">
        <f t="shared" si="71"/>
        <v>0.7903384387798984</v>
      </c>
    </row>
    <row r="126" spans="1:9" ht="15.5" x14ac:dyDescent="0.35">
      <c r="A126" s="3">
        <v>122</v>
      </c>
      <c r="B126" s="8" t="s">
        <v>125</v>
      </c>
      <c r="C126" s="5">
        <v>102.15</v>
      </c>
      <c r="D126" s="30">
        <f t="shared" ref="D126:E126" si="127">$D$2*C126+(1-$D$2)*D125</f>
        <v>99.564586748968054</v>
      </c>
      <c r="E126" s="30">
        <f t="shared" si="127"/>
        <v>98.0044210459277</v>
      </c>
      <c r="F126" s="3">
        <f t="shared" si="68"/>
        <v>101.12475245200841</v>
      </c>
      <c r="G126" s="3">
        <f t="shared" si="69"/>
        <v>1.5601657030403544</v>
      </c>
      <c r="H126" s="3">
        <f t="shared" si="70"/>
        <v>102.68491815504876</v>
      </c>
      <c r="I126" s="30">
        <f t="shared" si="71"/>
        <v>0.28613743260076624</v>
      </c>
    </row>
    <row r="127" spans="1:9" ht="15.5" x14ac:dyDescent="0.35">
      <c r="A127" s="3">
        <v>123</v>
      </c>
      <c r="B127" s="8" t="s">
        <v>126</v>
      </c>
      <c r="C127" s="5">
        <v>99.5</v>
      </c>
      <c r="D127" s="30">
        <f t="shared" ref="D127:E127" si="128">$D$2*C127+(1-$D$2)*D126</f>
        <v>99.532293374484027</v>
      </c>
      <c r="E127" s="30">
        <f t="shared" si="128"/>
        <v>98.768357210205863</v>
      </c>
      <c r="F127" s="3">
        <f t="shared" si="68"/>
        <v>100.29622953876219</v>
      </c>
      <c r="G127" s="3">
        <f t="shared" si="69"/>
        <v>0.76393616427816369</v>
      </c>
      <c r="H127" s="3">
        <f t="shared" si="70"/>
        <v>101.06016570304035</v>
      </c>
      <c r="I127" s="30">
        <f t="shared" si="71"/>
        <v>2.4341170209434031</v>
      </c>
    </row>
    <row r="128" spans="1:9" ht="15.5" x14ac:dyDescent="0.35">
      <c r="A128" s="3">
        <v>124</v>
      </c>
      <c r="B128" s="8" t="s">
        <v>127</v>
      </c>
      <c r="C128" s="5">
        <v>99.17</v>
      </c>
      <c r="D128" s="30">
        <f t="shared" ref="D128:E128" si="129">$D$2*C128+(1-$D$2)*D127</f>
        <v>99.351146687242021</v>
      </c>
      <c r="E128" s="30">
        <f t="shared" si="129"/>
        <v>99.059751948723942</v>
      </c>
      <c r="F128" s="3">
        <f t="shared" si="68"/>
        <v>99.642541425760101</v>
      </c>
      <c r="G128" s="3">
        <f t="shared" si="69"/>
        <v>0.29139473851807907</v>
      </c>
      <c r="H128" s="3">
        <f t="shared" si="70"/>
        <v>99.93393616427818</v>
      </c>
      <c r="I128" s="30">
        <f t="shared" si="71"/>
        <v>0.58359846309205521</v>
      </c>
    </row>
    <row r="129" spans="1:9" ht="15.5" x14ac:dyDescent="0.35">
      <c r="A129" s="3">
        <v>125</v>
      </c>
      <c r="B129" s="8" t="s">
        <v>128</v>
      </c>
      <c r="C129" s="5">
        <v>96.47</v>
      </c>
      <c r="D129" s="30">
        <f t="shared" ref="D129:E129" si="130">$D$2*C129+(1-$D$2)*D128</f>
        <v>97.91057334362101</v>
      </c>
      <c r="E129" s="30">
        <f t="shared" si="130"/>
        <v>98.485162646172483</v>
      </c>
      <c r="F129" s="3">
        <f t="shared" si="68"/>
        <v>97.335984041069537</v>
      </c>
      <c r="G129" s="3">
        <f t="shared" si="69"/>
        <v>-0.57458930255147322</v>
      </c>
      <c r="H129" s="3">
        <f t="shared" si="70"/>
        <v>96.761394738518064</v>
      </c>
      <c r="I129" s="30">
        <f t="shared" si="71"/>
        <v>8.4910893636011384E-2</v>
      </c>
    </row>
    <row r="130" spans="1:9" ht="15.5" x14ac:dyDescent="0.35">
      <c r="A130" s="3">
        <v>126</v>
      </c>
      <c r="B130" s="8" t="s">
        <v>129</v>
      </c>
      <c r="C130" s="5">
        <v>94.09</v>
      </c>
      <c r="D130" s="30">
        <f t="shared" ref="D130:E130" si="131">$D$2*C130+(1-$D$2)*D129</f>
        <v>96.0002866718105</v>
      </c>
      <c r="E130" s="30">
        <f t="shared" si="131"/>
        <v>97.242724658991492</v>
      </c>
      <c r="F130" s="3">
        <f t="shared" si="68"/>
        <v>94.757848684629508</v>
      </c>
      <c r="G130" s="3">
        <f t="shared" si="69"/>
        <v>-1.2424379871809919</v>
      </c>
      <c r="H130" s="3">
        <f t="shared" si="70"/>
        <v>93.515410697448516</v>
      </c>
      <c r="I130" s="30">
        <f t="shared" si="71"/>
        <v>0.33015286660660476</v>
      </c>
    </row>
    <row r="131" spans="1:9" ht="15.5" x14ac:dyDescent="0.35">
      <c r="A131" s="3">
        <v>127</v>
      </c>
      <c r="B131" s="8" t="s">
        <v>130</v>
      </c>
      <c r="C131" s="5">
        <v>94.04</v>
      </c>
      <c r="D131" s="30">
        <f t="shared" ref="D131:E131" si="132">$D$2*C131+(1-$D$2)*D130</f>
        <v>95.02014333590526</v>
      </c>
      <c r="E131" s="30">
        <f t="shared" si="132"/>
        <v>96.131433997448369</v>
      </c>
      <c r="F131" s="3">
        <f t="shared" si="68"/>
        <v>93.908852674362151</v>
      </c>
      <c r="G131" s="3">
        <f t="shared" si="69"/>
        <v>-1.1112906615431086</v>
      </c>
      <c r="H131" s="3">
        <f t="shared" si="70"/>
        <v>92.797562012819043</v>
      </c>
      <c r="I131" s="30">
        <f t="shared" si="71"/>
        <v>1.5436521519902839</v>
      </c>
    </row>
    <row r="132" spans="1:9" ht="15.5" x14ac:dyDescent="0.35">
      <c r="A132" s="3">
        <v>128</v>
      </c>
      <c r="B132" s="8" t="s">
        <v>131</v>
      </c>
      <c r="C132" s="5">
        <v>99.11</v>
      </c>
      <c r="D132" s="30">
        <f t="shared" ref="D132:E132" si="133">$D$2*C132+(1-$D$2)*D131</f>
        <v>97.065071667952623</v>
      </c>
      <c r="E132" s="30">
        <f t="shared" si="133"/>
        <v>96.598252832700496</v>
      </c>
      <c r="F132" s="3">
        <f t="shared" si="68"/>
        <v>97.53189050320475</v>
      </c>
      <c r="G132" s="3">
        <f t="shared" si="69"/>
        <v>0.46681883525212697</v>
      </c>
      <c r="H132" s="3">
        <f t="shared" si="70"/>
        <v>97.998709338456877</v>
      </c>
      <c r="I132" s="30">
        <f t="shared" si="71"/>
        <v>1.2349669344329517</v>
      </c>
    </row>
    <row r="133" spans="1:9" ht="15.5" x14ac:dyDescent="0.35">
      <c r="A133" s="3">
        <v>129</v>
      </c>
      <c r="B133" s="8" t="s">
        <v>132</v>
      </c>
      <c r="C133" s="5">
        <v>97.09</v>
      </c>
      <c r="D133" s="30">
        <f t="shared" ref="D133:E133" si="134">$D$2*C133+(1-$D$2)*D132</f>
        <v>97.077535833976313</v>
      </c>
      <c r="E133" s="30">
        <f t="shared" si="134"/>
        <v>96.837894333338397</v>
      </c>
      <c r="F133" s="3">
        <f t="shared" si="68"/>
        <v>97.317177334614229</v>
      </c>
      <c r="G133" s="3">
        <f t="shared" si="69"/>
        <v>0.23964150063791578</v>
      </c>
      <c r="H133" s="3">
        <f t="shared" si="70"/>
        <v>97.556818835252145</v>
      </c>
      <c r="I133" s="30">
        <f t="shared" si="71"/>
        <v>0.21791982494616574</v>
      </c>
    </row>
    <row r="134" spans="1:9" ht="15.5" x14ac:dyDescent="0.35">
      <c r="A134" s="3">
        <v>130</v>
      </c>
      <c r="B134" s="8" t="s">
        <v>133</v>
      </c>
      <c r="C134" s="5">
        <v>95.92</v>
      </c>
      <c r="D134" s="30">
        <f t="shared" ref="D134:E134" si="135">$D$2*C134+(1-$D$2)*D133</f>
        <v>96.498767916988157</v>
      </c>
      <c r="E134" s="30">
        <f t="shared" si="135"/>
        <v>96.668331125163277</v>
      </c>
      <c r="F134" s="3">
        <f t="shared" ref="F134:F197" si="136">2*D134-E134</f>
        <v>96.329204708813037</v>
      </c>
      <c r="G134" s="3">
        <f t="shared" ref="G134:G197" si="137">($D$2/(1-$D$2))*(D134-E134)</f>
        <v>-0.16956320817511994</v>
      </c>
      <c r="H134" s="3">
        <f t="shared" ref="H134:H197" si="138">F134+G134</f>
        <v>96.159641500637917</v>
      </c>
      <c r="I134" s="30">
        <f t="shared" ref="I134:I197" si="139">POWER(C134-H134,2)</f>
        <v>5.7428048827992191E-2</v>
      </c>
    </row>
    <row r="135" spans="1:9" ht="15.5" x14ac:dyDescent="0.35">
      <c r="A135" s="3">
        <v>131</v>
      </c>
      <c r="B135" s="8" t="s">
        <v>134</v>
      </c>
      <c r="C135" s="5">
        <v>95.99</v>
      </c>
      <c r="D135" s="30">
        <f t="shared" ref="D135:E135" si="140">$D$2*C135+(1-$D$2)*D134</f>
        <v>96.244383958494069</v>
      </c>
      <c r="E135" s="30">
        <f t="shared" si="140"/>
        <v>96.45635754182868</v>
      </c>
      <c r="F135" s="3">
        <f t="shared" si="136"/>
        <v>96.032410375159458</v>
      </c>
      <c r="G135" s="3">
        <f t="shared" si="137"/>
        <v>-0.21197358333461125</v>
      </c>
      <c r="H135" s="3">
        <f t="shared" si="138"/>
        <v>95.820436791824847</v>
      </c>
      <c r="I135" s="30">
        <f t="shared" si="139"/>
        <v>2.8751681566648701E-2</v>
      </c>
    </row>
    <row r="136" spans="1:9" ht="15.5" x14ac:dyDescent="0.35">
      <c r="A136" s="3">
        <v>132</v>
      </c>
      <c r="B136" s="8" t="s">
        <v>135</v>
      </c>
      <c r="C136" s="5">
        <v>95.84</v>
      </c>
      <c r="D136" s="30">
        <f t="shared" ref="D136:E136" si="141">$D$2*C136+(1-$D$2)*D135</f>
        <v>96.042191979247036</v>
      </c>
      <c r="E136" s="30">
        <f t="shared" si="141"/>
        <v>96.249274760537858</v>
      </c>
      <c r="F136" s="3">
        <f t="shared" si="136"/>
        <v>95.835109197956214</v>
      </c>
      <c r="G136" s="3">
        <f t="shared" si="137"/>
        <v>-0.20708278129082203</v>
      </c>
      <c r="H136" s="3">
        <f t="shared" si="138"/>
        <v>95.628026416665392</v>
      </c>
      <c r="I136" s="30">
        <f t="shared" si="139"/>
        <v>4.4932800031715382E-2</v>
      </c>
    </row>
    <row r="137" spans="1:9" ht="15.5" x14ac:dyDescent="0.35">
      <c r="A137" s="3">
        <v>133</v>
      </c>
      <c r="B137" s="8" t="s">
        <v>136</v>
      </c>
      <c r="C137" s="5">
        <v>96.86</v>
      </c>
      <c r="D137" s="30">
        <f t="shared" ref="D137:E137" si="142">$D$2*C137+(1-$D$2)*D136</f>
        <v>96.451095989623525</v>
      </c>
      <c r="E137" s="30">
        <f t="shared" si="142"/>
        <v>96.350185375080684</v>
      </c>
      <c r="F137" s="3">
        <f t="shared" si="136"/>
        <v>96.552006604166365</v>
      </c>
      <c r="G137" s="3">
        <f t="shared" si="137"/>
        <v>0.10091061454284045</v>
      </c>
      <c r="H137" s="3">
        <f t="shared" si="138"/>
        <v>96.652917218709206</v>
      </c>
      <c r="I137" s="30">
        <f t="shared" si="139"/>
        <v>4.2883278307130658E-2</v>
      </c>
    </row>
    <row r="138" spans="1:9" ht="15.5" x14ac:dyDescent="0.35">
      <c r="A138" s="3">
        <v>134</v>
      </c>
      <c r="B138" s="8" t="s">
        <v>137</v>
      </c>
      <c r="C138" s="5">
        <v>96.37</v>
      </c>
      <c r="D138" s="30">
        <f t="shared" ref="D138:E138" si="143">$D$2*C138+(1-$D$2)*D137</f>
        <v>96.410547994811765</v>
      </c>
      <c r="E138" s="30">
        <f t="shared" si="143"/>
        <v>96.380366684946225</v>
      </c>
      <c r="F138" s="3">
        <f t="shared" si="136"/>
        <v>96.440729304677305</v>
      </c>
      <c r="G138" s="3">
        <f t="shared" si="137"/>
        <v>3.0181309865540129E-2</v>
      </c>
      <c r="H138" s="3">
        <f t="shared" si="138"/>
        <v>96.470910614542845</v>
      </c>
      <c r="I138" s="30">
        <f t="shared" si="139"/>
        <v>1.0182952127413722E-2</v>
      </c>
    </row>
    <row r="139" spans="1:9" ht="15.5" x14ac:dyDescent="0.35">
      <c r="A139" s="3">
        <v>135</v>
      </c>
      <c r="B139" s="8" t="s">
        <v>138</v>
      </c>
      <c r="C139" s="5">
        <v>99.92</v>
      </c>
      <c r="D139" s="30">
        <f t="shared" ref="D139:E139" si="144">$D$2*C139+(1-$D$2)*D138</f>
        <v>98.165273997405876</v>
      </c>
      <c r="E139" s="30">
        <f t="shared" si="144"/>
        <v>97.272820341176043</v>
      </c>
      <c r="F139" s="3">
        <f t="shared" si="136"/>
        <v>99.057727653635709</v>
      </c>
      <c r="G139" s="3">
        <f t="shared" si="137"/>
        <v>0.89245365622983286</v>
      </c>
      <c r="H139" s="3">
        <f t="shared" si="138"/>
        <v>99.950181309865542</v>
      </c>
      <c r="I139" s="30">
        <f t="shared" si="139"/>
        <v>9.1091146519974996E-4</v>
      </c>
    </row>
    <row r="140" spans="1:9" ht="15.5" x14ac:dyDescent="0.35">
      <c r="A140" s="3">
        <v>136</v>
      </c>
      <c r="B140" s="8" t="s">
        <v>139</v>
      </c>
      <c r="C140" s="5">
        <v>96.97</v>
      </c>
      <c r="D140" s="30">
        <f t="shared" ref="D140:E140" si="145">$D$2*C140+(1-$D$2)*D139</f>
        <v>97.567636998702937</v>
      </c>
      <c r="E140" s="30">
        <f t="shared" si="145"/>
        <v>97.42022866993949</v>
      </c>
      <c r="F140" s="3">
        <f t="shared" si="136"/>
        <v>97.715045327466385</v>
      </c>
      <c r="G140" s="3">
        <f t="shared" si="137"/>
        <v>0.14740832876344712</v>
      </c>
      <c r="H140" s="3">
        <f t="shared" si="138"/>
        <v>97.862453656229832</v>
      </c>
      <c r="I140" s="30">
        <f t="shared" si="139"/>
        <v>0.79647352851799669</v>
      </c>
    </row>
    <row r="141" spans="1:9" ht="15.5" x14ac:dyDescent="0.35">
      <c r="A141" s="3">
        <v>137</v>
      </c>
      <c r="B141" s="8" t="s">
        <v>140</v>
      </c>
      <c r="C141" s="5">
        <v>96.69</v>
      </c>
      <c r="D141" s="30">
        <f t="shared" ref="D141:E141" si="146">$D$2*C141+(1-$D$2)*D140</f>
        <v>97.128818499351468</v>
      </c>
      <c r="E141" s="30">
        <f t="shared" si="146"/>
        <v>97.274523584645479</v>
      </c>
      <c r="F141" s="3">
        <f t="shared" si="136"/>
        <v>96.983113414057456</v>
      </c>
      <c r="G141" s="3">
        <f t="shared" si="137"/>
        <v>-0.14570508529401138</v>
      </c>
      <c r="H141" s="3">
        <f t="shared" si="138"/>
        <v>96.837408328763445</v>
      </c>
      <c r="I141" s="30">
        <f t="shared" si="139"/>
        <v>2.1729215388832511E-2</v>
      </c>
    </row>
    <row r="142" spans="1:9" ht="15.5" x14ac:dyDescent="0.35">
      <c r="A142" s="3">
        <v>138</v>
      </c>
      <c r="B142" s="8" t="s">
        <v>141</v>
      </c>
      <c r="C142" s="5">
        <v>99.05</v>
      </c>
      <c r="D142" s="30">
        <f t="shared" ref="D142:E142" si="147">$D$2*C142+(1-$D$2)*D141</f>
        <v>98.089409249675725</v>
      </c>
      <c r="E142" s="30">
        <f t="shared" si="147"/>
        <v>97.681966417160595</v>
      </c>
      <c r="F142" s="3">
        <f t="shared" si="136"/>
        <v>98.496852082190856</v>
      </c>
      <c r="G142" s="3">
        <f t="shared" si="137"/>
        <v>0.40744283251513025</v>
      </c>
      <c r="H142" s="3">
        <f t="shared" si="138"/>
        <v>98.904294914705986</v>
      </c>
      <c r="I142" s="30">
        <f t="shared" si="139"/>
        <v>2.1229971880535131E-2</v>
      </c>
    </row>
    <row r="143" spans="1:9" ht="15.5" x14ac:dyDescent="0.35">
      <c r="A143" s="3">
        <v>139</v>
      </c>
      <c r="B143" s="8" t="s">
        <v>142</v>
      </c>
      <c r="C143" s="5">
        <v>101.4</v>
      </c>
      <c r="D143" s="30">
        <f t="shared" ref="D143:E143" si="148">$D$2*C143+(1-$D$2)*D142</f>
        <v>99.744704624837865</v>
      </c>
      <c r="E143" s="30">
        <f t="shared" si="148"/>
        <v>98.713335520999237</v>
      </c>
      <c r="F143" s="3">
        <f t="shared" si="136"/>
        <v>100.77607372867649</v>
      </c>
      <c r="G143" s="3">
        <f t="shared" si="137"/>
        <v>1.0313691038386281</v>
      </c>
      <c r="H143" s="3">
        <f t="shared" si="138"/>
        <v>101.80744283251512</v>
      </c>
      <c r="I143" s="30">
        <f t="shared" si="139"/>
        <v>0.16600966176794091</v>
      </c>
    </row>
    <row r="144" spans="1:9" ht="15.5" x14ac:dyDescent="0.35">
      <c r="A144" s="3">
        <v>140</v>
      </c>
      <c r="B144" s="8" t="s">
        <v>143</v>
      </c>
      <c r="C144" s="5">
        <v>101.96</v>
      </c>
      <c r="D144" s="30">
        <f t="shared" ref="D144:E144" si="149">$D$2*C144+(1-$D$2)*D143</f>
        <v>100.85235231241893</v>
      </c>
      <c r="E144" s="30">
        <f t="shared" si="149"/>
        <v>99.782843916709083</v>
      </c>
      <c r="F144" s="3">
        <f t="shared" si="136"/>
        <v>101.92186070812878</v>
      </c>
      <c r="G144" s="3">
        <f t="shared" si="137"/>
        <v>1.0695083957098461</v>
      </c>
      <c r="H144" s="3">
        <f t="shared" si="138"/>
        <v>102.99136910383862</v>
      </c>
      <c r="I144" s="30">
        <f t="shared" si="139"/>
        <v>1.0637222283528949</v>
      </c>
    </row>
    <row r="145" spans="1:9" ht="15.5" x14ac:dyDescent="0.35">
      <c r="A145" s="3">
        <v>141</v>
      </c>
      <c r="B145" s="8" t="s">
        <v>144</v>
      </c>
      <c r="C145" s="5">
        <v>99.53</v>
      </c>
      <c r="D145" s="30">
        <f t="shared" ref="D145:E145" si="150">$D$2*C145+(1-$D$2)*D144</f>
        <v>100.19117615620947</v>
      </c>
      <c r="E145" s="30">
        <f t="shared" si="150"/>
        <v>99.987010036459282</v>
      </c>
      <c r="F145" s="3">
        <f t="shared" si="136"/>
        <v>100.39534227595965</v>
      </c>
      <c r="G145" s="3">
        <f t="shared" si="137"/>
        <v>0.20416611975018384</v>
      </c>
      <c r="H145" s="3">
        <f t="shared" si="138"/>
        <v>100.59950839570983</v>
      </c>
      <c r="I145" s="30">
        <f t="shared" si="139"/>
        <v>1.1438482084938184</v>
      </c>
    </row>
    <row r="146" spans="1:9" ht="15.5" x14ac:dyDescent="0.35">
      <c r="A146" s="3">
        <v>142</v>
      </c>
      <c r="B146" s="8" t="s">
        <v>145</v>
      </c>
      <c r="C146" s="5">
        <v>102</v>
      </c>
      <c r="D146" s="30">
        <f t="shared" ref="D146:E146" si="151">$D$2*C146+(1-$D$2)*D145</f>
        <v>101.09558807810473</v>
      </c>
      <c r="E146" s="30">
        <f t="shared" si="151"/>
        <v>100.541299057282</v>
      </c>
      <c r="F146" s="3">
        <f t="shared" si="136"/>
        <v>101.64987709892745</v>
      </c>
      <c r="G146" s="3">
        <f t="shared" si="137"/>
        <v>0.55428902082272202</v>
      </c>
      <c r="H146" s="3">
        <f t="shared" si="138"/>
        <v>102.20416611975017</v>
      </c>
      <c r="I146" s="30">
        <f t="shared" si="139"/>
        <v>4.1683804453840602E-2</v>
      </c>
    </row>
    <row r="147" spans="1:9" ht="15.5" x14ac:dyDescent="0.35">
      <c r="A147" s="3">
        <v>143</v>
      </c>
      <c r="B147" s="8" t="s">
        <v>146</v>
      </c>
      <c r="C147" s="5">
        <v>101.01</v>
      </c>
      <c r="D147" s="30">
        <f t="shared" ref="D147:E147" si="152">$D$2*C147+(1-$D$2)*D146</f>
        <v>101.05279403905237</v>
      </c>
      <c r="E147" s="30">
        <f t="shared" si="152"/>
        <v>100.79704654816719</v>
      </c>
      <c r="F147" s="3">
        <f t="shared" si="136"/>
        <v>101.30854152993756</v>
      </c>
      <c r="G147" s="3">
        <f t="shared" si="137"/>
        <v>0.25574749088518445</v>
      </c>
      <c r="H147" s="3">
        <f t="shared" si="138"/>
        <v>101.56428902082274</v>
      </c>
      <c r="I147" s="30">
        <f t="shared" si="139"/>
        <v>0.30723631860462775</v>
      </c>
    </row>
    <row r="148" spans="1:9" ht="15.5" x14ac:dyDescent="0.35">
      <c r="A148" s="3">
        <v>144</v>
      </c>
      <c r="B148" s="8" t="s">
        <v>147</v>
      </c>
      <c r="C148" s="5">
        <v>101.58</v>
      </c>
      <c r="D148" s="30">
        <f t="shared" ref="D148:E148" si="153">$D$2*C148+(1-$D$2)*D147</f>
        <v>101.31639701952619</v>
      </c>
      <c r="E148" s="30">
        <f t="shared" si="153"/>
        <v>101.05672178384668</v>
      </c>
      <c r="F148" s="3">
        <f t="shared" si="136"/>
        <v>101.5760722552057</v>
      </c>
      <c r="G148" s="3">
        <f t="shared" si="137"/>
        <v>0.25967523567950934</v>
      </c>
      <c r="H148" s="3">
        <f t="shared" si="138"/>
        <v>101.83574749088521</v>
      </c>
      <c r="I148" s="30">
        <f t="shared" si="139"/>
        <v>6.5406779094082046E-2</v>
      </c>
    </row>
    <row r="149" spans="1:9" ht="15.5" x14ac:dyDescent="0.35">
      <c r="A149" s="3">
        <v>145</v>
      </c>
      <c r="B149" s="8" t="s">
        <v>148</v>
      </c>
      <c r="C149" s="5">
        <v>102.59</v>
      </c>
      <c r="D149" s="30">
        <f t="shared" ref="D149:E149" si="154">$D$2*C149+(1-$D$2)*D148</f>
        <v>101.9531985097631</v>
      </c>
      <c r="E149" s="30">
        <f t="shared" si="154"/>
        <v>101.50496014680489</v>
      </c>
      <c r="F149" s="3">
        <f t="shared" si="136"/>
        <v>102.40143687272131</v>
      </c>
      <c r="G149" s="3">
        <f t="shared" si="137"/>
        <v>0.4482383629582074</v>
      </c>
      <c r="H149" s="3">
        <f t="shared" si="138"/>
        <v>102.84967523567951</v>
      </c>
      <c r="I149" s="30">
        <f t="shared" si="139"/>
        <v>6.743122802520872E-2</v>
      </c>
    </row>
    <row r="150" spans="1:9" ht="15.5" x14ac:dyDescent="0.35">
      <c r="A150" s="3">
        <v>146</v>
      </c>
      <c r="B150" s="8" t="s">
        <v>149</v>
      </c>
      <c r="C150" s="5">
        <v>101.07</v>
      </c>
      <c r="D150" s="30">
        <f t="shared" ref="D150:E150" si="155">$D$2*C150+(1-$D$2)*D149</f>
        <v>101.51159925488155</v>
      </c>
      <c r="E150" s="30">
        <f t="shared" si="155"/>
        <v>101.50827970084322</v>
      </c>
      <c r="F150" s="3">
        <f t="shared" si="136"/>
        <v>101.51491880891987</v>
      </c>
      <c r="G150" s="3">
        <f t="shared" si="137"/>
        <v>3.3195540383275102E-3</v>
      </c>
      <c r="H150" s="3">
        <f t="shared" si="138"/>
        <v>101.5182383629582</v>
      </c>
      <c r="I150" s="30">
        <f t="shared" si="139"/>
        <v>0.20091763002745369</v>
      </c>
    </row>
    <row r="151" spans="1:9" ht="15.5" x14ac:dyDescent="0.35">
      <c r="A151" s="3">
        <v>147</v>
      </c>
      <c r="B151" s="8" t="s">
        <v>150</v>
      </c>
      <c r="C151" s="5">
        <v>103.07</v>
      </c>
      <c r="D151" s="30">
        <f t="shared" ref="D151:E151" si="156">$D$2*C151+(1-$D$2)*D150</f>
        <v>102.29079962744078</v>
      </c>
      <c r="E151" s="30">
        <f t="shared" si="156"/>
        <v>101.899539664142</v>
      </c>
      <c r="F151" s="3">
        <f t="shared" si="136"/>
        <v>102.68205959073956</v>
      </c>
      <c r="G151" s="3">
        <f t="shared" si="137"/>
        <v>0.39125996329877921</v>
      </c>
      <c r="H151" s="3">
        <f t="shared" si="138"/>
        <v>103.07331955403833</v>
      </c>
      <c r="I151" s="30">
        <f t="shared" si="139"/>
        <v>1.1019439013470829E-5</v>
      </c>
    </row>
    <row r="152" spans="1:9" ht="15.5" x14ac:dyDescent="0.35">
      <c r="A152" s="3">
        <v>148</v>
      </c>
      <c r="B152" s="8" t="s">
        <v>151</v>
      </c>
      <c r="C152" s="5">
        <v>101.99</v>
      </c>
      <c r="D152" s="30">
        <f t="shared" ref="D152:E152" si="157">$D$2*C152+(1-$D$2)*D151</f>
        <v>102.14039981372039</v>
      </c>
      <c r="E152" s="30">
        <f t="shared" si="157"/>
        <v>102.0199697389312</v>
      </c>
      <c r="F152" s="3">
        <f t="shared" si="136"/>
        <v>102.26082988850959</v>
      </c>
      <c r="G152" s="3">
        <f t="shared" si="137"/>
        <v>0.12043007478919776</v>
      </c>
      <c r="H152" s="3">
        <f t="shared" si="138"/>
        <v>102.38125996329879</v>
      </c>
      <c r="I152" s="30">
        <f t="shared" si="139"/>
        <v>0.15308435888057317</v>
      </c>
    </row>
    <row r="153" spans="1:9" ht="15.5" x14ac:dyDescent="0.35">
      <c r="A153" s="3">
        <v>149</v>
      </c>
      <c r="B153" s="8" t="s">
        <v>152</v>
      </c>
      <c r="C153" s="5">
        <v>106.59</v>
      </c>
      <c r="D153" s="30">
        <f t="shared" ref="D153:E153" si="158">$D$2*C153+(1-$D$2)*D152</f>
        <v>104.3651999068602</v>
      </c>
      <c r="E153" s="30">
        <f t="shared" si="158"/>
        <v>103.1925848228957</v>
      </c>
      <c r="F153" s="3">
        <f t="shared" si="136"/>
        <v>105.5378149908247</v>
      </c>
      <c r="G153" s="3">
        <f t="shared" si="137"/>
        <v>1.1726150839645015</v>
      </c>
      <c r="H153" s="3">
        <f t="shared" si="138"/>
        <v>106.7104300747892</v>
      </c>
      <c r="I153" s="30">
        <f t="shared" si="139"/>
        <v>1.4503402913731766E-2</v>
      </c>
    </row>
    <row r="154" spans="1:9" ht="15.5" x14ac:dyDescent="0.35">
      <c r="A154" s="3">
        <v>150</v>
      </c>
      <c r="B154" s="8" t="s">
        <v>153</v>
      </c>
      <c r="C154" s="5">
        <v>102.91</v>
      </c>
      <c r="D154" s="30">
        <f t="shared" ref="D154:E154" si="159">$D$2*C154+(1-$D$2)*D153</f>
        <v>103.6375999534301</v>
      </c>
      <c r="E154" s="30">
        <f t="shared" si="159"/>
        <v>103.41509238816289</v>
      </c>
      <c r="F154" s="3">
        <f t="shared" si="136"/>
        <v>103.8601075186973</v>
      </c>
      <c r="G154" s="3">
        <f t="shared" si="137"/>
        <v>0.2225075652672075</v>
      </c>
      <c r="H154" s="3">
        <f t="shared" si="138"/>
        <v>104.08261508396451</v>
      </c>
      <c r="I154" s="30">
        <f t="shared" si="139"/>
        <v>1.3750261351411084</v>
      </c>
    </row>
    <row r="155" spans="1:9" ht="15.5" x14ac:dyDescent="0.35">
      <c r="A155" s="3">
        <v>151</v>
      </c>
      <c r="B155" s="8" t="s">
        <v>154</v>
      </c>
      <c r="C155" s="5">
        <v>102.64</v>
      </c>
      <c r="D155" s="30">
        <f t="shared" ref="D155:E155" si="160">$D$2*C155+(1-$D$2)*D154</f>
        <v>103.13879997671505</v>
      </c>
      <c r="E155" s="30">
        <f t="shared" si="160"/>
        <v>103.27694618243896</v>
      </c>
      <c r="F155" s="3">
        <f t="shared" si="136"/>
        <v>103.00065377099114</v>
      </c>
      <c r="G155" s="3">
        <f t="shared" si="137"/>
        <v>-0.13814620572391334</v>
      </c>
      <c r="H155" s="3">
        <f t="shared" si="138"/>
        <v>102.86250756526722</v>
      </c>
      <c r="I155" s="30">
        <f t="shared" si="139"/>
        <v>4.950961660114693E-2</v>
      </c>
    </row>
    <row r="156" spans="1:9" ht="15.5" x14ac:dyDescent="0.35">
      <c r="A156" s="3">
        <v>152</v>
      </c>
      <c r="B156" s="8" t="s">
        <v>155</v>
      </c>
      <c r="C156" s="5">
        <v>98.92</v>
      </c>
      <c r="D156" s="30">
        <f t="shared" ref="D156:E156" si="161">$D$2*C156+(1-$D$2)*D155</f>
        <v>101.02939998835753</v>
      </c>
      <c r="E156" s="30">
        <f t="shared" si="161"/>
        <v>102.15317308539824</v>
      </c>
      <c r="F156" s="3">
        <f t="shared" si="136"/>
        <v>99.905626891316814</v>
      </c>
      <c r="G156" s="3">
        <f t="shared" si="137"/>
        <v>-1.1237730970407114</v>
      </c>
      <c r="H156" s="3">
        <f t="shared" si="138"/>
        <v>98.781853794276103</v>
      </c>
      <c r="I156" s="30">
        <f t="shared" si="139"/>
        <v>1.9084374155909859E-2</v>
      </c>
    </row>
    <row r="157" spans="1:9" ht="15.5" x14ac:dyDescent="0.35">
      <c r="A157" s="3">
        <v>153</v>
      </c>
      <c r="B157" s="8" t="s">
        <v>156</v>
      </c>
      <c r="C157" s="5">
        <v>98.33</v>
      </c>
      <c r="D157" s="30">
        <f t="shared" ref="D157:E157" si="162">$D$2*C157+(1-$D$2)*D156</f>
        <v>99.679699994178762</v>
      </c>
      <c r="E157" s="30">
        <f t="shared" si="162"/>
        <v>100.91643653978849</v>
      </c>
      <c r="F157" s="3">
        <f t="shared" si="136"/>
        <v>98.442963448569031</v>
      </c>
      <c r="G157" s="3">
        <f t="shared" si="137"/>
        <v>-1.2367365456097303</v>
      </c>
      <c r="H157" s="3">
        <f t="shared" si="138"/>
        <v>97.206226902959301</v>
      </c>
      <c r="I157" s="30">
        <f t="shared" si="139"/>
        <v>1.2628659736324401</v>
      </c>
    </row>
    <row r="158" spans="1:9" ht="15.5" x14ac:dyDescent="0.35">
      <c r="A158" s="3">
        <v>154</v>
      </c>
      <c r="B158" s="8" t="s">
        <v>157</v>
      </c>
      <c r="C158" s="5">
        <v>99.59</v>
      </c>
      <c r="D158" s="30">
        <f t="shared" ref="D158:E158" si="163">$D$2*C158+(1-$D$2)*D157</f>
        <v>99.63484999708939</v>
      </c>
      <c r="E158" s="30">
        <f t="shared" si="163"/>
        <v>100.27564326843894</v>
      </c>
      <c r="F158" s="3">
        <f t="shared" si="136"/>
        <v>98.994056725739838</v>
      </c>
      <c r="G158" s="3">
        <f t="shared" si="137"/>
        <v>-0.64079327134955122</v>
      </c>
      <c r="H158" s="3">
        <f t="shared" si="138"/>
        <v>98.353263454390287</v>
      </c>
      <c r="I158" s="30">
        <f t="shared" si="139"/>
        <v>1.5295172832466535</v>
      </c>
    </row>
    <row r="159" spans="1:9" ht="15.5" x14ac:dyDescent="0.35">
      <c r="A159" s="3">
        <v>155</v>
      </c>
      <c r="B159" s="8" t="s">
        <v>158</v>
      </c>
      <c r="C159" s="5">
        <v>98.83</v>
      </c>
      <c r="D159" s="30">
        <f t="shared" ref="D159:E159" si="164">$D$2*C159+(1-$D$2)*D158</f>
        <v>99.232424998544701</v>
      </c>
      <c r="E159" s="30">
        <f t="shared" si="164"/>
        <v>99.754034133491814</v>
      </c>
      <c r="F159" s="3">
        <f t="shared" si="136"/>
        <v>98.710815863597588</v>
      </c>
      <c r="G159" s="3">
        <f t="shared" si="137"/>
        <v>-0.52160913494711281</v>
      </c>
      <c r="H159" s="3">
        <f t="shared" si="138"/>
        <v>98.189206728650475</v>
      </c>
      <c r="I159" s="30">
        <f t="shared" si="139"/>
        <v>0.41061601660682318</v>
      </c>
    </row>
    <row r="160" spans="1:9" ht="15.5" x14ac:dyDescent="0.35">
      <c r="A160" s="3">
        <v>156</v>
      </c>
      <c r="B160" s="8" t="s">
        <v>159</v>
      </c>
      <c r="C160" s="5">
        <v>99.84</v>
      </c>
      <c r="D160" s="30">
        <f t="shared" ref="D160:E160" si="165">$D$2*C160+(1-$D$2)*D159</f>
        <v>99.536212499272352</v>
      </c>
      <c r="E160" s="30">
        <f t="shared" si="165"/>
        <v>99.645123316382083</v>
      </c>
      <c r="F160" s="3">
        <f t="shared" si="136"/>
        <v>99.427301682162621</v>
      </c>
      <c r="G160" s="3">
        <f t="shared" si="137"/>
        <v>-0.10891081710973083</v>
      </c>
      <c r="H160" s="3">
        <f t="shared" si="138"/>
        <v>99.318390865052891</v>
      </c>
      <c r="I160" s="30">
        <f t="shared" si="139"/>
        <v>0.27207608966027536</v>
      </c>
    </row>
    <row r="161" spans="1:9" ht="15.5" x14ac:dyDescent="0.35">
      <c r="A161" s="3">
        <v>157</v>
      </c>
      <c r="B161" s="8" t="s">
        <v>160</v>
      </c>
      <c r="C161" s="5">
        <v>99.83</v>
      </c>
      <c r="D161" s="30">
        <f t="shared" ref="D161:E161" si="166">$D$2*C161+(1-$D$2)*D160</f>
        <v>99.683106249636182</v>
      </c>
      <c r="E161" s="30">
        <f t="shared" si="166"/>
        <v>99.664114783009126</v>
      </c>
      <c r="F161" s="3">
        <f t="shared" si="136"/>
        <v>99.702097716263239</v>
      </c>
      <c r="G161" s="3">
        <f t="shared" si="137"/>
        <v>1.8991466627056752E-2</v>
      </c>
      <c r="H161" s="3">
        <f t="shared" si="138"/>
        <v>99.721089182890296</v>
      </c>
      <c r="I161" s="30">
        <f t="shared" si="139"/>
        <v>1.1861566083503047E-2</v>
      </c>
    </row>
    <row r="162" spans="1:9" ht="15.5" x14ac:dyDescent="0.35">
      <c r="A162" s="3">
        <v>158</v>
      </c>
      <c r="B162" s="8" t="s">
        <v>161</v>
      </c>
      <c r="C162" s="5">
        <v>99.48</v>
      </c>
      <c r="D162" s="30">
        <f t="shared" ref="D162:E162" si="167">$D$2*C162+(1-$D$2)*D161</f>
        <v>99.5815531248181</v>
      </c>
      <c r="E162" s="30">
        <f t="shared" si="167"/>
        <v>99.622833953913613</v>
      </c>
      <c r="F162" s="3">
        <f t="shared" si="136"/>
        <v>99.540272295722588</v>
      </c>
      <c r="G162" s="3">
        <f t="shared" si="137"/>
        <v>-4.1280829095512672E-2</v>
      </c>
      <c r="H162" s="3">
        <f t="shared" si="138"/>
        <v>99.498991466627075</v>
      </c>
      <c r="I162" s="30">
        <f t="shared" si="139"/>
        <v>3.6067580464715015E-4</v>
      </c>
    </row>
    <row r="163" spans="1:9" ht="15.5" x14ac:dyDescent="0.35">
      <c r="A163" s="3">
        <v>159</v>
      </c>
      <c r="B163" s="8" t="s">
        <v>162</v>
      </c>
      <c r="C163" s="5">
        <v>100.9</v>
      </c>
      <c r="D163" s="30">
        <f t="shared" ref="D163:E163" si="168">$D$2*C163+(1-$D$2)*D162</f>
        <v>100.24077656240905</v>
      </c>
      <c r="E163" s="30">
        <f t="shared" si="168"/>
        <v>99.931805258161333</v>
      </c>
      <c r="F163" s="3">
        <f t="shared" si="136"/>
        <v>100.54974786665677</v>
      </c>
      <c r="G163" s="3">
        <f t="shared" si="137"/>
        <v>0.30897130424772001</v>
      </c>
      <c r="H163" s="3">
        <f t="shared" si="138"/>
        <v>100.85871917090449</v>
      </c>
      <c r="I163" s="30">
        <f t="shared" si="139"/>
        <v>1.7041068508129257E-3</v>
      </c>
    </row>
    <row r="164" spans="1:9" ht="15.5" x14ac:dyDescent="0.35">
      <c r="A164" s="3">
        <v>160</v>
      </c>
      <c r="B164" s="8" t="s">
        <v>163</v>
      </c>
      <c r="C164" s="5">
        <v>101.31</v>
      </c>
      <c r="D164" s="30">
        <f t="shared" ref="D164:E164" si="169">$D$2*C164+(1-$D$2)*D163</f>
        <v>100.77538828120453</v>
      </c>
      <c r="E164" s="30">
        <f t="shared" si="169"/>
        <v>100.35359676968292</v>
      </c>
      <c r="F164" s="3">
        <f t="shared" si="136"/>
        <v>101.19717979272613</v>
      </c>
      <c r="G164" s="3">
        <f t="shared" si="137"/>
        <v>0.42179151152160443</v>
      </c>
      <c r="H164" s="3">
        <f t="shared" si="138"/>
        <v>101.61897130424774</v>
      </c>
      <c r="I164" s="30">
        <f t="shared" si="139"/>
        <v>9.5463266848545947E-2</v>
      </c>
    </row>
    <row r="165" spans="1:9" ht="15.5" x14ac:dyDescent="0.35">
      <c r="A165" s="3">
        <v>161</v>
      </c>
      <c r="B165" s="8" t="s">
        <v>164</v>
      </c>
      <c r="C165" s="5">
        <v>104.38</v>
      </c>
      <c r="D165" s="30">
        <f t="shared" ref="D165:E165" si="170">$D$2*C165+(1-$D$2)*D164</f>
        <v>102.57769414060226</v>
      </c>
      <c r="E165" s="30">
        <f t="shared" si="170"/>
        <v>101.46564545514259</v>
      </c>
      <c r="F165" s="3">
        <f t="shared" si="136"/>
        <v>103.68974282606193</v>
      </c>
      <c r="G165" s="3">
        <f t="shared" si="137"/>
        <v>1.1120486854596692</v>
      </c>
      <c r="H165" s="3">
        <f t="shared" si="138"/>
        <v>104.8017915115216</v>
      </c>
      <c r="I165" s="30">
        <f t="shared" si="139"/>
        <v>0.17790807919167978</v>
      </c>
    </row>
    <row r="166" spans="1:9" ht="15.5" x14ac:dyDescent="0.35">
      <c r="A166" s="3">
        <v>162</v>
      </c>
      <c r="B166" s="8" t="s">
        <v>165</v>
      </c>
      <c r="C166" s="5">
        <v>104.89</v>
      </c>
      <c r="D166" s="30">
        <f t="shared" ref="D166:E166" si="171">$D$2*C166+(1-$D$2)*D165</f>
        <v>103.73384707030112</v>
      </c>
      <c r="E166" s="30">
        <f t="shared" si="171"/>
        <v>102.59974626272185</v>
      </c>
      <c r="F166" s="3">
        <f t="shared" si="136"/>
        <v>104.8679478778804</v>
      </c>
      <c r="G166" s="3">
        <f t="shared" si="137"/>
        <v>1.1341008075792729</v>
      </c>
      <c r="H166" s="3">
        <f t="shared" si="138"/>
        <v>106.00204868545967</v>
      </c>
      <c r="I166" s="30">
        <f t="shared" si="139"/>
        <v>1.2366522788325782</v>
      </c>
    </row>
    <row r="167" spans="1:9" ht="15.5" x14ac:dyDescent="0.35">
      <c r="A167" s="3">
        <v>163</v>
      </c>
      <c r="B167" s="8" t="s">
        <v>166</v>
      </c>
      <c r="C167" s="5">
        <v>104.95</v>
      </c>
      <c r="D167" s="30">
        <f t="shared" ref="D167:E167" si="172">$D$2*C167+(1-$D$2)*D166</f>
        <v>104.34192353515056</v>
      </c>
      <c r="E167" s="30">
        <f t="shared" si="172"/>
        <v>103.4708348989362</v>
      </c>
      <c r="F167" s="3">
        <f t="shared" si="136"/>
        <v>105.21301217136491</v>
      </c>
      <c r="G167" s="3">
        <f t="shared" si="137"/>
        <v>0.87108863621435262</v>
      </c>
      <c r="H167" s="3">
        <f t="shared" si="138"/>
        <v>106.08410080757926</v>
      </c>
      <c r="I167" s="30">
        <f t="shared" si="139"/>
        <v>1.2861846417519267</v>
      </c>
    </row>
    <row r="168" spans="1:9" ht="15.5" x14ac:dyDescent="0.35">
      <c r="A168" s="3">
        <v>164</v>
      </c>
      <c r="B168" s="8" t="s">
        <v>167</v>
      </c>
      <c r="C168" s="5">
        <v>105.26</v>
      </c>
      <c r="D168" s="30">
        <f t="shared" ref="D168:E168" si="173">$D$2*C168+(1-$D$2)*D167</f>
        <v>104.80096176757527</v>
      </c>
      <c r="E168" s="30">
        <f t="shared" si="173"/>
        <v>104.13589833325574</v>
      </c>
      <c r="F168" s="3">
        <f t="shared" si="136"/>
        <v>105.46602520189481</v>
      </c>
      <c r="G168" s="3">
        <f t="shared" si="137"/>
        <v>0.66506343431953496</v>
      </c>
      <c r="H168" s="3">
        <f t="shared" si="138"/>
        <v>106.13108863621434</v>
      </c>
      <c r="I168" s="30">
        <f t="shared" si="139"/>
        <v>0.75879541214175605</v>
      </c>
    </row>
    <row r="169" spans="1:9" ht="15.5" x14ac:dyDescent="0.35">
      <c r="A169" s="3">
        <v>165</v>
      </c>
      <c r="B169" s="8" t="s">
        <v>168</v>
      </c>
      <c r="C169" s="5">
        <v>106.75</v>
      </c>
      <c r="D169" s="30">
        <f t="shared" ref="D169:E169" si="174">$D$2*C169+(1-$D$2)*D168</f>
        <v>105.77548088378764</v>
      </c>
      <c r="E169" s="30">
        <f t="shared" si="174"/>
        <v>104.95568960852168</v>
      </c>
      <c r="F169" s="3">
        <f t="shared" si="136"/>
        <v>106.59527215905359</v>
      </c>
      <c r="G169" s="3">
        <f t="shared" si="137"/>
        <v>0.81979127526595619</v>
      </c>
      <c r="H169" s="3">
        <f t="shared" si="138"/>
        <v>107.41506343431955</v>
      </c>
      <c r="I169" s="30">
        <f t="shared" si="139"/>
        <v>0.44230937166891332</v>
      </c>
    </row>
    <row r="170" spans="1:9" ht="15.5" x14ac:dyDescent="0.35">
      <c r="A170" s="3">
        <v>166</v>
      </c>
      <c r="B170" s="8" t="s">
        <v>169</v>
      </c>
      <c r="C170" s="5">
        <v>106.26</v>
      </c>
      <c r="D170" s="30">
        <f t="shared" ref="D170:E170" si="175">$D$2*C170+(1-$D$2)*D169</f>
        <v>106.01774044189382</v>
      </c>
      <c r="E170" s="30">
        <f t="shared" si="175"/>
        <v>105.48671502520776</v>
      </c>
      <c r="F170" s="3">
        <f t="shared" si="136"/>
        <v>106.54876585857988</v>
      </c>
      <c r="G170" s="3">
        <f t="shared" si="137"/>
        <v>0.53102541668606307</v>
      </c>
      <c r="H170" s="3">
        <f t="shared" si="138"/>
        <v>107.07979127526595</v>
      </c>
      <c r="I170" s="30">
        <f t="shared" si="139"/>
        <v>0.67205773500215948</v>
      </c>
    </row>
    <row r="171" spans="1:9" ht="15.5" x14ac:dyDescent="0.35">
      <c r="A171" s="3">
        <v>167</v>
      </c>
      <c r="B171" s="8" t="s">
        <v>170</v>
      </c>
      <c r="C171" s="5">
        <v>104.57</v>
      </c>
      <c r="D171" s="30">
        <f t="shared" ref="D171:E171" si="176">$D$2*C171+(1-$D$2)*D170</f>
        <v>105.2938702209469</v>
      </c>
      <c r="E171" s="30">
        <f t="shared" si="176"/>
        <v>105.39029262307733</v>
      </c>
      <c r="F171" s="3">
        <f t="shared" si="136"/>
        <v>105.19744781881647</v>
      </c>
      <c r="G171" s="3">
        <f t="shared" si="137"/>
        <v>-9.6422402130428964E-2</v>
      </c>
      <c r="H171" s="3">
        <f t="shared" si="138"/>
        <v>105.10102541668604</v>
      </c>
      <c r="I171" s="30">
        <f t="shared" si="139"/>
        <v>0.28198799316659179</v>
      </c>
    </row>
    <row r="172" spans="1:9" ht="15.5" x14ac:dyDescent="0.35">
      <c r="A172" s="3">
        <v>168</v>
      </c>
      <c r="B172" s="8" t="s">
        <v>171</v>
      </c>
      <c r="C172" s="5">
        <v>103.76</v>
      </c>
      <c r="D172" s="30">
        <f t="shared" ref="D172:E172" si="177">$D$2*C172+(1-$D$2)*D171</f>
        <v>104.52693511047346</v>
      </c>
      <c r="E172" s="30">
        <f t="shared" si="177"/>
        <v>104.95861386677539</v>
      </c>
      <c r="F172" s="3">
        <f t="shared" si="136"/>
        <v>104.09525635417153</v>
      </c>
      <c r="G172" s="3">
        <f t="shared" si="137"/>
        <v>-0.43167875630193464</v>
      </c>
      <c r="H172" s="3">
        <f t="shared" si="138"/>
        <v>103.66357759786959</v>
      </c>
      <c r="I172" s="30">
        <f t="shared" si="139"/>
        <v>9.2972796325994107E-3</v>
      </c>
    </row>
    <row r="173" spans="1:9" ht="15.5" x14ac:dyDescent="0.35">
      <c r="A173" s="3">
        <v>169</v>
      </c>
      <c r="B173" s="8" t="s">
        <v>172</v>
      </c>
      <c r="C173" s="5">
        <v>104.15</v>
      </c>
      <c r="D173" s="30">
        <f t="shared" ref="D173:E173" si="178">$D$2*C173+(1-$D$2)*D172</f>
        <v>104.33846755523673</v>
      </c>
      <c r="E173" s="30">
        <f t="shared" si="178"/>
        <v>104.64854071100606</v>
      </c>
      <c r="F173" s="3">
        <f t="shared" si="136"/>
        <v>104.0283943994674</v>
      </c>
      <c r="G173" s="3">
        <f t="shared" si="137"/>
        <v>-0.31007315576933081</v>
      </c>
      <c r="H173" s="3">
        <f t="shared" si="138"/>
        <v>103.71832124369807</v>
      </c>
      <c r="I173" s="30">
        <f t="shared" si="139"/>
        <v>0.18634654864238506</v>
      </c>
    </row>
    <row r="174" spans="1:9" ht="15.5" x14ac:dyDescent="0.35">
      <c r="A174" s="3">
        <v>170</v>
      </c>
      <c r="B174" s="8" t="s">
        <v>173</v>
      </c>
      <c r="C174" s="5">
        <v>106.98</v>
      </c>
      <c r="D174" s="30">
        <f t="shared" ref="D174:E174" si="179">$D$2*C174+(1-$D$2)*D173</f>
        <v>105.65923377761837</v>
      </c>
      <c r="E174" s="30">
        <f t="shared" si="179"/>
        <v>105.15388724431222</v>
      </c>
      <c r="F174" s="3">
        <f t="shared" si="136"/>
        <v>106.16458031092452</v>
      </c>
      <c r="G174" s="3">
        <f t="shared" si="137"/>
        <v>0.50534653330615242</v>
      </c>
      <c r="H174" s="3">
        <f t="shared" si="138"/>
        <v>106.66992684423067</v>
      </c>
      <c r="I174" s="30">
        <f t="shared" si="139"/>
        <v>9.6145361928751685E-2</v>
      </c>
    </row>
    <row r="175" spans="1:9" ht="15.5" x14ac:dyDescent="0.35">
      <c r="A175" s="3">
        <v>171</v>
      </c>
      <c r="B175" s="8" t="s">
        <v>174</v>
      </c>
      <c r="C175" s="5">
        <v>107.48</v>
      </c>
      <c r="D175" s="30">
        <f t="shared" ref="D175:E175" si="180">$D$2*C175+(1-$D$2)*D174</f>
        <v>106.56961688880918</v>
      </c>
      <c r="E175" s="30">
        <f t="shared" si="180"/>
        <v>105.8617520665607</v>
      </c>
      <c r="F175" s="3">
        <f t="shared" si="136"/>
        <v>107.27748171105766</v>
      </c>
      <c r="G175" s="3">
        <f t="shared" si="137"/>
        <v>0.70786482224848157</v>
      </c>
      <c r="H175" s="3">
        <f t="shared" si="138"/>
        <v>107.98534653330614</v>
      </c>
      <c r="I175" s="30">
        <f t="shared" si="139"/>
        <v>0.25537511872453184</v>
      </c>
    </row>
    <row r="176" spans="1:9" ht="15.5" x14ac:dyDescent="0.35">
      <c r="A176" s="3">
        <v>172</v>
      </c>
      <c r="B176" s="8" t="s">
        <v>175</v>
      </c>
      <c r="C176" s="5">
        <v>107.64</v>
      </c>
      <c r="D176" s="30">
        <f t="shared" ref="D176:E176" si="181">$D$2*C176+(1-$D$2)*D175</f>
        <v>107.1048084444046</v>
      </c>
      <c r="E176" s="30">
        <f t="shared" si="181"/>
        <v>106.48328025548264</v>
      </c>
      <c r="F176" s="3">
        <f t="shared" si="136"/>
        <v>107.72633663332655</v>
      </c>
      <c r="G176" s="3">
        <f t="shared" si="137"/>
        <v>0.62152818892195683</v>
      </c>
      <c r="H176" s="3">
        <f t="shared" si="138"/>
        <v>108.34786482224851</v>
      </c>
      <c r="I176" s="30">
        <f t="shared" si="139"/>
        <v>0.50107260657691466</v>
      </c>
    </row>
    <row r="177" spans="1:9" ht="15.5" x14ac:dyDescent="0.35">
      <c r="A177" s="3">
        <v>173</v>
      </c>
      <c r="B177" s="8" t="s">
        <v>176</v>
      </c>
      <c r="C177" s="5">
        <v>106.51</v>
      </c>
      <c r="D177" s="30">
        <f t="shared" ref="D177:E177" si="182">$D$2*C177+(1-$D$2)*D176</f>
        <v>106.80740422220231</v>
      </c>
      <c r="E177" s="30">
        <f t="shared" si="182"/>
        <v>106.64534223884247</v>
      </c>
      <c r="F177" s="3">
        <f t="shared" si="136"/>
        <v>106.96946620556214</v>
      </c>
      <c r="G177" s="3">
        <f t="shared" si="137"/>
        <v>0.16206198335983402</v>
      </c>
      <c r="H177" s="3">
        <f t="shared" si="138"/>
        <v>107.13152818892198</v>
      </c>
      <c r="I177" s="30">
        <f t="shared" si="139"/>
        <v>0.38629728962462534</v>
      </c>
    </row>
    <row r="178" spans="1:9" ht="15.5" x14ac:dyDescent="0.35">
      <c r="A178" s="3">
        <v>174</v>
      </c>
      <c r="B178" s="8" t="s">
        <v>177</v>
      </c>
      <c r="C178" s="5">
        <v>104.35</v>
      </c>
      <c r="D178" s="30">
        <f t="shared" ref="D178:E178" si="183">$D$2*C178+(1-$D$2)*D177</f>
        <v>105.57870211110115</v>
      </c>
      <c r="E178" s="30">
        <f t="shared" si="183"/>
        <v>106.11202217497181</v>
      </c>
      <c r="F178" s="3">
        <f t="shared" si="136"/>
        <v>105.04538204723049</v>
      </c>
      <c r="G178" s="3">
        <f t="shared" si="137"/>
        <v>-0.53332006387066144</v>
      </c>
      <c r="H178" s="3">
        <f t="shared" si="138"/>
        <v>104.51206198335983</v>
      </c>
      <c r="I178" s="30">
        <f t="shared" si="139"/>
        <v>2.6264086450523118E-2</v>
      </c>
    </row>
    <row r="179" spans="1:9" ht="15.5" x14ac:dyDescent="0.35">
      <c r="A179" s="3">
        <v>175</v>
      </c>
      <c r="B179" s="8" t="s">
        <v>178</v>
      </c>
      <c r="C179" s="5">
        <v>102.07</v>
      </c>
      <c r="D179" s="30">
        <f t="shared" ref="D179:E179" si="184">$D$2*C179+(1-$D$2)*D178</f>
        <v>103.82435105555058</v>
      </c>
      <c r="E179" s="30">
        <f t="shared" si="184"/>
        <v>104.9681866152612</v>
      </c>
      <c r="F179" s="3">
        <f t="shared" si="136"/>
        <v>102.68051549583996</v>
      </c>
      <c r="G179" s="3">
        <f t="shared" si="137"/>
        <v>-1.1438355597106238</v>
      </c>
      <c r="H179" s="3">
        <f t="shared" si="138"/>
        <v>101.53667993612933</v>
      </c>
      <c r="I179" s="30">
        <f t="shared" si="139"/>
        <v>0.28443029052700641</v>
      </c>
    </row>
    <row r="180" spans="1:9" ht="15.5" x14ac:dyDescent="0.35">
      <c r="A180" s="3">
        <v>176</v>
      </c>
      <c r="B180" s="8" t="s">
        <v>179</v>
      </c>
      <c r="C180" s="5">
        <v>107.78</v>
      </c>
      <c r="D180" s="30">
        <f t="shared" ref="D180:E180" si="185">$D$2*C180+(1-$D$2)*D179</f>
        <v>105.80217552777529</v>
      </c>
      <c r="E180" s="30">
        <f t="shared" si="185"/>
        <v>105.38518107151825</v>
      </c>
      <c r="F180" s="3">
        <f t="shared" si="136"/>
        <v>106.21916998403233</v>
      </c>
      <c r="G180" s="3">
        <f t="shared" si="137"/>
        <v>0.41699445625704357</v>
      </c>
      <c r="H180" s="3">
        <f t="shared" si="138"/>
        <v>106.63616444028938</v>
      </c>
      <c r="I180" s="30">
        <f t="shared" si="139"/>
        <v>1.308359787658516</v>
      </c>
    </row>
    <row r="181" spans="1:9" ht="15.5" x14ac:dyDescent="0.35">
      <c r="A181" s="3">
        <v>177</v>
      </c>
      <c r="B181" s="8" t="s">
        <v>180</v>
      </c>
      <c r="C181" s="5">
        <v>107.68</v>
      </c>
      <c r="D181" s="30">
        <f t="shared" ref="D181:E181" si="186">$D$2*C181+(1-$D$2)*D180</f>
        <v>106.74108776388765</v>
      </c>
      <c r="E181" s="30">
        <f t="shared" si="186"/>
        <v>106.06313441770294</v>
      </c>
      <c r="F181" s="3">
        <f t="shared" si="136"/>
        <v>107.41904111007236</v>
      </c>
      <c r="G181" s="3">
        <f t="shared" si="137"/>
        <v>0.67795334618470804</v>
      </c>
      <c r="H181" s="3">
        <f t="shared" si="138"/>
        <v>108.09699445625706</v>
      </c>
      <c r="I181" s="30">
        <f t="shared" si="139"/>
        <v>0.17388437654911928</v>
      </c>
    </row>
    <row r="182" spans="1:9" ht="15.5" x14ac:dyDescent="0.35">
      <c r="A182" s="3">
        <v>178</v>
      </c>
      <c r="B182" s="8" t="s">
        <v>181</v>
      </c>
      <c r="C182" s="5">
        <v>107.24</v>
      </c>
      <c r="D182" s="30">
        <f t="shared" ref="D182:E182" si="187">$D$2*C182+(1-$D$2)*D181</f>
        <v>106.99054388194382</v>
      </c>
      <c r="E182" s="30">
        <f t="shared" si="187"/>
        <v>106.52683914982339</v>
      </c>
      <c r="F182" s="3">
        <f t="shared" si="136"/>
        <v>107.45424861406426</v>
      </c>
      <c r="G182" s="3">
        <f t="shared" si="137"/>
        <v>0.4637047321204335</v>
      </c>
      <c r="H182" s="3">
        <f t="shared" si="138"/>
        <v>107.91795334618469</v>
      </c>
      <c r="I182" s="30">
        <f t="shared" si="139"/>
        <v>0.4596207396030233</v>
      </c>
    </row>
    <row r="183" spans="1:9" ht="15.5" x14ac:dyDescent="0.35">
      <c r="A183" s="3">
        <v>179</v>
      </c>
      <c r="B183" s="8" t="s">
        <v>182</v>
      </c>
      <c r="C183" s="5">
        <v>106.88</v>
      </c>
      <c r="D183" s="30">
        <f t="shared" ref="D183:E183" si="188">$D$2*C183+(1-$D$2)*D182</f>
        <v>106.93527194097192</v>
      </c>
      <c r="E183" s="30">
        <f t="shared" si="188"/>
        <v>106.73105554539765</v>
      </c>
      <c r="F183" s="3">
        <f t="shared" si="136"/>
        <v>107.13948833654618</v>
      </c>
      <c r="G183" s="3">
        <f t="shared" si="137"/>
        <v>0.20421639557426374</v>
      </c>
      <c r="H183" s="3">
        <f t="shared" si="138"/>
        <v>107.34370473212044</v>
      </c>
      <c r="I183" s="30">
        <f t="shared" si="139"/>
        <v>0.21502207859089617</v>
      </c>
    </row>
    <row r="184" spans="1:9" ht="15.5" x14ac:dyDescent="0.35">
      <c r="A184" s="3">
        <v>180</v>
      </c>
      <c r="B184" s="8" t="s">
        <v>183</v>
      </c>
      <c r="C184" s="5">
        <v>108.3</v>
      </c>
      <c r="D184" s="30">
        <f t="shared" ref="D184:E184" si="189">$D$2*C184+(1-$D$2)*D183</f>
        <v>107.61763597048596</v>
      </c>
      <c r="E184" s="30">
        <f t="shared" si="189"/>
        <v>107.17434575794181</v>
      </c>
      <c r="F184" s="3">
        <f t="shared" si="136"/>
        <v>108.06092618303012</v>
      </c>
      <c r="G184" s="3">
        <f t="shared" si="137"/>
        <v>0.44329021254415579</v>
      </c>
      <c r="H184" s="3">
        <f t="shared" si="138"/>
        <v>108.50421639557428</v>
      </c>
      <c r="I184" s="30">
        <f t="shared" si="139"/>
        <v>4.1704336221349975E-2</v>
      </c>
    </row>
    <row r="185" spans="1:9" ht="15.5" x14ac:dyDescent="0.35">
      <c r="A185" s="3">
        <v>181</v>
      </c>
      <c r="B185" s="8" t="s">
        <v>184</v>
      </c>
      <c r="C185" s="5">
        <v>108.15</v>
      </c>
      <c r="D185" s="30">
        <f t="shared" ref="D185:E185" si="190">$D$2*C185+(1-$D$2)*D184</f>
        <v>107.88381798524298</v>
      </c>
      <c r="E185" s="30">
        <f t="shared" si="190"/>
        <v>107.5290818715924</v>
      </c>
      <c r="F185" s="3">
        <f t="shared" si="136"/>
        <v>108.23855409889357</v>
      </c>
      <c r="G185" s="3">
        <f t="shared" si="137"/>
        <v>0.35473611365058844</v>
      </c>
      <c r="H185" s="3">
        <f t="shared" si="138"/>
        <v>108.59329021254416</v>
      </c>
      <c r="I185" s="30">
        <f t="shared" si="139"/>
        <v>0.19650621253744283</v>
      </c>
    </row>
    <row r="186" spans="1:9" ht="15.5" x14ac:dyDescent="0.35">
      <c r="A186" s="3">
        <v>182</v>
      </c>
      <c r="B186" s="8" t="s">
        <v>185</v>
      </c>
      <c r="C186" s="5">
        <v>108.72</v>
      </c>
      <c r="D186" s="30">
        <f t="shared" ref="D186:E186" si="191">$D$2*C186+(1-$D$2)*D185</f>
        <v>108.30190899262149</v>
      </c>
      <c r="E186" s="30">
        <f t="shared" si="191"/>
        <v>107.91549543210695</v>
      </c>
      <c r="F186" s="3">
        <f t="shared" si="136"/>
        <v>108.68832255313603</v>
      </c>
      <c r="G186" s="3">
        <f t="shared" si="137"/>
        <v>0.38641356051454068</v>
      </c>
      <c r="H186" s="3">
        <f t="shared" si="138"/>
        <v>109.07473611365057</v>
      </c>
      <c r="I186" s="30">
        <f t="shared" si="139"/>
        <v>0.1258377103279131</v>
      </c>
    </row>
    <row r="187" spans="1:9" ht="15.5" x14ac:dyDescent="0.35">
      <c r="A187" s="3">
        <v>183</v>
      </c>
      <c r="B187" s="8" t="s">
        <v>186</v>
      </c>
      <c r="C187" s="5">
        <v>112.2</v>
      </c>
      <c r="D187" s="30">
        <f t="shared" ref="D187:E187" si="192">$D$2*C187+(1-$D$2)*D186</f>
        <v>110.25095449631075</v>
      </c>
      <c r="E187" s="30">
        <f t="shared" si="192"/>
        <v>109.08322496420885</v>
      </c>
      <c r="F187" s="3">
        <f t="shared" si="136"/>
        <v>111.41868402841266</v>
      </c>
      <c r="G187" s="3">
        <f t="shared" si="137"/>
        <v>1.1677295321019017</v>
      </c>
      <c r="H187" s="3">
        <f t="shared" si="138"/>
        <v>112.58641356051456</v>
      </c>
      <c r="I187" s="30">
        <f t="shared" si="139"/>
        <v>0.14931543974953557</v>
      </c>
    </row>
    <row r="188" spans="1:9" ht="15.5" x14ac:dyDescent="0.35">
      <c r="A188" s="3">
        <v>184</v>
      </c>
      <c r="B188" s="8" t="s">
        <v>187</v>
      </c>
      <c r="C188" s="5">
        <v>112.85</v>
      </c>
      <c r="D188" s="30">
        <f t="shared" ref="D188:E188" si="193">$D$2*C188+(1-$D$2)*D187</f>
        <v>111.55047724815537</v>
      </c>
      <c r="E188" s="30">
        <f t="shared" si="193"/>
        <v>110.31685110618211</v>
      </c>
      <c r="F188" s="3">
        <f t="shared" si="136"/>
        <v>112.78410339012864</v>
      </c>
      <c r="G188" s="3">
        <f t="shared" si="137"/>
        <v>1.2336261419732608</v>
      </c>
      <c r="H188" s="3">
        <f t="shared" si="138"/>
        <v>114.0177295321019</v>
      </c>
      <c r="I188" s="30">
        <f t="shared" si="139"/>
        <v>1.3635922601429262</v>
      </c>
    </row>
    <row r="189" spans="1:9" ht="15.5" x14ac:dyDescent="0.35">
      <c r="A189" s="3">
        <v>185</v>
      </c>
      <c r="B189" s="8" t="s">
        <v>188</v>
      </c>
      <c r="C189" s="5">
        <v>113.87</v>
      </c>
      <c r="D189" s="30">
        <f t="shared" ref="D189:E189" si="194">$D$2*C189+(1-$D$2)*D188</f>
        <v>112.71023862407769</v>
      </c>
      <c r="E189" s="30">
        <f t="shared" si="194"/>
        <v>111.5135448651299</v>
      </c>
      <c r="F189" s="3">
        <f t="shared" si="136"/>
        <v>113.90693238302548</v>
      </c>
      <c r="G189" s="3">
        <f t="shared" si="137"/>
        <v>1.196693758947788</v>
      </c>
      <c r="H189" s="3">
        <f t="shared" si="138"/>
        <v>115.10362614197327</v>
      </c>
      <c r="I189" s="30">
        <f t="shared" si="139"/>
        <v>1.5218334581598318</v>
      </c>
    </row>
    <row r="190" spans="1:9" ht="15.5" x14ac:dyDescent="0.35">
      <c r="A190" s="3">
        <v>186</v>
      </c>
      <c r="B190" s="8" t="s">
        <v>189</v>
      </c>
      <c r="C190" s="5">
        <v>111.02</v>
      </c>
      <c r="D190" s="30">
        <f t="shared" ref="D190:E190" si="195">$D$2*C190+(1-$D$2)*D189</f>
        <v>111.86511931203884</v>
      </c>
      <c r="E190" s="30">
        <f t="shared" si="195"/>
        <v>111.68933208858437</v>
      </c>
      <c r="F190" s="3">
        <f t="shared" si="136"/>
        <v>112.04090653549332</v>
      </c>
      <c r="G190" s="3">
        <f t="shared" si="137"/>
        <v>0.17578722345447773</v>
      </c>
      <c r="H190" s="3">
        <f t="shared" si="138"/>
        <v>112.2166937589478</v>
      </c>
      <c r="I190" s="30">
        <f t="shared" si="139"/>
        <v>1.4320759527046205</v>
      </c>
    </row>
    <row r="191" spans="1:9" ht="15.5" x14ac:dyDescent="0.35">
      <c r="A191" s="3">
        <v>187</v>
      </c>
      <c r="B191" s="8" t="s">
        <v>190</v>
      </c>
      <c r="C191" s="5">
        <v>113.76</v>
      </c>
      <c r="D191" s="30">
        <f t="shared" ref="D191:E191" si="196">$D$2*C191+(1-$D$2)*D190</f>
        <v>112.81255965601943</v>
      </c>
      <c r="E191" s="30">
        <f t="shared" si="196"/>
        <v>112.2509458723019</v>
      </c>
      <c r="F191" s="3">
        <f t="shared" si="136"/>
        <v>113.37417343973696</v>
      </c>
      <c r="G191" s="3">
        <f t="shared" si="137"/>
        <v>0.56161378371753301</v>
      </c>
      <c r="H191" s="3">
        <f t="shared" si="138"/>
        <v>113.9357872234545</v>
      </c>
      <c r="I191" s="30">
        <f t="shared" si="139"/>
        <v>3.090114792983948E-2</v>
      </c>
    </row>
    <row r="192" spans="1:9" ht="15.5" x14ac:dyDescent="0.35">
      <c r="A192" s="3">
        <v>188</v>
      </c>
      <c r="B192" s="8" t="s">
        <v>191</v>
      </c>
      <c r="C192" s="5">
        <v>116.04</v>
      </c>
      <c r="D192" s="30">
        <f t="shared" ref="D192:E192" si="197">$D$2*C192+(1-$D$2)*D191</f>
        <v>114.42627982800971</v>
      </c>
      <c r="E192" s="30">
        <f t="shared" si="197"/>
        <v>113.33861285015581</v>
      </c>
      <c r="F192" s="3">
        <f t="shared" si="136"/>
        <v>115.51394680586361</v>
      </c>
      <c r="G192" s="3">
        <f t="shared" si="137"/>
        <v>1.0876669778538997</v>
      </c>
      <c r="H192" s="3">
        <f t="shared" si="138"/>
        <v>116.60161378371751</v>
      </c>
      <c r="I192" s="30">
        <f t="shared" si="139"/>
        <v>0.31541004206149204</v>
      </c>
    </row>
    <row r="193" spans="1:9" ht="15.5" x14ac:dyDescent="0.35">
      <c r="A193" s="3">
        <v>189</v>
      </c>
      <c r="B193" s="8" t="s">
        <v>192</v>
      </c>
      <c r="C193" s="5">
        <v>116.02</v>
      </c>
      <c r="D193" s="30">
        <f t="shared" ref="D193:E193" si="198">$D$2*C193+(1-$D$2)*D192</f>
        <v>115.22313991400486</v>
      </c>
      <c r="E193" s="30">
        <f t="shared" si="198"/>
        <v>114.28087638208034</v>
      </c>
      <c r="F193" s="3">
        <f t="shared" si="136"/>
        <v>116.16540344592939</v>
      </c>
      <c r="G193" s="3">
        <f t="shared" si="137"/>
        <v>0.9422635319245245</v>
      </c>
      <c r="H193" s="3">
        <f t="shared" si="138"/>
        <v>117.10766697785391</v>
      </c>
      <c r="I193" s="30">
        <f t="shared" si="139"/>
        <v>1.1830194547138664</v>
      </c>
    </row>
    <row r="194" spans="1:9" ht="15.5" x14ac:dyDescent="0.35">
      <c r="A194" s="3">
        <v>190</v>
      </c>
      <c r="B194" s="8" t="s">
        <v>193</v>
      </c>
      <c r="C194" s="5">
        <v>119.38</v>
      </c>
      <c r="D194" s="30">
        <f t="shared" ref="D194:E194" si="199">$D$2*C194+(1-$D$2)*D193</f>
        <v>117.30156995700243</v>
      </c>
      <c r="E194" s="30">
        <f t="shared" si="199"/>
        <v>115.79122316954138</v>
      </c>
      <c r="F194" s="3">
        <f t="shared" si="136"/>
        <v>118.81191674446347</v>
      </c>
      <c r="G194" s="3">
        <f t="shared" si="137"/>
        <v>1.5103467874610459</v>
      </c>
      <c r="H194" s="3">
        <f t="shared" si="138"/>
        <v>120.32226353192452</v>
      </c>
      <c r="I194" s="30">
        <f t="shared" si="139"/>
        <v>0.88786056359487942</v>
      </c>
    </row>
    <row r="195" spans="1:9" ht="15.5" x14ac:dyDescent="0.35">
      <c r="A195" s="3">
        <v>191</v>
      </c>
      <c r="B195" s="8" t="s">
        <v>194</v>
      </c>
      <c r="C195" s="5">
        <v>117.08</v>
      </c>
      <c r="D195" s="30">
        <f t="shared" ref="D195:E195" si="200">$D$2*C195+(1-$D$2)*D194</f>
        <v>117.19078497850121</v>
      </c>
      <c r="E195" s="30">
        <f t="shared" si="200"/>
        <v>116.4910040740213</v>
      </c>
      <c r="F195" s="3">
        <f t="shared" si="136"/>
        <v>117.89056588298112</v>
      </c>
      <c r="G195" s="3">
        <f t="shared" si="137"/>
        <v>0.69978090447990837</v>
      </c>
      <c r="H195" s="3">
        <f t="shared" si="138"/>
        <v>118.59034678746103</v>
      </c>
      <c r="I195" s="30">
        <f t="shared" si="139"/>
        <v>2.2811474183938589</v>
      </c>
    </row>
    <row r="196" spans="1:9" ht="15.5" x14ac:dyDescent="0.35">
      <c r="A196" s="3">
        <v>192</v>
      </c>
      <c r="B196" s="8" t="s">
        <v>195</v>
      </c>
      <c r="C196" s="5">
        <v>117.44</v>
      </c>
      <c r="D196" s="30">
        <f t="shared" ref="D196:E196" si="201">$D$2*C196+(1-$D$2)*D195</f>
        <v>117.3153924892506</v>
      </c>
      <c r="E196" s="30">
        <f t="shared" si="201"/>
        <v>116.90319828163595</v>
      </c>
      <c r="F196" s="3">
        <f t="shared" si="136"/>
        <v>117.72758669686525</v>
      </c>
      <c r="G196" s="3">
        <f t="shared" si="137"/>
        <v>0.41219420761464676</v>
      </c>
      <c r="H196" s="3">
        <f t="shared" si="138"/>
        <v>118.13978090447989</v>
      </c>
      <c r="I196" s="30">
        <f t="shared" si="139"/>
        <v>0.48969331427469875</v>
      </c>
    </row>
    <row r="197" spans="1:9" ht="15.5" x14ac:dyDescent="0.35">
      <c r="A197" s="3">
        <v>193</v>
      </c>
      <c r="B197" s="8" t="s">
        <v>196</v>
      </c>
      <c r="C197" s="5">
        <v>117.23</v>
      </c>
      <c r="D197" s="30">
        <f t="shared" ref="D197:E197" si="202">$D$2*C197+(1-$D$2)*D196</f>
        <v>117.27269624462531</v>
      </c>
      <c r="E197" s="30">
        <f t="shared" si="202"/>
        <v>117.08794726313063</v>
      </c>
      <c r="F197" s="3">
        <f t="shared" si="136"/>
        <v>117.45744522611999</v>
      </c>
      <c r="G197" s="3">
        <f t="shared" si="137"/>
        <v>0.18474898149467833</v>
      </c>
      <c r="H197" s="3">
        <f t="shared" si="138"/>
        <v>117.64219420761466</v>
      </c>
      <c r="I197" s="30">
        <f t="shared" si="139"/>
        <v>0.16990406479107822</v>
      </c>
    </row>
    <row r="198" spans="1:9" ht="15.5" x14ac:dyDescent="0.35">
      <c r="A198" s="3">
        <v>194</v>
      </c>
      <c r="B198" s="8" t="s">
        <v>197</v>
      </c>
      <c r="C198" s="5">
        <v>112.72</v>
      </c>
      <c r="D198" s="30">
        <f t="shared" ref="D198:E198" si="203">$D$2*C198+(1-$D$2)*D197</f>
        <v>114.99634812231265</v>
      </c>
      <c r="E198" s="30">
        <f t="shared" si="203"/>
        <v>116.04214769272164</v>
      </c>
      <c r="F198" s="3">
        <f t="shared" ref="F198:F261" si="204">2*D198-E198</f>
        <v>113.95054855190367</v>
      </c>
      <c r="G198" s="3">
        <f t="shared" ref="G198:G261" si="205">($D$2/(1-$D$2))*(D198-E198)</f>
        <v>-1.0457995704089882</v>
      </c>
      <c r="H198" s="3">
        <f t="shared" ref="H198:H261" si="206">F198+G198</f>
        <v>112.90474898149468</v>
      </c>
      <c r="I198" s="30">
        <f t="shared" ref="I198:I257" si="207">POWER(C198-H198,2)</f>
        <v>3.4132186163320997E-2</v>
      </c>
    </row>
    <row r="199" spans="1:9" ht="15.5" x14ac:dyDescent="0.35">
      <c r="A199" s="3">
        <v>195</v>
      </c>
      <c r="B199" s="8" t="s">
        <v>198</v>
      </c>
      <c r="C199" s="5">
        <v>116.96</v>
      </c>
      <c r="D199" s="30">
        <f t="shared" ref="D199:E199" si="208">$D$2*C199+(1-$D$2)*D198</f>
        <v>115.97817406115632</v>
      </c>
      <c r="E199" s="30">
        <f t="shared" si="208"/>
        <v>116.01016087693898</v>
      </c>
      <c r="F199" s="3">
        <f t="shared" si="204"/>
        <v>115.94618724537366</v>
      </c>
      <c r="G199" s="3">
        <f t="shared" si="205"/>
        <v>-3.198681578265905E-2</v>
      </c>
      <c r="H199" s="3">
        <f t="shared" si="206"/>
        <v>115.91420042959101</v>
      </c>
      <c r="I199" s="30">
        <f t="shared" si="207"/>
        <v>1.0936967414676242</v>
      </c>
    </row>
    <row r="200" spans="1:9" ht="15.5" x14ac:dyDescent="0.35">
      <c r="A200" s="3">
        <v>196</v>
      </c>
      <c r="B200" s="8" t="s">
        <v>199</v>
      </c>
      <c r="C200" s="5">
        <v>114.93</v>
      </c>
      <c r="D200" s="30">
        <f t="shared" ref="D200:E200" si="209">$D$2*C200+(1-$D$2)*D199</f>
        <v>115.45408703057817</v>
      </c>
      <c r="E200" s="30">
        <f t="shared" si="209"/>
        <v>115.73212395375857</v>
      </c>
      <c r="F200" s="3">
        <f t="shared" si="204"/>
        <v>115.17605010739776</v>
      </c>
      <c r="G200" s="3">
        <f t="shared" si="205"/>
        <v>-0.27803692318040873</v>
      </c>
      <c r="H200" s="3">
        <f t="shared" si="206"/>
        <v>114.89801318421735</v>
      </c>
      <c r="I200" s="30">
        <f t="shared" si="207"/>
        <v>1.0231563839137661E-3</v>
      </c>
    </row>
    <row r="201" spans="1:9" ht="15.5" x14ac:dyDescent="0.35">
      <c r="A201" s="3">
        <v>197</v>
      </c>
      <c r="B201" s="8" t="s">
        <v>200</v>
      </c>
      <c r="C201" s="5">
        <v>112.7</v>
      </c>
      <c r="D201" s="30">
        <f t="shared" ref="D201:E201" si="210">$D$2*C201+(1-$D$2)*D200</f>
        <v>114.07704351528909</v>
      </c>
      <c r="E201" s="30">
        <f t="shared" si="210"/>
        <v>114.90458373452384</v>
      </c>
      <c r="F201" s="3">
        <f t="shared" si="204"/>
        <v>113.24950329605434</v>
      </c>
      <c r="G201" s="3">
        <f t="shared" si="205"/>
        <v>-0.82754021923474852</v>
      </c>
      <c r="H201" s="3">
        <f t="shared" si="206"/>
        <v>112.42196307681959</v>
      </c>
      <c r="I201" s="30">
        <f t="shared" si="207"/>
        <v>7.7304530651628511E-2</v>
      </c>
    </row>
    <row r="202" spans="1:9" ht="15.5" x14ac:dyDescent="0.35">
      <c r="A202" s="3">
        <v>198</v>
      </c>
      <c r="B202" s="8" t="s">
        <v>201</v>
      </c>
      <c r="C202" s="5">
        <v>113.36</v>
      </c>
      <c r="D202" s="30">
        <f t="shared" ref="D202:E202" si="211">$D$2*C202+(1-$D$2)*D201</f>
        <v>113.71852175764454</v>
      </c>
      <c r="E202" s="30">
        <f t="shared" si="211"/>
        <v>114.31155274608419</v>
      </c>
      <c r="F202" s="3">
        <f t="shared" si="204"/>
        <v>113.12549076920489</v>
      </c>
      <c r="G202" s="3">
        <f t="shared" si="205"/>
        <v>-0.59303098843965074</v>
      </c>
      <c r="H202" s="3">
        <f t="shared" si="206"/>
        <v>112.53245978076524</v>
      </c>
      <c r="I202" s="30">
        <f t="shared" si="207"/>
        <v>0.68482281445111914</v>
      </c>
    </row>
    <row r="203" spans="1:9" ht="15.5" x14ac:dyDescent="0.35">
      <c r="A203" s="3">
        <v>199</v>
      </c>
      <c r="B203" s="8" t="s">
        <v>202</v>
      </c>
      <c r="C203" s="5">
        <v>114.3</v>
      </c>
      <c r="D203" s="30">
        <f t="shared" ref="D203:E203" si="212">$D$2*C203+(1-$D$2)*D202</f>
        <v>114.00926087882226</v>
      </c>
      <c r="E203" s="30">
        <f t="shared" si="212"/>
        <v>114.16040681245323</v>
      </c>
      <c r="F203" s="3">
        <f t="shared" si="204"/>
        <v>113.85811494519129</v>
      </c>
      <c r="G203" s="3">
        <f t="shared" si="205"/>
        <v>-0.15114593363097129</v>
      </c>
      <c r="H203" s="3">
        <f t="shared" si="206"/>
        <v>113.70696901156032</v>
      </c>
      <c r="I203" s="30">
        <f t="shared" si="207"/>
        <v>0.35168575324974288</v>
      </c>
    </row>
    <row r="204" spans="1:9" ht="15.5" x14ac:dyDescent="0.35">
      <c r="A204" s="3">
        <v>200</v>
      </c>
      <c r="B204" s="8" t="s">
        <v>203</v>
      </c>
      <c r="C204" s="5">
        <v>114.2</v>
      </c>
      <c r="D204" s="30">
        <f t="shared" ref="D204:E204" si="213">$D$2*C204+(1-$D$2)*D203</f>
        <v>114.10463043941112</v>
      </c>
      <c r="E204" s="30">
        <f t="shared" si="213"/>
        <v>114.13251862593218</v>
      </c>
      <c r="F204" s="3">
        <f t="shared" si="204"/>
        <v>114.07674225289007</v>
      </c>
      <c r="G204" s="3">
        <f t="shared" si="205"/>
        <v>-2.7888186521053626E-2</v>
      </c>
      <c r="H204" s="3">
        <f t="shared" si="206"/>
        <v>114.04885406636902</v>
      </c>
      <c r="I204" s="30">
        <f t="shared" si="207"/>
        <v>2.2845093253182274E-2</v>
      </c>
    </row>
    <row r="205" spans="1:9" ht="15.5" x14ac:dyDescent="0.35">
      <c r="A205" s="3">
        <v>201</v>
      </c>
      <c r="B205" s="8" t="s">
        <v>204</v>
      </c>
      <c r="C205" s="5">
        <v>112.94</v>
      </c>
      <c r="D205" s="30">
        <f t="shared" ref="D205:E205" si="214">$D$2*C205+(1-$D$2)*D204</f>
        <v>113.52231521970556</v>
      </c>
      <c r="E205" s="30">
        <f t="shared" si="214"/>
        <v>113.82741692281887</v>
      </c>
      <c r="F205" s="3">
        <f t="shared" si="204"/>
        <v>113.21721351659225</v>
      </c>
      <c r="G205" s="3">
        <f t="shared" si="205"/>
        <v>-0.30510170311330853</v>
      </c>
      <c r="H205" s="3">
        <f t="shared" si="206"/>
        <v>112.91211181347894</v>
      </c>
      <c r="I205" s="30">
        <f t="shared" si="207"/>
        <v>7.7775094743307721E-4</v>
      </c>
    </row>
    <row r="206" spans="1:9" ht="15.5" x14ac:dyDescent="0.35">
      <c r="A206" s="3">
        <v>202</v>
      </c>
      <c r="B206" s="8" t="s">
        <v>205</v>
      </c>
      <c r="C206" s="5">
        <v>112.23</v>
      </c>
      <c r="D206" s="30">
        <f t="shared" ref="D206:E206" si="215">$D$2*C206+(1-$D$2)*D205</f>
        <v>112.87615760985278</v>
      </c>
      <c r="E206" s="30">
        <f t="shared" si="215"/>
        <v>113.35178726633583</v>
      </c>
      <c r="F206" s="3">
        <f t="shared" si="204"/>
        <v>112.40052795336973</v>
      </c>
      <c r="G206" s="3">
        <f t="shared" si="205"/>
        <v>-0.47562965648305067</v>
      </c>
      <c r="H206" s="3">
        <f t="shared" si="206"/>
        <v>111.92489829688668</v>
      </c>
      <c r="I206" s="30">
        <f t="shared" si="207"/>
        <v>9.3087049242650127E-2</v>
      </c>
    </row>
    <row r="207" spans="1:9" ht="15.5" x14ac:dyDescent="0.35">
      <c r="A207" s="3">
        <v>203</v>
      </c>
      <c r="B207" s="8" t="s">
        <v>206</v>
      </c>
      <c r="C207" s="5">
        <v>112.69</v>
      </c>
      <c r="D207" s="30">
        <f t="shared" ref="D207:E207" si="216">$D$2*C207+(1-$D$2)*D206</f>
        <v>112.78307880492639</v>
      </c>
      <c r="E207" s="30">
        <f t="shared" si="216"/>
        <v>113.06743303563111</v>
      </c>
      <c r="F207" s="3">
        <f t="shared" si="204"/>
        <v>112.49872457422167</v>
      </c>
      <c r="G207" s="3">
        <f t="shared" si="205"/>
        <v>-0.28435423070472154</v>
      </c>
      <c r="H207" s="3">
        <f t="shared" si="206"/>
        <v>112.21437034351695</v>
      </c>
      <c r="I207" s="30">
        <f t="shared" si="207"/>
        <v>0.22622357012618477</v>
      </c>
    </row>
    <row r="208" spans="1:9" ht="15.5" x14ac:dyDescent="0.35">
      <c r="A208" s="3">
        <v>204</v>
      </c>
      <c r="B208" s="8" t="s">
        <v>207</v>
      </c>
      <c r="C208" s="5">
        <v>111.31</v>
      </c>
      <c r="D208" s="30">
        <f t="shared" ref="D208:E208" si="217">$D$2*C208+(1-$D$2)*D207</f>
        <v>112.0465394024632</v>
      </c>
      <c r="E208" s="30">
        <f t="shared" si="217"/>
        <v>112.55698621904716</v>
      </c>
      <c r="F208" s="3">
        <f t="shared" si="204"/>
        <v>111.53609258587923</v>
      </c>
      <c r="G208" s="3">
        <f t="shared" si="205"/>
        <v>-0.51044681658396485</v>
      </c>
      <c r="H208" s="3">
        <f t="shared" si="206"/>
        <v>111.02564576929527</v>
      </c>
      <c r="I208" s="30">
        <f t="shared" si="207"/>
        <v>8.0857328519682081E-2</v>
      </c>
    </row>
    <row r="209" spans="1:9" ht="15.5" x14ac:dyDescent="0.35">
      <c r="A209" s="3">
        <v>205</v>
      </c>
      <c r="B209" s="8" t="s">
        <v>208</v>
      </c>
      <c r="C209" s="5">
        <v>111.13</v>
      </c>
      <c r="D209" s="30">
        <f t="shared" ref="D209:E209" si="218">$D$2*C209+(1-$D$2)*D208</f>
        <v>111.5882697012316</v>
      </c>
      <c r="E209" s="30">
        <f t="shared" si="218"/>
        <v>112.07262796013939</v>
      </c>
      <c r="F209" s="3">
        <f t="shared" si="204"/>
        <v>111.10391144232381</v>
      </c>
      <c r="G209" s="3">
        <f t="shared" si="205"/>
        <v>-0.48435825890778972</v>
      </c>
      <c r="H209" s="3">
        <f t="shared" si="206"/>
        <v>110.61955318341602</v>
      </c>
      <c r="I209" s="30">
        <f t="shared" si="207"/>
        <v>0.26055595256071834</v>
      </c>
    </row>
    <row r="210" spans="1:9" ht="15.5" x14ac:dyDescent="0.35">
      <c r="A210" s="3">
        <v>206</v>
      </c>
      <c r="B210" s="8" t="s">
        <v>209</v>
      </c>
      <c r="C210" s="5">
        <v>109.82</v>
      </c>
      <c r="D210" s="30">
        <f t="shared" ref="D210:E210" si="219">$D$2*C210+(1-$D$2)*D209</f>
        <v>110.70413485061579</v>
      </c>
      <c r="E210" s="30">
        <f t="shared" si="219"/>
        <v>111.38838140537759</v>
      </c>
      <c r="F210" s="3">
        <f t="shared" si="204"/>
        <v>110.01988829585399</v>
      </c>
      <c r="G210" s="3">
        <f t="shared" si="205"/>
        <v>-0.68424655476179908</v>
      </c>
      <c r="H210" s="3">
        <f t="shared" si="206"/>
        <v>109.33564174109219</v>
      </c>
      <c r="I210" s="30">
        <f t="shared" si="207"/>
        <v>0.23460292297219923</v>
      </c>
    </row>
    <row r="211" spans="1:9" ht="15.5" x14ac:dyDescent="0.35">
      <c r="A211" s="3">
        <v>207</v>
      </c>
      <c r="B211" s="8" t="s">
        <v>210</v>
      </c>
      <c r="C211" s="5">
        <v>112.53</v>
      </c>
      <c r="D211" s="30">
        <f t="shared" ref="D211:E211" si="220">$D$2*C211+(1-$D$2)*D210</f>
        <v>111.61706742530789</v>
      </c>
      <c r="E211" s="30">
        <f t="shared" si="220"/>
        <v>111.50272441534274</v>
      </c>
      <c r="F211" s="3">
        <f t="shared" si="204"/>
        <v>111.73141043527305</v>
      </c>
      <c r="G211" s="3">
        <f t="shared" si="205"/>
        <v>0.1143430099651539</v>
      </c>
      <c r="H211" s="3">
        <f t="shared" si="206"/>
        <v>111.8457534452382</v>
      </c>
      <c r="I211" s="30">
        <f t="shared" si="207"/>
        <v>0.46819334770339172</v>
      </c>
    </row>
    <row r="212" spans="1:9" ht="15.5" x14ac:dyDescent="0.35">
      <c r="A212" s="3">
        <v>208</v>
      </c>
      <c r="B212" s="8" t="s">
        <v>211</v>
      </c>
      <c r="C212" s="5">
        <v>113.94</v>
      </c>
      <c r="D212" s="30">
        <f t="shared" ref="D212:E212" si="221">$D$2*C212+(1-$D$2)*D211</f>
        <v>112.77853371265394</v>
      </c>
      <c r="E212" s="30">
        <f t="shared" si="221"/>
        <v>112.14062906399835</v>
      </c>
      <c r="F212" s="3">
        <f t="shared" si="204"/>
        <v>113.41643836130953</v>
      </c>
      <c r="G212" s="3">
        <f t="shared" si="205"/>
        <v>0.63790464865559215</v>
      </c>
      <c r="H212" s="3">
        <f t="shared" si="206"/>
        <v>114.05434300996512</v>
      </c>
      <c r="I212" s="30">
        <f t="shared" si="207"/>
        <v>1.3074323927884783E-2</v>
      </c>
    </row>
    <row r="213" spans="1:9" ht="15.5" x14ac:dyDescent="0.35">
      <c r="A213" s="3">
        <v>209</v>
      </c>
      <c r="B213" s="8" t="s">
        <v>212</v>
      </c>
      <c r="C213" s="5">
        <v>115.73</v>
      </c>
      <c r="D213" s="30">
        <f t="shared" ref="D213:E213" si="222">$D$2*C213+(1-$D$2)*D212</f>
        <v>114.25426685632698</v>
      </c>
      <c r="E213" s="30">
        <f t="shared" si="222"/>
        <v>113.19744796016266</v>
      </c>
      <c r="F213" s="3">
        <f t="shared" si="204"/>
        <v>115.31108575249129</v>
      </c>
      <c r="G213" s="3">
        <f t="shared" si="205"/>
        <v>1.0568188961643159</v>
      </c>
      <c r="H213" s="3">
        <f t="shared" si="206"/>
        <v>116.36790464865561</v>
      </c>
      <c r="I213" s="30">
        <f t="shared" si="207"/>
        <v>0.40692234077643258</v>
      </c>
    </row>
    <row r="214" spans="1:9" ht="15.5" x14ac:dyDescent="0.35">
      <c r="A214" s="3">
        <v>210</v>
      </c>
      <c r="B214" s="8" t="s">
        <v>213</v>
      </c>
      <c r="C214" s="5">
        <v>114.95</v>
      </c>
      <c r="D214" s="30">
        <f t="shared" ref="D214:E214" si="223">$D$2*C214+(1-$D$2)*D213</f>
        <v>114.60213342816348</v>
      </c>
      <c r="E214" s="30">
        <f t="shared" si="223"/>
        <v>113.89979069416307</v>
      </c>
      <c r="F214" s="3">
        <f t="shared" si="204"/>
        <v>115.30447616216389</v>
      </c>
      <c r="G214" s="3">
        <f t="shared" si="205"/>
        <v>0.70234273400041047</v>
      </c>
      <c r="H214" s="3">
        <f t="shared" si="206"/>
        <v>116.0068188961643</v>
      </c>
      <c r="I214" s="30">
        <f t="shared" si="207"/>
        <v>1.116866179289933</v>
      </c>
    </row>
    <row r="215" spans="1:9" ht="15.5" x14ac:dyDescent="0.35">
      <c r="A215" s="3">
        <v>211</v>
      </c>
      <c r="B215" s="8" t="s">
        <v>214</v>
      </c>
      <c r="C215" s="5">
        <v>117.62</v>
      </c>
      <c r="D215" s="30">
        <f t="shared" ref="D215:E215" si="224">$D$2*C215+(1-$D$2)*D214</f>
        <v>116.11106671408174</v>
      </c>
      <c r="E215" s="30">
        <f t="shared" si="224"/>
        <v>115.00542870412241</v>
      </c>
      <c r="F215" s="3">
        <f t="shared" si="204"/>
        <v>117.21670472404108</v>
      </c>
      <c r="G215" s="3">
        <f t="shared" si="205"/>
        <v>1.1056380099593355</v>
      </c>
      <c r="H215" s="3">
        <f t="shared" si="206"/>
        <v>118.32234273400042</v>
      </c>
      <c r="I215" s="30">
        <f t="shared" si="207"/>
        <v>0.49328531600317133</v>
      </c>
    </row>
    <row r="216" spans="1:9" ht="15.5" x14ac:dyDescent="0.35">
      <c r="A216" s="3">
        <v>212</v>
      </c>
      <c r="B216" s="8" t="s">
        <v>215</v>
      </c>
      <c r="C216" s="5">
        <v>118.41</v>
      </c>
      <c r="D216" s="30">
        <f t="shared" ref="D216:E216" si="225">$D$2*C216+(1-$D$2)*D215</f>
        <v>117.26053335704087</v>
      </c>
      <c r="E216" s="30">
        <f t="shared" si="225"/>
        <v>116.13298103058165</v>
      </c>
      <c r="F216" s="3">
        <f t="shared" si="204"/>
        <v>118.38808568350009</v>
      </c>
      <c r="G216" s="3">
        <f t="shared" si="205"/>
        <v>1.1275523264592238</v>
      </c>
      <c r="H216" s="3">
        <f t="shared" si="206"/>
        <v>119.51563800995932</v>
      </c>
      <c r="I216" s="30">
        <f t="shared" si="207"/>
        <v>1.2224354090668081</v>
      </c>
    </row>
    <row r="217" spans="1:9" ht="15.5" x14ac:dyDescent="0.35">
      <c r="A217" s="3">
        <v>213</v>
      </c>
      <c r="B217" s="8" t="s">
        <v>216</v>
      </c>
      <c r="C217" s="5">
        <v>119.7</v>
      </c>
      <c r="D217" s="30">
        <f t="shared" ref="D217:E217" si="226">$D$2*C217+(1-$D$2)*D216</f>
        <v>118.48026667852044</v>
      </c>
      <c r="E217" s="30">
        <f t="shared" si="226"/>
        <v>117.30662385455105</v>
      </c>
      <c r="F217" s="3">
        <f t="shared" si="204"/>
        <v>119.65390950248982</v>
      </c>
      <c r="G217" s="3">
        <f t="shared" si="205"/>
        <v>1.1736428239693879</v>
      </c>
      <c r="H217" s="3">
        <f t="shared" si="206"/>
        <v>120.82755232645921</v>
      </c>
      <c r="I217" s="30">
        <f t="shared" si="207"/>
        <v>1.271374248903576</v>
      </c>
    </row>
    <row r="218" spans="1:9" ht="15.5" x14ac:dyDescent="0.35">
      <c r="A218" s="3">
        <v>214</v>
      </c>
      <c r="B218" s="8" t="s">
        <v>217</v>
      </c>
      <c r="C218" s="5">
        <v>119.39</v>
      </c>
      <c r="D218" s="30">
        <f t="shared" ref="D218:E218" si="227">$D$2*C218+(1-$D$2)*D217</f>
        <v>118.93513333926022</v>
      </c>
      <c r="E218" s="30">
        <f t="shared" si="227"/>
        <v>118.12087859690564</v>
      </c>
      <c r="F218" s="3">
        <f t="shared" si="204"/>
        <v>119.7493880816148</v>
      </c>
      <c r="G218" s="3">
        <f t="shared" si="205"/>
        <v>0.81425474235457784</v>
      </c>
      <c r="H218" s="3">
        <f t="shared" si="206"/>
        <v>120.56364282396937</v>
      </c>
      <c r="I218" s="30">
        <f t="shared" si="207"/>
        <v>1.3774374782548062</v>
      </c>
    </row>
    <row r="219" spans="1:9" ht="15.5" x14ac:dyDescent="0.35">
      <c r="A219" s="3">
        <v>215</v>
      </c>
      <c r="B219" s="8" t="s">
        <v>218</v>
      </c>
      <c r="C219" s="5">
        <v>122.71</v>
      </c>
      <c r="D219" s="30">
        <f t="shared" ref="D219:E219" si="228">$D$2*C219+(1-$D$2)*D218</f>
        <v>120.82256666963011</v>
      </c>
      <c r="E219" s="30">
        <f t="shared" si="228"/>
        <v>119.47172263326787</v>
      </c>
      <c r="F219" s="3">
        <f t="shared" si="204"/>
        <v>122.17341070599234</v>
      </c>
      <c r="G219" s="3">
        <f t="shared" si="205"/>
        <v>1.3508440363622327</v>
      </c>
      <c r="H219" s="3">
        <f t="shared" si="206"/>
        <v>123.52425474235457</v>
      </c>
      <c r="I219" s="30">
        <f t="shared" si="207"/>
        <v>0.66301078544691994</v>
      </c>
    </row>
    <row r="220" spans="1:9" ht="15.5" x14ac:dyDescent="0.35">
      <c r="A220" s="3">
        <v>216</v>
      </c>
      <c r="B220" s="8" t="s">
        <v>219</v>
      </c>
      <c r="C220" s="5">
        <v>121.38</v>
      </c>
      <c r="D220" s="30">
        <f t="shared" ref="D220:E220" si="229">$D$2*C220+(1-$D$2)*D219</f>
        <v>121.10128333481505</v>
      </c>
      <c r="E220" s="30">
        <f t="shared" si="229"/>
        <v>120.28650298404146</v>
      </c>
      <c r="F220" s="3">
        <f t="shared" si="204"/>
        <v>121.91606368558864</v>
      </c>
      <c r="G220" s="3">
        <f t="shared" si="205"/>
        <v>0.81478035077358868</v>
      </c>
      <c r="H220" s="3">
        <f t="shared" si="206"/>
        <v>122.73084403636223</v>
      </c>
      <c r="I220" s="30">
        <f t="shared" si="207"/>
        <v>1.8247796105754091</v>
      </c>
    </row>
    <row r="221" spans="1:9" ht="15.5" x14ac:dyDescent="0.35">
      <c r="A221" s="3">
        <v>217</v>
      </c>
      <c r="B221" s="8" t="s">
        <v>220</v>
      </c>
      <c r="C221" s="5">
        <v>120.02</v>
      </c>
      <c r="D221" s="30">
        <f t="shared" ref="D221:E221" si="230">$D$2*C221+(1-$D$2)*D220</f>
        <v>120.56064166740752</v>
      </c>
      <c r="E221" s="30">
        <f t="shared" si="230"/>
        <v>120.42357232572449</v>
      </c>
      <c r="F221" s="3">
        <f t="shared" si="204"/>
        <v>120.69771100909055</v>
      </c>
      <c r="G221" s="3">
        <f t="shared" si="205"/>
        <v>0.13706934168303064</v>
      </c>
      <c r="H221" s="3">
        <f t="shared" si="206"/>
        <v>120.83478035077358</v>
      </c>
      <c r="I221" s="30">
        <f t="shared" si="207"/>
        <v>0.66386702000673226</v>
      </c>
    </row>
    <row r="222" spans="1:9" ht="15.5" x14ac:dyDescent="0.35">
      <c r="A222" s="3">
        <v>218</v>
      </c>
      <c r="B222" s="8" t="s">
        <v>221</v>
      </c>
      <c r="C222" s="5">
        <v>118.71</v>
      </c>
      <c r="D222" s="30">
        <f t="shared" ref="D222:E222" si="231">$D$2*C222+(1-$D$2)*D221</f>
        <v>119.63532083370376</v>
      </c>
      <c r="E222" s="30">
        <f t="shared" si="231"/>
        <v>120.02944657971412</v>
      </c>
      <c r="F222" s="3">
        <f t="shared" si="204"/>
        <v>119.2411950876934</v>
      </c>
      <c r="G222" s="3">
        <f t="shared" si="205"/>
        <v>-0.39412574601035999</v>
      </c>
      <c r="H222" s="3">
        <f t="shared" si="206"/>
        <v>118.84706934168304</v>
      </c>
      <c r="I222" s="30">
        <f t="shared" si="207"/>
        <v>1.8788004429423296E-2</v>
      </c>
    </row>
    <row r="223" spans="1:9" ht="15.5" x14ac:dyDescent="0.35">
      <c r="A223" s="3">
        <v>219</v>
      </c>
      <c r="B223" s="8" t="s">
        <v>222</v>
      </c>
      <c r="C223" s="5">
        <v>117.91</v>
      </c>
      <c r="D223" s="30">
        <f t="shared" ref="D223:E223" si="232">$D$2*C223+(1-$D$2)*D222</f>
        <v>118.77266041685188</v>
      </c>
      <c r="E223" s="30">
        <f t="shared" si="232"/>
        <v>119.40105349828301</v>
      </c>
      <c r="F223" s="3">
        <f t="shared" si="204"/>
        <v>118.14426733542075</v>
      </c>
      <c r="G223" s="3">
        <f t="shared" si="205"/>
        <v>-0.6283930814311276</v>
      </c>
      <c r="H223" s="3">
        <f t="shared" si="206"/>
        <v>117.51587425398962</v>
      </c>
      <c r="I223" s="30">
        <f t="shared" si="207"/>
        <v>0.155335103668234</v>
      </c>
    </row>
    <row r="224" spans="1:9" ht="15.5" x14ac:dyDescent="0.35">
      <c r="A224" s="3">
        <v>220</v>
      </c>
      <c r="B224" s="8" t="s">
        <v>223</v>
      </c>
      <c r="C224" s="5">
        <v>118.95</v>
      </c>
      <c r="D224" s="30">
        <f t="shared" ref="D224:E224" si="233">$D$2*C224+(1-$D$2)*D223</f>
        <v>118.86133020842594</v>
      </c>
      <c r="E224" s="30">
        <f t="shared" si="233"/>
        <v>119.13119185335447</v>
      </c>
      <c r="F224" s="3">
        <f t="shared" si="204"/>
        <v>118.59146856349741</v>
      </c>
      <c r="G224" s="3">
        <f t="shared" si="205"/>
        <v>-0.26986164492852538</v>
      </c>
      <c r="H224" s="3">
        <f t="shared" si="206"/>
        <v>118.32160691856889</v>
      </c>
      <c r="I224" s="30">
        <f t="shared" si="207"/>
        <v>0.39487786479048992</v>
      </c>
    </row>
    <row r="225" spans="1:9" ht="15.5" x14ac:dyDescent="0.35">
      <c r="A225" s="3">
        <v>221</v>
      </c>
      <c r="B225" s="8" t="s">
        <v>224</v>
      </c>
      <c r="C225" s="5">
        <v>120.54</v>
      </c>
      <c r="D225" s="30">
        <f t="shared" ref="D225:E225" si="234">$D$2*C225+(1-$D$2)*D224</f>
        <v>119.70066510421297</v>
      </c>
      <c r="E225" s="30">
        <f t="shared" si="234"/>
        <v>119.41592847878371</v>
      </c>
      <c r="F225" s="3">
        <f t="shared" si="204"/>
        <v>119.98540172964223</v>
      </c>
      <c r="G225" s="3">
        <f t="shared" si="205"/>
        <v>0.28473662542926093</v>
      </c>
      <c r="H225" s="3">
        <f t="shared" si="206"/>
        <v>120.2701383550715</v>
      </c>
      <c r="I225" s="30">
        <f t="shared" si="207"/>
        <v>7.2825307403521833E-2</v>
      </c>
    </row>
    <row r="226" spans="1:9" ht="15.5" x14ac:dyDescent="0.35">
      <c r="A226" s="3">
        <v>222</v>
      </c>
      <c r="B226" s="8" t="s">
        <v>225</v>
      </c>
      <c r="C226" s="5">
        <v>121.01</v>
      </c>
      <c r="D226" s="30">
        <f t="shared" ref="D226:E226" si="235">$D$2*C226+(1-$D$2)*D225</f>
        <v>120.35533255210649</v>
      </c>
      <c r="E226" s="30">
        <f t="shared" si="235"/>
        <v>119.8856305154451</v>
      </c>
      <c r="F226" s="3">
        <f t="shared" si="204"/>
        <v>120.82503458876788</v>
      </c>
      <c r="G226" s="3">
        <f t="shared" si="205"/>
        <v>0.46970203666138843</v>
      </c>
      <c r="H226" s="3">
        <f t="shared" si="206"/>
        <v>121.29473662542927</v>
      </c>
      <c r="I226" s="30">
        <f t="shared" si="207"/>
        <v>8.1074945860843239E-2</v>
      </c>
    </row>
    <row r="227" spans="1:9" ht="15.5" x14ac:dyDescent="0.35">
      <c r="A227" s="3">
        <v>223</v>
      </c>
      <c r="B227" s="8" t="s">
        <v>226</v>
      </c>
      <c r="C227" s="5">
        <v>120.95</v>
      </c>
      <c r="D227" s="30">
        <f t="shared" ref="D227:E227" si="236">$D$2*C227+(1-$D$2)*D226</f>
        <v>120.65266627605325</v>
      </c>
      <c r="E227" s="30">
        <f t="shared" si="236"/>
        <v>120.26914839574917</v>
      </c>
      <c r="F227" s="3">
        <f t="shared" si="204"/>
        <v>121.03618415635734</v>
      </c>
      <c r="G227" s="3">
        <f t="shared" si="205"/>
        <v>0.38351788030408329</v>
      </c>
      <c r="H227" s="3">
        <f t="shared" si="206"/>
        <v>121.41970203666142</v>
      </c>
      <c r="I227" s="30">
        <f t="shared" si="207"/>
        <v>0.22062000324388298</v>
      </c>
    </row>
    <row r="228" spans="1:9" ht="15.5" x14ac:dyDescent="0.35">
      <c r="A228" s="3">
        <v>224</v>
      </c>
      <c r="B228" s="8" t="s">
        <v>227</v>
      </c>
      <c r="C228" s="5">
        <v>118.12</v>
      </c>
      <c r="D228" s="30">
        <f t="shared" ref="D228:E228" si="237">$D$2*C228+(1-$D$2)*D227</f>
        <v>119.38633313802663</v>
      </c>
      <c r="E228" s="30">
        <f t="shared" si="237"/>
        <v>119.8277407668879</v>
      </c>
      <c r="F228" s="3">
        <f t="shared" si="204"/>
        <v>118.94492550916536</v>
      </c>
      <c r="G228" s="3">
        <f t="shared" si="205"/>
        <v>-0.4414076288612705</v>
      </c>
      <c r="H228" s="3">
        <f t="shared" si="206"/>
        <v>118.50351788030409</v>
      </c>
      <c r="I228" s="30">
        <f t="shared" si="207"/>
        <v>0.14708596451293715</v>
      </c>
    </row>
    <row r="229" spans="1:9" ht="15.5" x14ac:dyDescent="0.35">
      <c r="A229" s="3">
        <v>225</v>
      </c>
      <c r="B229" s="8" t="s">
        <v>228</v>
      </c>
      <c r="C229" s="5">
        <v>118.73</v>
      </c>
      <c r="D229" s="30">
        <f t="shared" ref="D229:E229" si="238">$D$2*C229+(1-$D$2)*D228</f>
        <v>119.05816656901331</v>
      </c>
      <c r="E229" s="30">
        <f t="shared" si="238"/>
        <v>119.4429536679506</v>
      </c>
      <c r="F229" s="3">
        <f t="shared" si="204"/>
        <v>118.67337947007601</v>
      </c>
      <c r="G229" s="3">
        <f t="shared" si="205"/>
        <v>-0.38478709893729501</v>
      </c>
      <c r="H229" s="3">
        <f t="shared" si="206"/>
        <v>118.28859237113872</v>
      </c>
      <c r="I229" s="30">
        <f t="shared" si="207"/>
        <v>0.19484069481694166</v>
      </c>
    </row>
    <row r="230" spans="1:9" ht="15.5" x14ac:dyDescent="0.35">
      <c r="A230" s="3">
        <v>226</v>
      </c>
      <c r="B230" s="8" t="s">
        <v>229</v>
      </c>
      <c r="C230" s="5">
        <v>119.49</v>
      </c>
      <c r="D230" s="30">
        <f t="shared" ref="D230:E230" si="239">$D$2*C230+(1-$D$2)*D229</f>
        <v>119.27408328450664</v>
      </c>
      <c r="E230" s="30">
        <f t="shared" si="239"/>
        <v>119.35851847622862</v>
      </c>
      <c r="F230" s="3">
        <f t="shared" si="204"/>
        <v>119.18964809278467</v>
      </c>
      <c r="G230" s="3">
        <f t="shared" si="205"/>
        <v>-8.4435191721979663E-2</v>
      </c>
      <c r="H230" s="3">
        <f t="shared" si="206"/>
        <v>119.10521290106269</v>
      </c>
      <c r="I230" s="30">
        <f t="shared" si="207"/>
        <v>0.14806111150859061</v>
      </c>
    </row>
    <row r="231" spans="1:9" ht="15.5" x14ac:dyDescent="0.35">
      <c r="A231" s="3">
        <v>227</v>
      </c>
      <c r="B231" s="8" t="s">
        <v>230</v>
      </c>
      <c r="C231" s="5">
        <v>120.93</v>
      </c>
      <c r="D231" s="30">
        <f t="shared" ref="D231:E231" si="240">$D$2*C231+(1-$D$2)*D230</f>
        <v>120.10204164225333</v>
      </c>
      <c r="E231" s="30">
        <f t="shared" si="240"/>
        <v>119.73028005924098</v>
      </c>
      <c r="F231" s="3">
        <f t="shared" si="204"/>
        <v>120.47380322526567</v>
      </c>
      <c r="G231" s="3">
        <f t="shared" si="205"/>
        <v>0.37176158301234352</v>
      </c>
      <c r="H231" s="3">
        <f t="shared" si="206"/>
        <v>120.84556480827801</v>
      </c>
      <c r="I231" s="30">
        <f t="shared" si="207"/>
        <v>7.1293016011298631E-3</v>
      </c>
    </row>
    <row r="232" spans="1:9" ht="15.5" x14ac:dyDescent="0.35">
      <c r="A232" s="3">
        <v>228</v>
      </c>
      <c r="B232" s="8" t="s">
        <v>231</v>
      </c>
      <c r="C232" s="5">
        <v>122.67</v>
      </c>
      <c r="D232" s="30">
        <f t="shared" ref="D232:E232" si="241">$D$2*C232+(1-$D$2)*D231</f>
        <v>121.38602082112666</v>
      </c>
      <c r="E232" s="30">
        <f t="shared" si="241"/>
        <v>120.55815044018382</v>
      </c>
      <c r="F232" s="3">
        <f t="shared" si="204"/>
        <v>122.2138912020695</v>
      </c>
      <c r="G232" s="3">
        <f t="shared" si="205"/>
        <v>0.82787038094284071</v>
      </c>
      <c r="H232" s="3">
        <f t="shared" si="206"/>
        <v>123.04176158301235</v>
      </c>
      <c r="I232" s="30">
        <f t="shared" si="207"/>
        <v>0.13820667460384359</v>
      </c>
    </row>
    <row r="233" spans="1:9" ht="15.5" x14ac:dyDescent="0.35">
      <c r="A233" s="3">
        <v>229</v>
      </c>
      <c r="B233" s="8" t="s">
        <v>232</v>
      </c>
      <c r="C233" s="5">
        <v>123.64</v>
      </c>
      <c r="D233" s="30">
        <f t="shared" ref="D233:E233" si="242">$D$2*C233+(1-$D$2)*D232</f>
        <v>122.51301041056334</v>
      </c>
      <c r="E233" s="30">
        <f t="shared" si="242"/>
        <v>121.53558042537358</v>
      </c>
      <c r="F233" s="3">
        <f t="shared" si="204"/>
        <v>123.4904403957531</v>
      </c>
      <c r="G233" s="3">
        <f t="shared" si="205"/>
        <v>0.9774299851897581</v>
      </c>
      <c r="H233" s="3">
        <f t="shared" si="206"/>
        <v>124.46787038094286</v>
      </c>
      <c r="I233" s="30">
        <f t="shared" si="207"/>
        <v>0.6853693676424677</v>
      </c>
    </row>
    <row r="234" spans="1:9" ht="15.5" x14ac:dyDescent="0.35">
      <c r="A234" s="3">
        <v>230</v>
      </c>
      <c r="B234" s="8" t="s">
        <v>233</v>
      </c>
      <c r="C234" s="5">
        <v>122.01</v>
      </c>
      <c r="D234" s="30">
        <f t="shared" ref="D234:E234" si="243">$D$2*C234+(1-$D$2)*D233</f>
        <v>122.26150520528168</v>
      </c>
      <c r="E234" s="30">
        <f t="shared" si="243"/>
        <v>121.89854281532763</v>
      </c>
      <c r="F234" s="3">
        <f t="shared" si="204"/>
        <v>122.62446759523573</v>
      </c>
      <c r="G234" s="3">
        <f t="shared" si="205"/>
        <v>0.36296238995404906</v>
      </c>
      <c r="H234" s="3">
        <f t="shared" si="206"/>
        <v>122.98742998518978</v>
      </c>
      <c r="I234" s="30">
        <f t="shared" si="207"/>
        <v>0.95536937594807847</v>
      </c>
    </row>
    <row r="235" spans="1:9" ht="15.5" x14ac:dyDescent="0.35">
      <c r="A235" s="3">
        <v>231</v>
      </c>
      <c r="B235" s="8" t="s">
        <v>234</v>
      </c>
      <c r="C235" s="5">
        <v>122.59</v>
      </c>
      <c r="D235" s="30">
        <f t="shared" ref="D235:E235" si="244">$D$2*C235+(1-$D$2)*D234</f>
        <v>122.42575260264084</v>
      </c>
      <c r="E235" s="30">
        <f t="shared" si="244"/>
        <v>122.16214770898424</v>
      </c>
      <c r="F235" s="3">
        <f t="shared" si="204"/>
        <v>122.68935749629745</v>
      </c>
      <c r="G235" s="3">
        <f t="shared" si="205"/>
        <v>0.26360489365660555</v>
      </c>
      <c r="H235" s="3">
        <f t="shared" si="206"/>
        <v>122.95296238995405</v>
      </c>
      <c r="I235" s="30">
        <f t="shared" si="207"/>
        <v>0.13174169652115517</v>
      </c>
    </row>
    <row r="236" spans="1:9" ht="15.5" x14ac:dyDescent="0.35">
      <c r="A236" s="3">
        <v>232</v>
      </c>
      <c r="B236" s="8" t="s">
        <v>235</v>
      </c>
      <c r="C236" s="5">
        <v>120.93</v>
      </c>
      <c r="D236" s="30">
        <f t="shared" ref="D236:E236" si="245">$D$2*C236+(1-$D$2)*D235</f>
        <v>121.67787630132042</v>
      </c>
      <c r="E236" s="30">
        <f t="shared" si="245"/>
        <v>121.92001200515233</v>
      </c>
      <c r="F236" s="3">
        <f t="shared" si="204"/>
        <v>121.43574059748852</v>
      </c>
      <c r="G236" s="3">
        <f t="shared" si="205"/>
        <v>-0.24213570383190586</v>
      </c>
      <c r="H236" s="3">
        <f t="shared" si="206"/>
        <v>121.19360489365661</v>
      </c>
      <c r="I236" s="30">
        <f t="shared" si="207"/>
        <v>6.9487539959710326E-2</v>
      </c>
    </row>
    <row r="237" spans="1:9" ht="15.5" x14ac:dyDescent="0.35">
      <c r="A237" s="3">
        <v>233</v>
      </c>
      <c r="B237" s="8" t="s">
        <v>236</v>
      </c>
      <c r="C237" s="5">
        <v>122</v>
      </c>
      <c r="D237" s="30">
        <f t="shared" ref="D237:E237" si="246">$D$2*C237+(1-$D$2)*D236</f>
        <v>121.83893815066021</v>
      </c>
      <c r="E237" s="30">
        <f t="shared" si="246"/>
        <v>121.87947507790628</v>
      </c>
      <c r="F237" s="3">
        <f t="shared" si="204"/>
        <v>121.79840122341415</v>
      </c>
      <c r="G237" s="3">
        <f t="shared" si="205"/>
        <v>-4.0536927246066057E-2</v>
      </c>
      <c r="H237" s="3">
        <f t="shared" si="206"/>
        <v>121.75786429616808</v>
      </c>
      <c r="I237" s="30">
        <f t="shared" si="207"/>
        <v>5.8629699070179314E-2</v>
      </c>
    </row>
    <row r="238" spans="1:9" ht="15.5" x14ac:dyDescent="0.35">
      <c r="A238" s="3">
        <v>234</v>
      </c>
      <c r="B238" s="8" t="s">
        <v>237</v>
      </c>
      <c r="C238" s="5">
        <v>120.29</v>
      </c>
      <c r="D238" s="30">
        <f t="shared" ref="D238:E238" si="247">$D$2*C238+(1-$D$2)*D237</f>
        <v>121.06446907533011</v>
      </c>
      <c r="E238" s="30">
        <f t="shared" si="247"/>
        <v>121.47197207661819</v>
      </c>
      <c r="F238" s="3">
        <f t="shared" si="204"/>
        <v>120.65696607404203</v>
      </c>
      <c r="G238" s="3">
        <f t="shared" si="205"/>
        <v>-0.40750300128807737</v>
      </c>
      <c r="H238" s="3">
        <f t="shared" si="206"/>
        <v>120.24946307275395</v>
      </c>
      <c r="I238" s="30">
        <f t="shared" si="207"/>
        <v>1.6432424705517005E-3</v>
      </c>
    </row>
    <row r="239" spans="1:9" ht="15.5" x14ac:dyDescent="0.35">
      <c r="A239" s="3">
        <v>235</v>
      </c>
      <c r="B239" s="8" t="s">
        <v>238</v>
      </c>
      <c r="C239" s="5">
        <v>120.29</v>
      </c>
      <c r="D239" s="30">
        <f t="shared" ref="D239:E239" si="248">$D$2*C239+(1-$D$2)*D238</f>
        <v>120.67723453766506</v>
      </c>
      <c r="E239" s="30">
        <f t="shared" si="248"/>
        <v>121.07460330714162</v>
      </c>
      <c r="F239" s="3">
        <f t="shared" si="204"/>
        <v>120.2798657681885</v>
      </c>
      <c r="G239" s="3">
        <f t="shared" si="205"/>
        <v>-0.3973687694765573</v>
      </c>
      <c r="H239" s="3">
        <f t="shared" si="206"/>
        <v>119.88249699871194</v>
      </c>
      <c r="I239" s="30">
        <f t="shared" si="207"/>
        <v>0.16605869605877921</v>
      </c>
    </row>
    <row r="240" spans="1:9" ht="15.5" x14ac:dyDescent="0.35">
      <c r="A240" s="3">
        <v>236</v>
      </c>
      <c r="B240" s="8" t="s">
        <v>239</v>
      </c>
      <c r="C240" s="5">
        <v>121.75</v>
      </c>
      <c r="D240" s="30">
        <f t="shared" ref="D240:E240" si="249">$D$2*C240+(1-$D$2)*D239</f>
        <v>121.21361726883254</v>
      </c>
      <c r="E240" s="30">
        <f t="shared" si="249"/>
        <v>121.14411028798708</v>
      </c>
      <c r="F240" s="3">
        <f t="shared" si="204"/>
        <v>121.283124249678</v>
      </c>
      <c r="G240" s="3">
        <f t="shared" si="205"/>
        <v>6.9506980845460475E-2</v>
      </c>
      <c r="H240" s="3">
        <f t="shared" si="206"/>
        <v>121.35263123052346</v>
      </c>
      <c r="I240" s="30">
        <f t="shared" si="207"/>
        <v>0.15790193895530205</v>
      </c>
    </row>
    <row r="241" spans="1:12" ht="15.5" x14ac:dyDescent="0.35">
      <c r="A241" s="3">
        <v>237</v>
      </c>
      <c r="B241" s="8" t="s">
        <v>240</v>
      </c>
      <c r="C241" s="5">
        <v>123.48</v>
      </c>
      <c r="D241" s="30">
        <f t="shared" ref="D241:E241" si="250">$D$2*C241+(1-$D$2)*D240</f>
        <v>122.34680863441628</v>
      </c>
      <c r="E241" s="30">
        <f t="shared" si="250"/>
        <v>121.74545946120168</v>
      </c>
      <c r="F241" s="3">
        <f t="shared" si="204"/>
        <v>122.94815780763088</v>
      </c>
      <c r="G241" s="3">
        <f t="shared" si="205"/>
        <v>0.6013491732146008</v>
      </c>
      <c r="H241" s="3">
        <f t="shared" si="206"/>
        <v>123.54950698084548</v>
      </c>
      <c r="I241" s="30">
        <f t="shared" si="207"/>
        <v>4.8312203862531846E-3</v>
      </c>
    </row>
    <row r="242" spans="1:12" ht="15.5" x14ac:dyDescent="0.35">
      <c r="A242" s="3">
        <v>238</v>
      </c>
      <c r="B242" s="8" t="s">
        <v>241</v>
      </c>
      <c r="C242" s="5">
        <v>122.08</v>
      </c>
      <c r="D242" s="30">
        <f t="shared" ref="D242:E242" si="251">$D$2*C242+(1-$D$2)*D241</f>
        <v>122.21340431720813</v>
      </c>
      <c r="E242" s="30">
        <f t="shared" si="251"/>
        <v>121.9794318892049</v>
      </c>
      <c r="F242" s="3">
        <f t="shared" si="204"/>
        <v>122.44737674521136</v>
      </c>
      <c r="G242" s="3">
        <f t="shared" si="205"/>
        <v>0.23397242800322715</v>
      </c>
      <c r="H242" s="3">
        <f t="shared" si="206"/>
        <v>122.68134917321458</v>
      </c>
      <c r="I242" s="30">
        <f t="shared" si="207"/>
        <v>0.36162082812586688</v>
      </c>
    </row>
    <row r="243" spans="1:12" ht="15.5" x14ac:dyDescent="0.35">
      <c r="A243" s="3">
        <v>239</v>
      </c>
      <c r="B243" s="8" t="s">
        <v>242</v>
      </c>
      <c r="C243" s="5">
        <v>121.12</v>
      </c>
      <c r="D243" s="30">
        <f t="shared" ref="D243:E243" si="252">$D$2*C243+(1-$D$2)*D242</f>
        <v>121.66670215860407</v>
      </c>
      <c r="E243" s="30">
        <f t="shared" si="252"/>
        <v>121.82306702390449</v>
      </c>
      <c r="F243" s="3">
        <f t="shared" si="204"/>
        <v>121.51033729330365</v>
      </c>
      <c r="G243" s="3">
        <f t="shared" si="205"/>
        <v>-0.15636486530041793</v>
      </c>
      <c r="H243" s="3">
        <f t="shared" si="206"/>
        <v>121.35397242800323</v>
      </c>
      <c r="I243" s="30">
        <f t="shared" si="207"/>
        <v>5.4743097065725312E-2</v>
      </c>
    </row>
    <row r="244" spans="1:12" ht="15.5" x14ac:dyDescent="0.35">
      <c r="A244" s="3">
        <v>240</v>
      </c>
      <c r="B244" s="8" t="s">
        <v>243</v>
      </c>
      <c r="C244" s="5">
        <v>119.87</v>
      </c>
      <c r="D244" s="30">
        <f t="shared" ref="D244:E244" si="253">$D$2*C244+(1-$D$2)*D243</f>
        <v>120.76835107930204</v>
      </c>
      <c r="E244" s="30">
        <f t="shared" si="253"/>
        <v>121.29570905160327</v>
      </c>
      <c r="F244" s="3">
        <f t="shared" si="204"/>
        <v>120.2409931070008</v>
      </c>
      <c r="G244" s="3">
        <f t="shared" si="205"/>
        <v>-0.52735797230123183</v>
      </c>
      <c r="H244" s="3">
        <f t="shared" si="206"/>
        <v>119.71363513469957</v>
      </c>
      <c r="I244" s="30">
        <f t="shared" si="207"/>
        <v>2.4449971100422289E-2</v>
      </c>
    </row>
    <row r="245" spans="1:12" ht="15.5" x14ac:dyDescent="0.35">
      <c r="A245" s="3">
        <v>241</v>
      </c>
      <c r="B245" s="8" t="s">
        <v>244</v>
      </c>
      <c r="C245" s="5">
        <v>119.5</v>
      </c>
      <c r="D245" s="30">
        <f t="shared" ref="D245:E245" si="254">$D$2*C245+(1-$D$2)*D244</f>
        <v>120.13417553965101</v>
      </c>
      <c r="E245" s="30">
        <f t="shared" si="254"/>
        <v>120.71494229562714</v>
      </c>
      <c r="F245" s="3">
        <f t="shared" si="204"/>
        <v>119.55340878367488</v>
      </c>
      <c r="G245" s="3">
        <f t="shared" si="205"/>
        <v>-0.58076675597612848</v>
      </c>
      <c r="H245" s="3">
        <f t="shared" si="206"/>
        <v>118.97264202769875</v>
      </c>
      <c r="I245" s="30">
        <f t="shared" si="207"/>
        <v>0.27810643094968179</v>
      </c>
    </row>
    <row r="246" spans="1:12" ht="15.5" x14ac:dyDescent="0.35">
      <c r="A246" s="3">
        <v>242</v>
      </c>
      <c r="B246" s="8" t="s">
        <v>245</v>
      </c>
      <c r="C246" s="5">
        <v>120.03</v>
      </c>
      <c r="D246" s="30">
        <f t="shared" ref="D246:E246" si="255">$D$2*C246+(1-$D$2)*D245</f>
        <v>120.08208776982551</v>
      </c>
      <c r="E246" s="30">
        <f t="shared" si="255"/>
        <v>120.39851503272632</v>
      </c>
      <c r="F246" s="3">
        <f t="shared" si="204"/>
        <v>119.76566050692469</v>
      </c>
      <c r="G246" s="3">
        <f t="shared" si="205"/>
        <v>-0.31642726290081669</v>
      </c>
      <c r="H246" s="3">
        <f t="shared" si="206"/>
        <v>119.44923324402387</v>
      </c>
      <c r="I246" s="30">
        <f t="shared" si="207"/>
        <v>0.33729002484703596</v>
      </c>
    </row>
    <row r="247" spans="1:12" ht="15.5" x14ac:dyDescent="0.35">
      <c r="A247" s="3">
        <v>243</v>
      </c>
      <c r="B247" s="8" t="s">
        <v>246</v>
      </c>
      <c r="C247" s="5">
        <v>119.06</v>
      </c>
      <c r="D247" s="30">
        <f t="shared" ref="D247:E247" si="256">$D$2*C247+(1-$D$2)*D246</f>
        <v>119.57104388491275</v>
      </c>
      <c r="E247" s="30">
        <f t="shared" si="256"/>
        <v>119.98477945881953</v>
      </c>
      <c r="F247" s="3">
        <f t="shared" si="204"/>
        <v>119.15730831100598</v>
      </c>
      <c r="G247" s="3">
        <f t="shared" si="205"/>
        <v>-0.41373557390677718</v>
      </c>
      <c r="H247" s="3">
        <f t="shared" si="206"/>
        <v>118.7435727370992</v>
      </c>
      <c r="I247" s="30">
        <f t="shared" si="207"/>
        <v>0.10012621270689356</v>
      </c>
    </row>
    <row r="248" spans="1:12" ht="15.5" x14ac:dyDescent="0.35">
      <c r="A248" s="3">
        <v>244</v>
      </c>
      <c r="B248" s="8" t="s">
        <v>247</v>
      </c>
      <c r="C248" s="5">
        <v>117.34</v>
      </c>
      <c r="D248" s="30">
        <f t="shared" ref="D248:E248" si="257">$D$2*C248+(1-$D$2)*D247</f>
        <v>118.45552194245639</v>
      </c>
      <c r="E248" s="30">
        <f t="shared" si="257"/>
        <v>119.22015070063796</v>
      </c>
      <c r="F248" s="3">
        <f t="shared" si="204"/>
        <v>117.69089318427481</v>
      </c>
      <c r="G248" s="3">
        <f t="shared" si="205"/>
        <v>-0.76462875818157272</v>
      </c>
      <c r="H248" s="3">
        <f t="shared" si="206"/>
        <v>116.92626442609324</v>
      </c>
      <c r="I248" s="30">
        <f t="shared" si="207"/>
        <v>0.17117712511595853</v>
      </c>
    </row>
    <row r="249" spans="1:12" ht="15.5" x14ac:dyDescent="0.35">
      <c r="A249" s="3">
        <v>245</v>
      </c>
      <c r="B249" s="8" t="s">
        <v>248</v>
      </c>
      <c r="C249" s="5">
        <v>118.07</v>
      </c>
      <c r="D249" s="30">
        <f t="shared" ref="D249:E249" si="258">$D$2*C249+(1-$D$2)*D248</f>
        <v>118.26276097122819</v>
      </c>
      <c r="E249" s="30">
        <f t="shared" si="258"/>
        <v>118.74145583593307</v>
      </c>
      <c r="F249" s="3">
        <f t="shared" si="204"/>
        <v>117.78406610652331</v>
      </c>
      <c r="G249" s="3">
        <f t="shared" si="205"/>
        <v>-0.47869486470487743</v>
      </c>
      <c r="H249" s="3">
        <f t="shared" si="206"/>
        <v>117.30537124181843</v>
      </c>
      <c r="I249" s="30">
        <f t="shared" si="207"/>
        <v>0.58465713783827233</v>
      </c>
    </row>
    <row r="250" spans="1:12" ht="15.5" x14ac:dyDescent="0.35">
      <c r="A250" s="3">
        <v>246</v>
      </c>
      <c r="B250" s="8" t="s">
        <v>249</v>
      </c>
      <c r="C250" s="5">
        <v>119.55</v>
      </c>
      <c r="D250" s="30">
        <f t="shared" ref="D250:E250" si="259">$D$2*C250+(1-$D$2)*D249</f>
        <v>118.90638048561409</v>
      </c>
      <c r="E250" s="30">
        <f t="shared" si="259"/>
        <v>118.82391816077359</v>
      </c>
      <c r="F250" s="3">
        <f t="shared" si="204"/>
        <v>118.9888428104546</v>
      </c>
      <c r="G250" s="3">
        <f t="shared" si="205"/>
        <v>8.2462324840506085E-2</v>
      </c>
      <c r="H250" s="3">
        <f t="shared" si="206"/>
        <v>119.07130513529511</v>
      </c>
      <c r="I250" s="30">
        <f t="shared" si="207"/>
        <v>0.22914877349483451</v>
      </c>
    </row>
    <row r="251" spans="1:12" ht="15.5" x14ac:dyDescent="0.35">
      <c r="A251" s="3">
        <v>247</v>
      </c>
      <c r="B251" s="8" t="s">
        <v>250</v>
      </c>
      <c r="C251" s="5">
        <v>118.29</v>
      </c>
      <c r="D251" s="30">
        <f t="shared" ref="D251:E251" si="260">$D$2*C251+(1-$D$2)*D250</f>
        <v>118.59819024280705</v>
      </c>
      <c r="E251" s="30">
        <f t="shared" si="260"/>
        <v>118.71105420179032</v>
      </c>
      <c r="F251" s="3">
        <f t="shared" si="204"/>
        <v>118.48532628382378</v>
      </c>
      <c r="G251" s="3">
        <f t="shared" si="205"/>
        <v>-0.11286395898326873</v>
      </c>
      <c r="H251" s="3">
        <f t="shared" si="206"/>
        <v>118.37246232484051</v>
      </c>
      <c r="I251" s="30">
        <f t="shared" si="207"/>
        <v>6.8000350181011467E-3</v>
      </c>
      <c r="L251" t="s">
        <v>273</v>
      </c>
    </row>
    <row r="252" spans="1:12" ht="15.5" x14ac:dyDescent="0.35">
      <c r="A252" s="3">
        <v>248</v>
      </c>
      <c r="B252" s="8" t="s">
        <v>251</v>
      </c>
      <c r="C252" s="5">
        <v>118.38</v>
      </c>
      <c r="D252" s="30">
        <f t="shared" ref="D252:E252" si="261">$D$2*C252+(1-$D$2)*D251</f>
        <v>118.48909512140352</v>
      </c>
      <c r="E252" s="30">
        <f t="shared" si="261"/>
        <v>118.60007466159692</v>
      </c>
      <c r="F252" s="3">
        <f t="shared" si="204"/>
        <v>118.37811558121012</v>
      </c>
      <c r="G252" s="3">
        <f t="shared" si="205"/>
        <v>-0.11097954019339795</v>
      </c>
      <c r="H252" s="3">
        <f t="shared" si="206"/>
        <v>118.26713604101673</v>
      </c>
      <c r="I252" s="30">
        <f t="shared" si="207"/>
        <v>1.2738273237376967E-2</v>
      </c>
    </row>
    <row r="253" spans="1:12" ht="15.5" x14ac:dyDescent="0.35">
      <c r="A253" s="3">
        <v>249</v>
      </c>
      <c r="B253" s="8" t="s">
        <v>252</v>
      </c>
      <c r="C253" s="5">
        <v>115.27</v>
      </c>
      <c r="D253" s="30">
        <f t="shared" ref="D253:E253" si="262">$D$2*C253+(1-$D$2)*D252</f>
        <v>116.87954756070175</v>
      </c>
      <c r="E253" s="30">
        <f t="shared" si="262"/>
        <v>117.73981111114934</v>
      </c>
      <c r="F253" s="3">
        <f t="shared" si="204"/>
        <v>116.01928401025417</v>
      </c>
      <c r="G253" s="3">
        <f t="shared" si="205"/>
        <v>-0.86026355044758418</v>
      </c>
      <c r="H253" s="3">
        <f t="shared" si="206"/>
        <v>115.15902045980658</v>
      </c>
      <c r="I253" s="30">
        <f t="shared" si="207"/>
        <v>1.2316458341541187E-2</v>
      </c>
    </row>
    <row r="254" spans="1:12" ht="15.5" x14ac:dyDescent="0.35">
      <c r="A254" s="3">
        <v>250</v>
      </c>
      <c r="B254" s="8" t="s">
        <v>253</v>
      </c>
      <c r="C254" s="5">
        <v>112.8</v>
      </c>
      <c r="D254" s="30">
        <f t="shared" ref="D254:E254" si="263">$D$2*C254+(1-$D$2)*D253</f>
        <v>114.83977378035087</v>
      </c>
      <c r="E254" s="30">
        <f t="shared" si="263"/>
        <v>116.28979244575009</v>
      </c>
      <c r="F254" s="3">
        <f t="shared" si="204"/>
        <v>113.38975511495164</v>
      </c>
      <c r="G254" s="3">
        <f t="shared" si="205"/>
        <v>-1.4500186653992273</v>
      </c>
      <c r="H254" s="3">
        <f t="shared" si="206"/>
        <v>111.93973644955241</v>
      </c>
      <c r="I254" s="30">
        <f t="shared" si="207"/>
        <v>0.74005337622868317</v>
      </c>
    </row>
    <row r="255" spans="1:12" ht="15.5" x14ac:dyDescent="0.35">
      <c r="A255" s="3">
        <v>251</v>
      </c>
      <c r="B255" s="8" t="s">
        <v>254</v>
      </c>
      <c r="C255" s="5">
        <v>112.79</v>
      </c>
      <c r="D255" s="30">
        <f t="shared" ref="D255:E255" si="264">$D$2*C255+(1-$D$2)*D254</f>
        <v>113.81488689017544</v>
      </c>
      <c r="E255" s="30">
        <f t="shared" si="264"/>
        <v>115.05233966796277</v>
      </c>
      <c r="F255" s="3">
        <f t="shared" si="204"/>
        <v>112.57743411238812</v>
      </c>
      <c r="G255" s="3">
        <f t="shared" si="205"/>
        <v>-1.2374527777873254</v>
      </c>
      <c r="H255" s="3">
        <f t="shared" si="206"/>
        <v>111.33998133460079</v>
      </c>
      <c r="I255" s="30">
        <f t="shared" si="207"/>
        <v>2.1025541300061152</v>
      </c>
    </row>
    <row r="256" spans="1:12" ht="15.5" x14ac:dyDescent="0.35">
      <c r="A256" s="3">
        <v>252</v>
      </c>
      <c r="B256" s="8" t="s">
        <v>255</v>
      </c>
      <c r="C256" s="5">
        <v>115.16</v>
      </c>
      <c r="D256" s="30">
        <f t="shared" ref="D256:E256" si="265">$D$2*C256+(1-$D$2)*D255</f>
        <v>114.48744344508772</v>
      </c>
      <c r="E256" s="30">
        <f t="shared" si="265"/>
        <v>114.76989155652524</v>
      </c>
      <c r="F256" s="3">
        <f t="shared" si="204"/>
        <v>114.2049953336502</v>
      </c>
      <c r="G256" s="3">
        <f t="shared" si="205"/>
        <v>-0.28244811143751747</v>
      </c>
      <c r="H256" s="3">
        <f t="shared" si="206"/>
        <v>113.92254722221269</v>
      </c>
      <c r="I256" s="30">
        <f t="shared" si="207"/>
        <v>1.5312893772535325</v>
      </c>
    </row>
    <row r="257" spans="1:11" ht="15.5" x14ac:dyDescent="0.35">
      <c r="A257" s="3">
        <v>253</v>
      </c>
      <c r="B257" s="8" t="s">
        <v>256</v>
      </c>
      <c r="C257" s="5">
        <v>114.79</v>
      </c>
      <c r="D257" s="30">
        <f t="shared" ref="D257:E257" si="266">$D$2*C257+(1-$D$2)*D256</f>
        <v>114.63872172254386</v>
      </c>
      <c r="E257" s="30">
        <f t="shared" si="266"/>
        <v>114.70430663953455</v>
      </c>
      <c r="F257" s="3">
        <f t="shared" si="204"/>
        <v>114.57313680555318</v>
      </c>
      <c r="G257" s="3">
        <f t="shared" si="205"/>
        <v>-6.5584916990687248E-2</v>
      </c>
      <c r="H257" s="3">
        <f t="shared" si="206"/>
        <v>114.50755188856249</v>
      </c>
      <c r="I257" s="30">
        <f t="shared" si="207"/>
        <v>7.9776935654620282E-2</v>
      </c>
    </row>
    <row r="258" spans="1:11" x14ac:dyDescent="0.35">
      <c r="A258" s="31">
        <v>2</v>
      </c>
      <c r="D258" s="30">
        <f t="shared" ref="D258:E258" si="267">$D$2*C258+(1-$D$2)*D257</f>
        <v>57.319360861271932</v>
      </c>
      <c r="E258" s="30">
        <f t="shared" si="267"/>
        <v>86.011833750403241</v>
      </c>
      <c r="F258" s="3">
        <f t="shared" si="204"/>
        <v>28.626887972140622</v>
      </c>
      <c r="G258" s="3">
        <f t="shared" si="205"/>
        <v>-28.692472889131309</v>
      </c>
      <c r="H258" s="3">
        <f t="shared" si="206"/>
        <v>-6.5584916990687248E-2</v>
      </c>
    </row>
    <row r="259" spans="1:11" x14ac:dyDescent="0.35">
      <c r="A259" s="31">
        <v>3</v>
      </c>
      <c r="D259" s="30">
        <f t="shared" ref="D259:E259" si="268">$D$2*C259+(1-$D$2)*D258</f>
        <v>28.659680430635966</v>
      </c>
      <c r="E259" s="30">
        <f t="shared" si="268"/>
        <v>57.335757090519607</v>
      </c>
      <c r="F259" s="3">
        <f t="shared" si="204"/>
        <v>-1.6396229247675365E-2</v>
      </c>
      <c r="G259" s="3">
        <f t="shared" si="205"/>
        <v>-28.676076659883641</v>
      </c>
      <c r="H259" s="3">
        <f t="shared" si="206"/>
        <v>-28.692472889131317</v>
      </c>
    </row>
    <row r="260" spans="1:11" x14ac:dyDescent="0.35">
      <c r="A260" s="31">
        <v>4</v>
      </c>
      <c r="D260" s="30">
        <f t="shared" ref="D260:E260" si="269">$D$2*C260+(1-$D$2)*D259</f>
        <v>14.329840215317983</v>
      </c>
      <c r="E260" s="30">
        <f t="shared" si="269"/>
        <v>35.832798652918797</v>
      </c>
      <c r="F260" s="3">
        <f t="shared" si="204"/>
        <v>-7.1731182222828309</v>
      </c>
      <c r="G260" s="3">
        <f t="shared" si="205"/>
        <v>-21.502958437600814</v>
      </c>
      <c r="H260" s="3">
        <f t="shared" si="206"/>
        <v>-28.676076659883645</v>
      </c>
    </row>
    <row r="261" spans="1:11" x14ac:dyDescent="0.35">
      <c r="A261" s="31">
        <v>5</v>
      </c>
      <c r="D261" s="30">
        <f t="shared" ref="D261:E261" si="270">$D$2*C261+(1-$D$2)*D260</f>
        <v>7.1649201076589915</v>
      </c>
      <c r="E261" s="30">
        <f t="shared" si="270"/>
        <v>21.498859380288895</v>
      </c>
      <c r="F261" s="3">
        <f t="shared" si="204"/>
        <v>-7.1690191649709121</v>
      </c>
      <c r="G261" s="3">
        <f t="shared" si="205"/>
        <v>-14.333939272629904</v>
      </c>
      <c r="H261" s="3">
        <f t="shared" si="206"/>
        <v>-21.502958437600817</v>
      </c>
      <c r="K261" t="s">
        <v>273</v>
      </c>
    </row>
    <row r="262" spans="1:11" x14ac:dyDescent="0.35">
      <c r="A262" s="31">
        <v>6</v>
      </c>
      <c r="D262" s="30">
        <f t="shared" ref="D262:E262" si="271">$D$2*C262+(1-$D$2)*D261</f>
        <v>3.5824600538294957</v>
      </c>
      <c r="E262" s="30">
        <f t="shared" si="271"/>
        <v>12.540659717059196</v>
      </c>
      <c r="F262" s="3">
        <f t="shared" ref="F262" si="272">2*D262-E262</f>
        <v>-5.3757396094002043</v>
      </c>
      <c r="G262" s="3">
        <f t="shared" ref="G262" si="273">($D$2/(1-$D$2))*(D262-E262)</f>
        <v>-8.9581996632296992</v>
      </c>
      <c r="H262" s="3">
        <f t="shared" ref="H262" si="274">F262+G262</f>
        <v>-14.333939272629904</v>
      </c>
    </row>
    <row r="263" spans="1:11" x14ac:dyDescent="0.35">
      <c r="A263" s="31">
        <v>7</v>
      </c>
    </row>
    <row r="298" spans="11:11" x14ac:dyDescent="0.35">
      <c r="K298" t="s">
        <v>273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30281-6ECA-4252-9DFE-D5929ABDCD4C}">
  <dimension ref="A1:Q298"/>
  <sheetViews>
    <sheetView tabSelected="1" zoomScale="55" zoomScaleNormal="55" workbookViewId="0">
      <selection activeCell="AE24" sqref="AE24"/>
    </sheetView>
  </sheetViews>
  <sheetFormatPr defaultColWidth="10.90625" defaultRowHeight="14.5" x14ac:dyDescent="0.35"/>
  <cols>
    <col min="2" max="2" width="14.1796875" bestFit="1" customWidth="1"/>
    <col min="4" max="4" width="12.7265625" bestFit="1" customWidth="1"/>
  </cols>
  <sheetData>
    <row r="1" spans="1:17" ht="15.5" x14ac:dyDescent="0.35">
      <c r="D1" s="10" t="s">
        <v>259</v>
      </c>
      <c r="F1" t="s">
        <v>274</v>
      </c>
      <c r="G1" t="s">
        <v>275</v>
      </c>
    </row>
    <row r="2" spans="1:17" ht="15.5" x14ac:dyDescent="0.35">
      <c r="D2" s="11">
        <v>0.5</v>
      </c>
    </row>
    <row r="3" spans="1:17" x14ac:dyDescent="0.35">
      <c r="F3" s="24"/>
      <c r="G3" s="23"/>
      <c r="H3" s="24"/>
      <c r="I3" s="24"/>
    </row>
    <row r="4" spans="1:17" ht="18.5" x14ac:dyDescent="0.45">
      <c r="B4" s="1" t="s">
        <v>0</v>
      </c>
      <c r="C4" s="9" t="s">
        <v>1</v>
      </c>
      <c r="D4" s="4"/>
      <c r="E4" s="7"/>
      <c r="F4" s="26"/>
      <c r="G4" s="22"/>
      <c r="H4" s="25" t="s">
        <v>279</v>
      </c>
      <c r="I4" s="25"/>
    </row>
    <row r="5" spans="1:17" ht="18.5" x14ac:dyDescent="0.45">
      <c r="A5" s="3">
        <v>1</v>
      </c>
      <c r="B5" s="1" t="s">
        <v>4</v>
      </c>
      <c r="C5" s="2">
        <v>7.98</v>
      </c>
      <c r="D5" s="34">
        <f>C5</f>
        <v>7.98</v>
      </c>
      <c r="E5" s="34">
        <f>C5</f>
        <v>7.98</v>
      </c>
      <c r="F5" s="25">
        <f>2*D5-E5</f>
        <v>7.98</v>
      </c>
      <c r="G5" s="25">
        <f>($D$2/(1-$D$2))*(D5-E5)</f>
        <v>0</v>
      </c>
      <c r="H5" s="3">
        <f>F5+G5</f>
        <v>7.98</v>
      </c>
      <c r="I5" s="3">
        <f>POWER(C5-H5,2)</f>
        <v>0</v>
      </c>
      <c r="K5" s="28" t="s">
        <v>276</v>
      </c>
      <c r="Q5">
        <f>AVERAGE(I5:I257)</f>
        <v>1.7030572346332127E-2</v>
      </c>
    </row>
    <row r="6" spans="1:17" ht="18.5" x14ac:dyDescent="0.45">
      <c r="A6" s="3">
        <v>2</v>
      </c>
      <c r="B6" s="1" t="s">
        <v>5</v>
      </c>
      <c r="C6" s="2">
        <v>7.88</v>
      </c>
      <c r="D6" s="3">
        <f>$D$2*C6+(1-$D$2)*D5</f>
        <v>7.93</v>
      </c>
      <c r="E6" s="3">
        <f>$D$2*D6+(1-$D$2)*E5</f>
        <v>7.9550000000000001</v>
      </c>
      <c r="F6" s="25">
        <f t="shared" ref="F6:F69" si="0">2*D6-E6</f>
        <v>7.9049999999999994</v>
      </c>
      <c r="G6" s="25">
        <f t="shared" ref="G6:G69" si="1">($D$2/(1-$D$2))*(D6-E6)</f>
        <v>-2.5000000000000355E-2</v>
      </c>
      <c r="H6" s="3">
        <f t="shared" ref="H6:H69" si="2">F6+G6</f>
        <v>7.879999999999999</v>
      </c>
      <c r="I6" s="3">
        <f t="shared" ref="I6:I69" si="3">POWER(C6-H6,2)</f>
        <v>7.8886090522101181E-31</v>
      </c>
      <c r="K6" s="28"/>
    </row>
    <row r="7" spans="1:17" ht="18.5" x14ac:dyDescent="0.45">
      <c r="A7" s="3">
        <v>3</v>
      </c>
      <c r="B7" s="1" t="s">
        <v>6</v>
      </c>
      <c r="C7" s="2">
        <v>7.99</v>
      </c>
      <c r="D7" s="3">
        <f t="shared" ref="D7:E7" si="4">$D$2*C7+(1-$D$2)*D6</f>
        <v>7.96</v>
      </c>
      <c r="E7" s="3">
        <f t="shared" si="4"/>
        <v>7.9574999999999996</v>
      </c>
      <c r="F7" s="25">
        <f t="shared" si="0"/>
        <v>7.9625000000000004</v>
      </c>
      <c r="G7" s="25">
        <f t="shared" si="1"/>
        <v>2.5000000000003908E-3</v>
      </c>
      <c r="H7" s="3">
        <f t="shared" si="2"/>
        <v>7.9650000000000007</v>
      </c>
      <c r="I7" s="3">
        <f t="shared" si="3"/>
        <v>6.2499999999997334E-4</v>
      </c>
      <c r="K7" s="28" t="s">
        <v>277</v>
      </c>
    </row>
    <row r="8" spans="1:17" ht="18.5" x14ac:dyDescent="0.45">
      <c r="A8" s="3">
        <v>4</v>
      </c>
      <c r="B8" s="1" t="s">
        <v>7</v>
      </c>
      <c r="C8" s="2">
        <v>8.3000000000000007</v>
      </c>
      <c r="D8" s="3">
        <f t="shared" ref="D8:E8" si="5">$D$2*C8+(1-$D$2)*D7</f>
        <v>8.1300000000000008</v>
      </c>
      <c r="E8" s="3">
        <f t="shared" si="5"/>
        <v>8.0437499999999993</v>
      </c>
      <c r="F8" s="25">
        <f t="shared" si="0"/>
        <v>8.2162500000000023</v>
      </c>
      <c r="G8" s="25">
        <f t="shared" si="1"/>
        <v>8.6250000000001492E-2</v>
      </c>
      <c r="H8" s="3">
        <f t="shared" si="2"/>
        <v>8.3025000000000038</v>
      </c>
      <c r="I8" s="3">
        <f t="shared" si="3"/>
        <v>6.2500000000152765E-6</v>
      </c>
      <c r="K8" s="28" t="s">
        <v>278</v>
      </c>
    </row>
    <row r="9" spans="1:17" ht="18.5" x14ac:dyDescent="0.45">
      <c r="A9" s="3">
        <v>5</v>
      </c>
      <c r="B9" s="1" t="s">
        <v>8</v>
      </c>
      <c r="C9" s="2">
        <v>8.14</v>
      </c>
      <c r="D9" s="3">
        <f t="shared" ref="D9:E9" si="6">$D$2*C9+(1-$D$2)*D8</f>
        <v>8.1350000000000016</v>
      </c>
      <c r="E9" s="3">
        <f t="shared" si="6"/>
        <v>8.0893750000000004</v>
      </c>
      <c r="F9" s="25">
        <f t="shared" si="0"/>
        <v>8.1806250000000027</v>
      </c>
      <c r="G9" s="25">
        <f t="shared" si="1"/>
        <v>4.5625000000001137E-2</v>
      </c>
      <c r="H9" s="3">
        <f t="shared" si="2"/>
        <v>8.2262500000000038</v>
      </c>
      <c r="I9" s="3">
        <f t="shared" si="3"/>
        <v>7.4390625000005641E-3</v>
      </c>
      <c r="K9" s="27"/>
    </row>
    <row r="10" spans="1:17" ht="18.5" x14ac:dyDescent="0.45">
      <c r="A10" s="3">
        <v>6</v>
      </c>
      <c r="B10" s="1" t="s">
        <v>9</v>
      </c>
      <c r="C10" s="2">
        <v>8.3800000000000008</v>
      </c>
      <c r="D10" s="3">
        <f t="shared" ref="D10:E10" si="7">$D$2*C10+(1-$D$2)*D9</f>
        <v>8.2575000000000003</v>
      </c>
      <c r="E10" s="3">
        <f t="shared" si="7"/>
        <v>8.1734375000000004</v>
      </c>
      <c r="F10" s="25">
        <f t="shared" si="0"/>
        <v>8.3415625000000002</v>
      </c>
      <c r="G10" s="25">
        <f t="shared" si="1"/>
        <v>8.4062499999999929E-2</v>
      </c>
      <c r="H10" s="3">
        <f t="shared" si="2"/>
        <v>8.4256250000000001</v>
      </c>
      <c r="I10" s="3">
        <f t="shared" si="3"/>
        <v>2.0816406249999416E-3</v>
      </c>
      <c r="K10" s="27"/>
    </row>
    <row r="11" spans="1:17" ht="18.5" x14ac:dyDescent="0.45">
      <c r="A11" s="3">
        <v>7</v>
      </c>
      <c r="B11" s="1" t="s">
        <v>10</v>
      </c>
      <c r="C11" s="2">
        <v>8.15</v>
      </c>
      <c r="D11" s="3">
        <f t="shared" ref="D11:E11" si="8">$D$2*C11+(1-$D$2)*D10</f>
        <v>8.2037499999999994</v>
      </c>
      <c r="E11" s="3">
        <f t="shared" si="8"/>
        <v>8.188593749999999</v>
      </c>
      <c r="F11" s="25">
        <f t="shared" si="0"/>
        <v>8.2189062499999999</v>
      </c>
      <c r="G11" s="25">
        <f t="shared" si="1"/>
        <v>1.5156250000000426E-2</v>
      </c>
      <c r="H11" s="3">
        <f t="shared" si="2"/>
        <v>8.2340625000000003</v>
      </c>
      <c r="I11" s="3">
        <f t="shared" si="3"/>
        <v>7.0665039062499883E-3</v>
      </c>
      <c r="K11" s="27"/>
    </row>
    <row r="12" spans="1:17" ht="18.5" x14ac:dyDescent="0.45">
      <c r="A12" s="3">
        <v>8</v>
      </c>
      <c r="B12" s="1" t="s">
        <v>11</v>
      </c>
      <c r="C12" s="2">
        <v>8.18</v>
      </c>
      <c r="D12" s="3">
        <f t="shared" ref="D12:E12" si="9">$D$2*C12+(1-$D$2)*D11</f>
        <v>8.1918749999999996</v>
      </c>
      <c r="E12" s="3">
        <f t="shared" si="9"/>
        <v>8.1902343749999993</v>
      </c>
      <c r="F12" s="25">
        <f t="shared" si="0"/>
        <v>8.1935156249999999</v>
      </c>
      <c r="G12" s="25">
        <f t="shared" si="1"/>
        <v>1.6406250000002842E-3</v>
      </c>
      <c r="H12" s="3">
        <f t="shared" si="2"/>
        <v>8.1951562500000001</v>
      </c>
      <c r="I12" s="3">
        <f t="shared" si="3"/>
        <v>2.2971191406251292E-4</v>
      </c>
      <c r="K12" s="27"/>
    </row>
    <row r="13" spans="1:17" ht="18.5" x14ac:dyDescent="0.45">
      <c r="A13" s="3">
        <v>9</v>
      </c>
      <c r="B13" s="1" t="s">
        <v>12</v>
      </c>
      <c r="C13" s="2">
        <v>8.44</v>
      </c>
      <c r="D13" s="3">
        <f t="shared" ref="D13:E13" si="10">$D$2*C13+(1-$D$2)*D12</f>
        <v>8.3159375000000004</v>
      </c>
      <c r="E13" s="3">
        <f t="shared" si="10"/>
        <v>8.2530859374999999</v>
      </c>
      <c r="F13" s="25">
        <f t="shared" si="0"/>
        <v>8.378789062500001</v>
      </c>
      <c r="G13" s="25">
        <f t="shared" si="1"/>
        <v>6.2851562500000568E-2</v>
      </c>
      <c r="H13" s="3">
        <f t="shared" si="2"/>
        <v>8.4416406250000016</v>
      </c>
      <c r="I13" s="3">
        <f t="shared" si="3"/>
        <v>2.6916503906317615E-6</v>
      </c>
      <c r="K13" s="27"/>
    </row>
    <row r="14" spans="1:17" ht="18.5" x14ac:dyDescent="0.45">
      <c r="A14" s="3">
        <v>10</v>
      </c>
      <c r="B14" s="1" t="s">
        <v>13</v>
      </c>
      <c r="C14" s="2">
        <v>8.34</v>
      </c>
      <c r="D14" s="3">
        <f t="shared" ref="D14:E14" si="11">$D$2*C14+(1-$D$2)*D13</f>
        <v>8.3279687500000001</v>
      </c>
      <c r="E14" s="3">
        <f t="shared" si="11"/>
        <v>8.29052734375</v>
      </c>
      <c r="F14" s="25">
        <f t="shared" si="0"/>
        <v>8.3654101562500003</v>
      </c>
      <c r="G14" s="25">
        <f t="shared" si="1"/>
        <v>3.7441406250000142E-2</v>
      </c>
      <c r="H14" s="3">
        <f t="shared" si="2"/>
        <v>8.4028515625000004</v>
      </c>
      <c r="I14" s="3">
        <f t="shared" si="3"/>
        <v>3.9503189086914775E-3</v>
      </c>
    </row>
    <row r="15" spans="1:17" ht="18.5" x14ac:dyDescent="0.45">
      <c r="A15" s="3">
        <v>11</v>
      </c>
      <c r="B15" s="1" t="s">
        <v>14</v>
      </c>
      <c r="C15" s="2">
        <v>8.39</v>
      </c>
      <c r="D15" s="3">
        <f t="shared" ref="D15:E15" si="12">$D$2*C15+(1-$D$2)*D14</f>
        <v>8.3589843750000004</v>
      </c>
      <c r="E15" s="3">
        <f t="shared" si="12"/>
        <v>8.3247558593749993</v>
      </c>
      <c r="F15" s="25">
        <f t="shared" si="0"/>
        <v>8.3932128906250014</v>
      </c>
      <c r="G15" s="25">
        <f t="shared" si="1"/>
        <v>3.4228515625001066E-2</v>
      </c>
      <c r="H15" s="3">
        <f t="shared" si="2"/>
        <v>8.4274414062500025</v>
      </c>
      <c r="I15" s="3">
        <f t="shared" si="3"/>
        <v>1.4018589019776826E-3</v>
      </c>
    </row>
    <row r="16" spans="1:17" ht="18.5" x14ac:dyDescent="0.45">
      <c r="A16" s="3">
        <v>12</v>
      </c>
      <c r="B16" s="1" t="s">
        <v>15</v>
      </c>
      <c r="C16" s="2">
        <v>8.7100000000000009</v>
      </c>
      <c r="D16" s="3">
        <f t="shared" ref="D16:E16" si="13">$D$2*C16+(1-$D$2)*D15</f>
        <v>8.5344921874999997</v>
      </c>
      <c r="E16" s="3">
        <f t="shared" si="13"/>
        <v>8.4296240234374995</v>
      </c>
      <c r="F16" s="25">
        <f t="shared" si="0"/>
        <v>8.6393603515624999</v>
      </c>
      <c r="G16" s="25">
        <f t="shared" si="1"/>
        <v>0.10486816406250021</v>
      </c>
      <c r="H16" s="3">
        <f t="shared" si="2"/>
        <v>8.7442285156250001</v>
      </c>
      <c r="I16" s="3">
        <f t="shared" si="3"/>
        <v>1.1715912818908204E-3</v>
      </c>
    </row>
    <row r="17" spans="1:9" ht="18.5" x14ac:dyDescent="0.45">
      <c r="A17" s="3">
        <v>13</v>
      </c>
      <c r="B17" s="1" t="s">
        <v>16</v>
      </c>
      <c r="C17" s="2">
        <v>8.59</v>
      </c>
      <c r="D17" s="3">
        <f t="shared" ref="D17:E17" si="14">$D$2*C17+(1-$D$2)*D16</f>
        <v>8.5622460937499998</v>
      </c>
      <c r="E17" s="3">
        <f t="shared" si="14"/>
        <v>8.4959350585937496</v>
      </c>
      <c r="F17" s="25">
        <f t="shared" si="0"/>
        <v>8.6285571289062499</v>
      </c>
      <c r="G17" s="25">
        <f t="shared" si="1"/>
        <v>6.6311035156250142E-2</v>
      </c>
      <c r="H17" s="3">
        <f t="shared" si="2"/>
        <v>8.6948681640625001</v>
      </c>
      <c r="I17" s="3">
        <f t="shared" si="3"/>
        <v>1.0997331833839462E-2</v>
      </c>
    </row>
    <row r="18" spans="1:9" ht="18.5" x14ac:dyDescent="0.45">
      <c r="A18" s="3">
        <v>14</v>
      </c>
      <c r="B18" s="1" t="s">
        <v>17</v>
      </c>
      <c r="C18" s="2">
        <v>8.3800000000000008</v>
      </c>
      <c r="D18" s="3">
        <f t="shared" ref="D18:E18" si="15">$D$2*C18+(1-$D$2)*D17</f>
        <v>8.4711230468750003</v>
      </c>
      <c r="E18" s="3">
        <f t="shared" si="15"/>
        <v>8.4835290527343759</v>
      </c>
      <c r="F18" s="25">
        <f t="shared" si="0"/>
        <v>8.4587170410156247</v>
      </c>
      <c r="G18" s="25">
        <f t="shared" si="1"/>
        <v>-1.2406005859375568E-2</v>
      </c>
      <c r="H18" s="3">
        <f t="shared" si="2"/>
        <v>8.4463110351562491</v>
      </c>
      <c r="I18" s="3">
        <f t="shared" si="3"/>
        <v>4.3971533834932068E-3</v>
      </c>
    </row>
    <row r="19" spans="1:9" ht="18.5" x14ac:dyDescent="0.45">
      <c r="A19" s="3">
        <v>15</v>
      </c>
      <c r="B19" s="1" t="s">
        <v>18</v>
      </c>
      <c r="C19" s="2">
        <v>8.26</v>
      </c>
      <c r="D19" s="3">
        <f t="shared" ref="D19:E19" si="16">$D$2*C19+(1-$D$2)*D18</f>
        <v>8.3655615234374991</v>
      </c>
      <c r="E19" s="3">
        <f t="shared" si="16"/>
        <v>8.4245452880859375</v>
      </c>
      <c r="F19" s="25">
        <f t="shared" si="0"/>
        <v>8.3065777587890608</v>
      </c>
      <c r="G19" s="25">
        <f t="shared" si="1"/>
        <v>-5.8983764648438353E-2</v>
      </c>
      <c r="H19" s="3">
        <f t="shared" si="2"/>
        <v>8.2475939941406224</v>
      </c>
      <c r="I19" s="3">
        <f t="shared" si="3"/>
        <v>1.53908981382905E-4</v>
      </c>
    </row>
    <row r="20" spans="1:9" ht="18.5" x14ac:dyDescent="0.45">
      <c r="A20" s="3">
        <v>16</v>
      </c>
      <c r="B20" s="1" t="s">
        <v>19</v>
      </c>
      <c r="C20" s="2">
        <v>8.4700000000000006</v>
      </c>
      <c r="D20" s="3">
        <f t="shared" ref="D20:E20" si="17">$D$2*C20+(1-$D$2)*D19</f>
        <v>8.417780761718749</v>
      </c>
      <c r="E20" s="3">
        <f t="shared" si="17"/>
        <v>8.4211630249023433</v>
      </c>
      <c r="F20" s="25">
        <f t="shared" si="0"/>
        <v>8.4143984985351548</v>
      </c>
      <c r="G20" s="25">
        <f t="shared" si="1"/>
        <v>-3.3822631835942474E-3</v>
      </c>
      <c r="H20" s="3">
        <f t="shared" si="2"/>
        <v>8.4110162353515605</v>
      </c>
      <c r="I20" s="3">
        <f t="shared" si="3"/>
        <v>3.4790844921025756E-3</v>
      </c>
    </row>
    <row r="21" spans="1:9" ht="18.5" x14ac:dyDescent="0.45">
      <c r="A21" s="3">
        <v>17</v>
      </c>
      <c r="B21" s="1" t="s">
        <v>20</v>
      </c>
      <c r="C21" s="2">
        <v>8.77</v>
      </c>
      <c r="D21" s="3">
        <f t="shared" ref="D21:E21" si="18">$D$2*C21+(1-$D$2)*D20</f>
        <v>8.5938903808593743</v>
      </c>
      <c r="E21" s="3">
        <f t="shared" si="18"/>
        <v>8.5075267028808597</v>
      </c>
      <c r="F21" s="25">
        <f t="shared" si="0"/>
        <v>8.6802540588378889</v>
      </c>
      <c r="G21" s="25">
        <f t="shared" si="1"/>
        <v>8.636367797851463E-2</v>
      </c>
      <c r="H21" s="3">
        <f t="shared" si="2"/>
        <v>8.7666177368164035</v>
      </c>
      <c r="I21" s="3">
        <f t="shared" si="3"/>
        <v>1.1439704243109109E-5</v>
      </c>
    </row>
    <row r="22" spans="1:9" ht="18.5" x14ac:dyDescent="0.45">
      <c r="A22" s="3">
        <v>18</v>
      </c>
      <c r="B22" s="1" t="s">
        <v>21</v>
      </c>
      <c r="C22" s="2">
        <v>8.69</v>
      </c>
      <c r="D22" s="3">
        <f t="shared" ref="D22:E22" si="19">$D$2*C22+(1-$D$2)*D21</f>
        <v>8.6419451904296878</v>
      </c>
      <c r="E22" s="3">
        <f t="shared" si="19"/>
        <v>8.5747359466552737</v>
      </c>
      <c r="F22" s="25">
        <f t="shared" si="0"/>
        <v>8.7091544342041018</v>
      </c>
      <c r="G22" s="25">
        <f t="shared" si="1"/>
        <v>6.7209243774414063E-2</v>
      </c>
      <c r="H22" s="3">
        <f t="shared" si="2"/>
        <v>8.7763636779785159</v>
      </c>
      <c r="I22" s="3">
        <f t="shared" si="3"/>
        <v>7.4586848739768797E-3</v>
      </c>
    </row>
    <row r="23" spans="1:9" ht="18.5" x14ac:dyDescent="0.45">
      <c r="A23" s="3">
        <v>19</v>
      </c>
      <c r="B23" s="1" t="s">
        <v>22</v>
      </c>
      <c r="C23" s="2">
        <v>8.56</v>
      </c>
      <c r="D23" s="3">
        <f t="shared" ref="D23:E23" si="20">$D$2*C23+(1-$D$2)*D22</f>
        <v>8.600972595214845</v>
      </c>
      <c r="E23" s="3">
        <f t="shared" si="20"/>
        <v>8.5878542709350594</v>
      </c>
      <c r="F23" s="25">
        <f t="shared" si="0"/>
        <v>8.6140909194946307</v>
      </c>
      <c r="G23" s="25">
        <f t="shared" si="1"/>
        <v>1.3118324279785654E-2</v>
      </c>
      <c r="H23" s="3">
        <f t="shared" si="2"/>
        <v>8.6272092437744163</v>
      </c>
      <c r="I23" s="3">
        <f t="shared" si="3"/>
        <v>4.5170824487288539E-3</v>
      </c>
    </row>
    <row r="24" spans="1:9" ht="18.5" x14ac:dyDescent="0.45">
      <c r="A24" s="3">
        <v>20</v>
      </c>
      <c r="B24" s="1" t="s">
        <v>23</v>
      </c>
      <c r="C24" s="2">
        <v>8.82</v>
      </c>
      <c r="D24" s="3">
        <f t="shared" ref="D24:E24" si="21">$D$2*C24+(1-$D$2)*D23</f>
        <v>8.7104862976074227</v>
      </c>
      <c r="E24" s="3">
        <f t="shared" si="21"/>
        <v>8.649170284271241</v>
      </c>
      <c r="F24" s="25">
        <f t="shared" si="0"/>
        <v>8.7718023109436043</v>
      </c>
      <c r="G24" s="25">
        <f t="shared" si="1"/>
        <v>6.1316013336181641E-2</v>
      </c>
      <c r="H24" s="3">
        <f t="shared" si="2"/>
        <v>8.8331183242797859</v>
      </c>
      <c r="I24" s="3">
        <f t="shared" si="3"/>
        <v>1.720904319096138E-4</v>
      </c>
    </row>
    <row r="25" spans="1:9" ht="18.5" x14ac:dyDescent="0.45">
      <c r="A25" s="3">
        <v>21</v>
      </c>
      <c r="B25" s="1" t="s">
        <v>24</v>
      </c>
      <c r="C25" s="2">
        <v>8.89</v>
      </c>
      <c r="D25" s="3">
        <f t="shared" ref="D25:E25" si="22">$D$2*C25+(1-$D$2)*D24</f>
        <v>8.8002431488037125</v>
      </c>
      <c r="E25" s="3">
        <f t="shared" si="22"/>
        <v>8.7247067165374759</v>
      </c>
      <c r="F25" s="25">
        <f t="shared" si="0"/>
        <v>8.8757795810699491</v>
      </c>
      <c r="G25" s="25">
        <f t="shared" si="1"/>
        <v>7.5536432266236631E-2</v>
      </c>
      <c r="H25" s="3">
        <f t="shared" si="2"/>
        <v>8.9513160133361858</v>
      </c>
      <c r="I25" s="3">
        <f t="shared" si="3"/>
        <v>3.7596534914432407E-3</v>
      </c>
    </row>
    <row r="26" spans="1:9" ht="18.5" x14ac:dyDescent="0.45">
      <c r="A26" s="3">
        <v>22</v>
      </c>
      <c r="B26" s="1" t="s">
        <v>25</v>
      </c>
      <c r="C26" s="2">
        <v>8.84</v>
      </c>
      <c r="D26" s="3">
        <f t="shared" ref="D26:E26" si="23">$D$2*C26+(1-$D$2)*D25</f>
        <v>8.8201215744018562</v>
      </c>
      <c r="E26" s="3">
        <f t="shared" si="23"/>
        <v>8.772414145469666</v>
      </c>
      <c r="F26" s="25">
        <f t="shared" si="0"/>
        <v>8.8678290033340463</v>
      </c>
      <c r="G26" s="25">
        <f t="shared" si="1"/>
        <v>4.7707428932190155E-2</v>
      </c>
      <c r="H26" s="3">
        <f t="shared" si="2"/>
        <v>8.9155364322662365</v>
      </c>
      <c r="I26" s="3">
        <f t="shared" si="3"/>
        <v>5.7057525995117542E-3</v>
      </c>
    </row>
    <row r="27" spans="1:9" ht="18.5" x14ac:dyDescent="0.45">
      <c r="A27" s="3">
        <v>23</v>
      </c>
      <c r="B27" s="1" t="s">
        <v>26</v>
      </c>
      <c r="C27" s="2">
        <v>8.66</v>
      </c>
      <c r="D27" s="3">
        <f t="shared" ref="D27:E27" si="24">$D$2*C27+(1-$D$2)*D26</f>
        <v>8.7400607872009282</v>
      </c>
      <c r="E27" s="3">
        <f t="shared" si="24"/>
        <v>8.7562374663352962</v>
      </c>
      <c r="F27" s="25">
        <f t="shared" si="0"/>
        <v>8.7238841080665601</v>
      </c>
      <c r="G27" s="25">
        <f t="shared" si="1"/>
        <v>-1.6176679134368044E-2</v>
      </c>
      <c r="H27" s="3">
        <f t="shared" si="2"/>
        <v>8.7077074289321921</v>
      </c>
      <c r="I27" s="3">
        <f t="shared" si="3"/>
        <v>2.2759987753201436E-3</v>
      </c>
    </row>
    <row r="28" spans="1:9" ht="18.5" x14ac:dyDescent="0.45">
      <c r="A28" s="3">
        <v>24</v>
      </c>
      <c r="B28" s="1" t="s">
        <v>27</v>
      </c>
      <c r="C28" s="2">
        <v>8.48</v>
      </c>
      <c r="D28" s="3">
        <f t="shared" ref="D28:E28" si="25">$D$2*C28+(1-$D$2)*D27</f>
        <v>8.6100303936004643</v>
      </c>
      <c r="E28" s="3">
        <f t="shared" si="25"/>
        <v>8.6831339299678802</v>
      </c>
      <c r="F28" s="25">
        <f t="shared" si="0"/>
        <v>8.5369268572330483</v>
      </c>
      <c r="G28" s="25">
        <f t="shared" si="1"/>
        <v>-7.3103536367415956E-2</v>
      </c>
      <c r="H28" s="3">
        <f t="shared" si="2"/>
        <v>8.4638233208656324</v>
      </c>
      <c r="I28" s="3">
        <f t="shared" si="3"/>
        <v>2.6168494781629847E-4</v>
      </c>
    </row>
    <row r="29" spans="1:9" ht="18.5" x14ac:dyDescent="0.45">
      <c r="A29" s="3">
        <v>25</v>
      </c>
      <c r="B29" s="1" t="s">
        <v>28</v>
      </c>
      <c r="C29" s="2">
        <v>8.27</v>
      </c>
      <c r="D29" s="3">
        <f t="shared" ref="D29:E29" si="26">$D$2*C29+(1-$D$2)*D28</f>
        <v>8.4400151968002319</v>
      </c>
      <c r="E29" s="3">
        <f t="shared" si="26"/>
        <v>8.5615745633840561</v>
      </c>
      <c r="F29" s="25">
        <f t="shared" si="0"/>
        <v>8.3184558302164078</v>
      </c>
      <c r="G29" s="25">
        <f t="shared" si="1"/>
        <v>-0.12155936658382416</v>
      </c>
      <c r="H29" s="3">
        <f t="shared" si="2"/>
        <v>8.1968964636325836</v>
      </c>
      <c r="I29" s="3">
        <f t="shared" si="3"/>
        <v>5.3441270294221068E-3</v>
      </c>
    </row>
    <row r="30" spans="1:9" ht="18.5" x14ac:dyDescent="0.45">
      <c r="A30" s="3">
        <v>26</v>
      </c>
      <c r="B30" s="1" t="s">
        <v>29</v>
      </c>
      <c r="C30" s="2">
        <v>8.3699999999999992</v>
      </c>
      <c r="D30" s="3">
        <f t="shared" ref="D30:E30" si="27">$D$2*C30+(1-$D$2)*D29</f>
        <v>8.4050075984001147</v>
      </c>
      <c r="E30" s="3">
        <f t="shared" si="27"/>
        <v>8.4832910808920854</v>
      </c>
      <c r="F30" s="25">
        <f t="shared" si="0"/>
        <v>8.326724115908144</v>
      </c>
      <c r="G30" s="25">
        <f t="shared" si="1"/>
        <v>-7.8283482491970702E-2</v>
      </c>
      <c r="H30" s="3">
        <f t="shared" si="2"/>
        <v>8.2484406334161733</v>
      </c>
      <c r="I30" s="3">
        <f t="shared" si="3"/>
        <v>1.4776679604260977E-2</v>
      </c>
    </row>
    <row r="31" spans="1:9" ht="18.5" x14ac:dyDescent="0.45">
      <c r="A31" s="3">
        <v>27</v>
      </c>
      <c r="B31" s="1" t="s">
        <v>30</v>
      </c>
      <c r="C31" s="2">
        <v>8.44</v>
      </c>
      <c r="D31" s="3">
        <f t="shared" ref="D31:E31" si="28">$D$2*C31+(1-$D$2)*D30</f>
        <v>8.422503799200058</v>
      </c>
      <c r="E31" s="3">
        <f t="shared" si="28"/>
        <v>8.4528974400460726</v>
      </c>
      <c r="F31" s="25">
        <f t="shared" si="0"/>
        <v>8.3921101583540434</v>
      </c>
      <c r="G31" s="25">
        <f t="shared" si="1"/>
        <v>-3.0393640846014591E-2</v>
      </c>
      <c r="H31" s="3">
        <f t="shared" si="2"/>
        <v>8.3617165175080288</v>
      </c>
      <c r="I31" s="3">
        <f t="shared" si="3"/>
        <v>6.1283036310706834E-3</v>
      </c>
    </row>
    <row r="32" spans="1:9" ht="18.5" x14ac:dyDescent="0.45">
      <c r="A32" s="3">
        <v>28</v>
      </c>
      <c r="B32" s="1" t="s">
        <v>31</v>
      </c>
      <c r="C32" s="2">
        <v>8.76</v>
      </c>
      <c r="D32" s="3">
        <f t="shared" ref="D32:E32" si="29">$D$2*C32+(1-$D$2)*D31</f>
        <v>8.591251899600028</v>
      </c>
      <c r="E32" s="3">
        <f t="shared" si="29"/>
        <v>8.5220746698230503</v>
      </c>
      <c r="F32" s="25">
        <f t="shared" si="0"/>
        <v>8.6604291293770057</v>
      </c>
      <c r="G32" s="25">
        <f t="shared" si="1"/>
        <v>6.9177229776977711E-2</v>
      </c>
      <c r="H32" s="3">
        <f t="shared" si="2"/>
        <v>8.7296063591539834</v>
      </c>
      <c r="I32" s="3">
        <f t="shared" si="3"/>
        <v>9.2377340387663452E-4</v>
      </c>
    </row>
    <row r="33" spans="1:9" ht="18.5" x14ac:dyDescent="0.45">
      <c r="A33" s="3">
        <v>29</v>
      </c>
      <c r="B33" s="1" t="s">
        <v>32</v>
      </c>
      <c r="C33" s="2">
        <v>9</v>
      </c>
      <c r="D33" s="3">
        <f t="shared" ref="D33:E33" si="30">$D$2*C33+(1-$D$2)*D32</f>
        <v>8.795625949800014</v>
      </c>
      <c r="E33" s="3">
        <f t="shared" si="30"/>
        <v>8.6588503098115321</v>
      </c>
      <c r="F33" s="25">
        <f t="shared" si="0"/>
        <v>8.9324015897884959</v>
      </c>
      <c r="G33" s="25">
        <f t="shared" si="1"/>
        <v>0.13677563998848186</v>
      </c>
      <c r="H33" s="3">
        <f t="shared" si="2"/>
        <v>9.0691772297769777</v>
      </c>
      <c r="I33" s="3">
        <f t="shared" si="3"/>
        <v>4.7854891196167718E-3</v>
      </c>
    </row>
    <row r="34" spans="1:9" ht="18.5" x14ac:dyDescent="0.45">
      <c r="A34" s="3">
        <v>30</v>
      </c>
      <c r="B34" s="1" t="s">
        <v>33</v>
      </c>
      <c r="C34" s="2">
        <v>8.44</v>
      </c>
      <c r="D34" s="3">
        <f t="shared" ref="D34:E34" si="31">$D$2*C34+(1-$D$2)*D33</f>
        <v>8.6178129749000068</v>
      </c>
      <c r="E34" s="3">
        <f t="shared" si="31"/>
        <v>8.6383316423557694</v>
      </c>
      <c r="F34" s="25">
        <f t="shared" si="0"/>
        <v>8.5972943074442441</v>
      </c>
      <c r="G34" s="25">
        <f t="shared" si="1"/>
        <v>-2.0518667455762696E-2</v>
      </c>
      <c r="H34" s="3">
        <f t="shared" si="2"/>
        <v>8.5767756399884814</v>
      </c>
      <c r="I34" s="3">
        <f t="shared" si="3"/>
        <v>1.8707575694258797E-2</v>
      </c>
    </row>
    <row r="35" spans="1:9" ht="18.5" x14ac:dyDescent="0.45">
      <c r="A35" s="3">
        <v>31</v>
      </c>
      <c r="B35" s="1" t="s">
        <v>34</v>
      </c>
      <c r="C35" s="2">
        <v>8.59</v>
      </c>
      <c r="D35" s="3">
        <f t="shared" ref="D35:E35" si="32">$D$2*C35+(1-$D$2)*D34</f>
        <v>8.6039064874500042</v>
      </c>
      <c r="E35" s="3">
        <f t="shared" si="32"/>
        <v>8.6211190649028868</v>
      </c>
      <c r="F35" s="25">
        <f t="shared" si="0"/>
        <v>8.5866939099971216</v>
      </c>
      <c r="G35" s="25">
        <f t="shared" si="1"/>
        <v>-1.7212577452882627E-2</v>
      </c>
      <c r="H35" s="3">
        <f t="shared" si="2"/>
        <v>8.5694813325442389</v>
      </c>
      <c r="I35" s="3">
        <f t="shared" si="3"/>
        <v>4.2101571416010226E-4</v>
      </c>
    </row>
    <row r="36" spans="1:9" ht="18.5" x14ac:dyDescent="0.45">
      <c r="A36" s="3">
        <v>32</v>
      </c>
      <c r="B36" s="1" t="s">
        <v>35</v>
      </c>
      <c r="C36" s="2">
        <v>8.34</v>
      </c>
      <c r="D36" s="3">
        <f t="shared" ref="D36:E36" si="33">$D$2*C36+(1-$D$2)*D35</f>
        <v>8.471953243725002</v>
      </c>
      <c r="E36" s="3">
        <f t="shared" si="33"/>
        <v>8.5465361543139444</v>
      </c>
      <c r="F36" s="25">
        <f t="shared" si="0"/>
        <v>8.3973703331360596</v>
      </c>
      <c r="G36" s="25">
        <f t="shared" si="1"/>
        <v>-7.4582910588942397E-2</v>
      </c>
      <c r="H36" s="3">
        <f t="shared" si="2"/>
        <v>8.3227874225471172</v>
      </c>
      <c r="I36" s="3">
        <f t="shared" si="3"/>
        <v>2.9627282257148341E-4</v>
      </c>
    </row>
    <row r="37" spans="1:9" ht="18.5" x14ac:dyDescent="0.45">
      <c r="A37" s="3">
        <v>33</v>
      </c>
      <c r="B37" s="1" t="s">
        <v>36</v>
      </c>
      <c r="C37" s="2">
        <v>8.7100000000000009</v>
      </c>
      <c r="D37" s="3">
        <f t="shared" ref="D37:E37" si="34">$D$2*C37+(1-$D$2)*D36</f>
        <v>8.5909766218625023</v>
      </c>
      <c r="E37" s="3">
        <f t="shared" si="34"/>
        <v>8.5687563880882234</v>
      </c>
      <c r="F37" s="25">
        <f t="shared" si="0"/>
        <v>8.6131968556367813</v>
      </c>
      <c r="G37" s="25">
        <f t="shared" si="1"/>
        <v>2.2220233774278952E-2</v>
      </c>
      <c r="H37" s="3">
        <f t="shared" si="2"/>
        <v>8.6354170894110602</v>
      </c>
      <c r="I37" s="3">
        <f t="shared" si="3"/>
        <v>5.5626105519179106E-3</v>
      </c>
    </row>
    <row r="38" spans="1:9" ht="18.5" x14ac:dyDescent="0.45">
      <c r="A38" s="3">
        <v>34</v>
      </c>
      <c r="B38" s="1" t="s">
        <v>37</v>
      </c>
      <c r="C38" s="2">
        <v>9.2100000000000009</v>
      </c>
      <c r="D38" s="3">
        <f t="shared" ref="D38:E38" si="35">$D$2*C38+(1-$D$2)*D37</f>
        <v>8.9004883109312516</v>
      </c>
      <c r="E38" s="3">
        <f t="shared" si="35"/>
        <v>8.7346223495097384</v>
      </c>
      <c r="F38" s="25">
        <f t="shared" si="0"/>
        <v>9.0663542723527648</v>
      </c>
      <c r="G38" s="25">
        <f t="shared" si="1"/>
        <v>0.16586596142151322</v>
      </c>
      <c r="H38" s="3">
        <f t="shared" si="2"/>
        <v>9.232220233774278</v>
      </c>
      <c r="I38" s="3">
        <f t="shared" si="3"/>
        <v>4.9373878898352811E-4</v>
      </c>
    </row>
    <row r="39" spans="1:9" ht="18.5" x14ac:dyDescent="0.45">
      <c r="A39" s="3">
        <v>35</v>
      </c>
      <c r="B39" s="1" t="s">
        <v>38</v>
      </c>
      <c r="C39" s="2">
        <v>9.1999999999999993</v>
      </c>
      <c r="D39" s="3">
        <f t="shared" ref="D39:E39" si="36">$D$2*C39+(1-$D$2)*D38</f>
        <v>9.0502441554656254</v>
      </c>
      <c r="E39" s="3">
        <f t="shared" si="36"/>
        <v>8.892433252487681</v>
      </c>
      <c r="F39" s="25">
        <f t="shared" si="0"/>
        <v>9.2080550584435699</v>
      </c>
      <c r="G39" s="25">
        <f t="shared" si="1"/>
        <v>0.15781090297794442</v>
      </c>
      <c r="H39" s="3">
        <f t="shared" si="2"/>
        <v>9.3658659614215143</v>
      </c>
      <c r="I39" s="3">
        <f t="shared" si="3"/>
        <v>2.75115171582835E-2</v>
      </c>
    </row>
    <row r="40" spans="1:9" ht="18.5" x14ac:dyDescent="0.45">
      <c r="A40" s="3">
        <v>36</v>
      </c>
      <c r="B40" s="1" t="s">
        <v>39</v>
      </c>
      <c r="C40" s="2">
        <v>9.0399999999999991</v>
      </c>
      <c r="D40" s="3">
        <f t="shared" ref="D40:E40" si="37">$D$2*C40+(1-$D$2)*D39</f>
        <v>9.0451220777328132</v>
      </c>
      <c r="E40" s="3">
        <f t="shared" si="37"/>
        <v>8.9687776651102471</v>
      </c>
      <c r="F40" s="25">
        <f t="shared" si="0"/>
        <v>9.1214664903553793</v>
      </c>
      <c r="G40" s="25">
        <f t="shared" si="1"/>
        <v>7.6344412622566082E-2</v>
      </c>
      <c r="H40" s="3">
        <f t="shared" si="2"/>
        <v>9.1978109029779453</v>
      </c>
      <c r="I40" s="3">
        <f t="shared" si="3"/>
        <v>2.4904281098714749E-2</v>
      </c>
    </row>
    <row r="41" spans="1:9" ht="18.5" x14ac:dyDescent="0.45">
      <c r="A41" s="3">
        <v>37</v>
      </c>
      <c r="B41" s="1" t="s">
        <v>40</v>
      </c>
      <c r="C41" s="2">
        <v>9.07</v>
      </c>
      <c r="D41" s="3">
        <f t="shared" ref="D41:E41" si="38">$D$2*C41+(1-$D$2)*D40</f>
        <v>9.0575610388664067</v>
      </c>
      <c r="E41" s="3">
        <f t="shared" si="38"/>
        <v>9.0131693519883278</v>
      </c>
      <c r="F41" s="25">
        <f t="shared" si="0"/>
        <v>9.1019527257444857</v>
      </c>
      <c r="G41" s="25">
        <f t="shared" si="1"/>
        <v>4.4391686878078929E-2</v>
      </c>
      <c r="H41" s="3">
        <f t="shared" si="2"/>
        <v>9.1463444126225646</v>
      </c>
      <c r="I41" s="3">
        <f t="shared" si="3"/>
        <v>5.8284693386843559E-3</v>
      </c>
    </row>
    <row r="42" spans="1:9" ht="18.5" x14ac:dyDescent="0.45">
      <c r="A42" s="3">
        <v>38</v>
      </c>
      <c r="B42" s="1" t="s">
        <v>41</v>
      </c>
      <c r="C42" s="2">
        <v>9.32</v>
      </c>
      <c r="D42" s="3">
        <f t="shared" ref="D42:E42" si="39">$D$2*C42+(1-$D$2)*D41</f>
        <v>9.1887805194332035</v>
      </c>
      <c r="E42" s="3">
        <f t="shared" si="39"/>
        <v>9.1009749357107665</v>
      </c>
      <c r="F42" s="25">
        <f t="shared" si="0"/>
        <v>9.2765861031556405</v>
      </c>
      <c r="G42" s="25">
        <f t="shared" si="1"/>
        <v>8.7805583722436964E-2</v>
      </c>
      <c r="H42" s="3">
        <f t="shared" si="2"/>
        <v>9.3643916868780774</v>
      </c>
      <c r="I42" s="3">
        <f t="shared" si="3"/>
        <v>1.9706218638812474E-3</v>
      </c>
    </row>
    <row r="43" spans="1:9" ht="18.5" x14ac:dyDescent="0.45">
      <c r="A43" s="3">
        <v>39</v>
      </c>
      <c r="B43" s="1" t="s">
        <v>42</v>
      </c>
      <c r="C43" s="2">
        <v>9.74</v>
      </c>
      <c r="D43" s="3">
        <f t="shared" ref="D43:E43" si="40">$D$2*C43+(1-$D$2)*D42</f>
        <v>9.4643902597166019</v>
      </c>
      <c r="E43" s="3">
        <f t="shared" si="40"/>
        <v>9.2826825977136842</v>
      </c>
      <c r="F43" s="25">
        <f t="shared" si="0"/>
        <v>9.6460979217195195</v>
      </c>
      <c r="G43" s="25">
        <f t="shared" si="1"/>
        <v>0.18170766200291766</v>
      </c>
      <c r="H43" s="3">
        <f t="shared" si="2"/>
        <v>9.8278055837224372</v>
      </c>
      <c r="I43" s="3">
        <f t="shared" si="3"/>
        <v>7.7098205328378867E-3</v>
      </c>
    </row>
    <row r="44" spans="1:9" ht="18.5" x14ac:dyDescent="0.45">
      <c r="A44" s="3">
        <v>40</v>
      </c>
      <c r="B44" s="1" t="s">
        <v>43</v>
      </c>
      <c r="C44" s="2">
        <v>9.4499999999999993</v>
      </c>
      <c r="D44" s="3">
        <f t="shared" ref="D44:E44" si="41">$D$2*C44+(1-$D$2)*D43</f>
        <v>9.4571951298583006</v>
      </c>
      <c r="E44" s="3">
        <f t="shared" si="41"/>
        <v>9.3699388637859933</v>
      </c>
      <c r="F44" s="25">
        <f t="shared" si="0"/>
        <v>9.5444513959306079</v>
      </c>
      <c r="G44" s="25">
        <f t="shared" si="1"/>
        <v>8.7256266072307298E-2</v>
      </c>
      <c r="H44" s="3">
        <f t="shared" si="2"/>
        <v>9.6317076620029152</v>
      </c>
      <c r="I44" s="3">
        <f t="shared" si="3"/>
        <v>3.301767443056592E-2</v>
      </c>
    </row>
    <row r="45" spans="1:9" ht="18.5" x14ac:dyDescent="0.45">
      <c r="A45" s="3">
        <v>41</v>
      </c>
      <c r="B45" s="1" t="s">
        <v>44</v>
      </c>
      <c r="C45" s="2">
        <v>9.23</v>
      </c>
      <c r="D45" s="3">
        <f t="shared" ref="D45:E45" si="42">$D$2*C45+(1-$D$2)*D44</f>
        <v>9.3435975649291514</v>
      </c>
      <c r="E45" s="3">
        <f t="shared" si="42"/>
        <v>9.3567682143575723</v>
      </c>
      <c r="F45" s="25">
        <f t="shared" si="0"/>
        <v>9.3304269155007304</v>
      </c>
      <c r="G45" s="25">
        <f t="shared" si="1"/>
        <v>-1.3170649428420944E-2</v>
      </c>
      <c r="H45" s="3">
        <f t="shared" si="2"/>
        <v>9.3172562660723095</v>
      </c>
      <c r="I45" s="3">
        <f t="shared" si="3"/>
        <v>7.613655968881596E-3</v>
      </c>
    </row>
    <row r="46" spans="1:9" ht="18.5" x14ac:dyDescent="0.45">
      <c r="A46" s="3">
        <v>42</v>
      </c>
      <c r="B46" s="1" t="s">
        <v>45</v>
      </c>
      <c r="C46" s="2">
        <v>9.2799999999999994</v>
      </c>
      <c r="D46" s="3">
        <f t="shared" ref="D46:E46" si="43">$D$2*C46+(1-$D$2)*D45</f>
        <v>9.3117987824645745</v>
      </c>
      <c r="E46" s="3">
        <f t="shared" si="43"/>
        <v>9.3342834984110734</v>
      </c>
      <c r="F46" s="25">
        <f t="shared" si="0"/>
        <v>9.2893140665180756</v>
      </c>
      <c r="G46" s="25">
        <f t="shared" si="1"/>
        <v>-2.2484715946498923E-2</v>
      </c>
      <c r="H46" s="3">
        <f t="shared" si="2"/>
        <v>9.2668293505715766</v>
      </c>
      <c r="I46" s="3">
        <f t="shared" si="3"/>
        <v>1.7346600636641173E-4</v>
      </c>
    </row>
    <row r="47" spans="1:9" ht="18.5" x14ac:dyDescent="0.45">
      <c r="A47" s="3">
        <v>43</v>
      </c>
      <c r="B47" s="1" t="s">
        <v>46</v>
      </c>
      <c r="C47" s="2">
        <v>9.7899999999999991</v>
      </c>
      <c r="D47" s="3">
        <f t="shared" ref="D47:E47" si="44">$D$2*C47+(1-$D$2)*D46</f>
        <v>9.5508993912322868</v>
      </c>
      <c r="E47" s="3">
        <f t="shared" si="44"/>
        <v>9.4425914448216801</v>
      </c>
      <c r="F47" s="25">
        <f t="shared" si="0"/>
        <v>9.6592073376428935</v>
      </c>
      <c r="G47" s="25">
        <f t="shared" si="1"/>
        <v>0.1083079464106067</v>
      </c>
      <c r="H47" s="3">
        <f t="shared" si="2"/>
        <v>9.7675152840535002</v>
      </c>
      <c r="I47" s="3">
        <f t="shared" si="3"/>
        <v>5.0556245119474301E-4</v>
      </c>
    </row>
    <row r="48" spans="1:9" ht="18.5" x14ac:dyDescent="0.45">
      <c r="A48" s="3">
        <v>44</v>
      </c>
      <c r="B48" s="1" t="s">
        <v>47</v>
      </c>
      <c r="C48" s="2">
        <v>9.42</v>
      </c>
      <c r="D48" s="3">
        <f t="shared" ref="D48:E48" si="45">$D$2*C48+(1-$D$2)*D47</f>
        <v>9.4854496956161434</v>
      </c>
      <c r="E48" s="3">
        <f t="shared" si="45"/>
        <v>9.4640205702189117</v>
      </c>
      <c r="F48" s="25">
        <f t="shared" si="0"/>
        <v>9.506878821013375</v>
      </c>
      <c r="G48" s="25">
        <f t="shared" si="1"/>
        <v>2.142912539723163E-2</v>
      </c>
      <c r="H48" s="3">
        <f t="shared" si="2"/>
        <v>9.5283079464106066</v>
      </c>
      <c r="I48" s="3">
        <f t="shared" si="3"/>
        <v>1.1730611255682854E-2</v>
      </c>
    </row>
    <row r="49" spans="1:9" ht="18.5" x14ac:dyDescent="0.45">
      <c r="A49" s="3">
        <v>45</v>
      </c>
      <c r="B49" s="1" t="s">
        <v>48</v>
      </c>
      <c r="C49" s="2">
        <v>9.2899999999999991</v>
      </c>
      <c r="D49" s="3">
        <f t="shared" ref="D49:E49" si="46">$D$2*C49+(1-$D$2)*D48</f>
        <v>9.3877248478080713</v>
      </c>
      <c r="E49" s="3">
        <f t="shared" si="46"/>
        <v>9.4258727090134915</v>
      </c>
      <c r="F49" s="25">
        <f t="shared" si="0"/>
        <v>9.349576986602651</v>
      </c>
      <c r="G49" s="25">
        <f t="shared" si="1"/>
        <v>-3.8147861205420242E-2</v>
      </c>
      <c r="H49" s="3">
        <f t="shared" si="2"/>
        <v>9.3114291253972308</v>
      </c>
      <c r="I49" s="3">
        <f t="shared" si="3"/>
        <v>4.5920741529027764E-4</v>
      </c>
    </row>
    <row r="50" spans="1:9" ht="18.5" x14ac:dyDescent="0.45">
      <c r="A50" s="3">
        <v>46</v>
      </c>
      <c r="B50" s="1" t="s">
        <v>49</v>
      </c>
      <c r="C50" s="2">
        <v>9.31</v>
      </c>
      <c r="D50" s="3">
        <f t="shared" ref="D50:E50" si="47">$D$2*C50+(1-$D$2)*D49</f>
        <v>9.3488624239040359</v>
      </c>
      <c r="E50" s="3">
        <f t="shared" si="47"/>
        <v>9.3873675664587637</v>
      </c>
      <c r="F50" s="25">
        <f t="shared" si="0"/>
        <v>9.3103572813493081</v>
      </c>
      <c r="G50" s="25">
        <f t="shared" si="1"/>
        <v>-3.8505142554727811E-2</v>
      </c>
      <c r="H50" s="3">
        <f t="shared" si="2"/>
        <v>9.2718521387945803</v>
      </c>
      <c r="I50" s="3">
        <f t="shared" si="3"/>
        <v>1.4552593145480068E-3</v>
      </c>
    </row>
    <row r="51" spans="1:9" ht="18.5" x14ac:dyDescent="0.45">
      <c r="A51" s="3">
        <v>47</v>
      </c>
      <c r="B51" s="1" t="s">
        <v>50</v>
      </c>
      <c r="C51" s="2">
        <v>9.1999999999999993</v>
      </c>
      <c r="D51" s="3">
        <f t="shared" ref="D51:E51" si="48">$D$2*C51+(1-$D$2)*D50</f>
        <v>9.2744312119520167</v>
      </c>
      <c r="E51" s="3">
        <f t="shared" si="48"/>
        <v>9.3308993892053902</v>
      </c>
      <c r="F51" s="25">
        <f t="shared" si="0"/>
        <v>9.2179630346986432</v>
      </c>
      <c r="G51" s="25">
        <f t="shared" si="1"/>
        <v>-5.6468177253373497E-2</v>
      </c>
      <c r="H51" s="3">
        <f t="shared" si="2"/>
        <v>9.1614948574452697</v>
      </c>
      <c r="I51" s="3">
        <f t="shared" si="3"/>
        <v>1.4826460031600473E-3</v>
      </c>
    </row>
    <row r="52" spans="1:9" ht="18.5" x14ac:dyDescent="0.45">
      <c r="A52" s="3">
        <v>48</v>
      </c>
      <c r="B52" s="1" t="s">
        <v>51</v>
      </c>
      <c r="C52" s="2">
        <v>10.02</v>
      </c>
      <c r="D52" s="3">
        <f t="shared" ref="D52:E52" si="49">$D$2*C52+(1-$D$2)*D51</f>
        <v>9.6472156059760081</v>
      </c>
      <c r="E52" s="3">
        <f t="shared" si="49"/>
        <v>9.4890574975907001</v>
      </c>
      <c r="F52" s="25">
        <f t="shared" si="0"/>
        <v>9.8053737143613162</v>
      </c>
      <c r="G52" s="25">
        <f t="shared" si="1"/>
        <v>0.15815810838530808</v>
      </c>
      <c r="H52" s="3">
        <f t="shared" si="2"/>
        <v>9.9635318227466243</v>
      </c>
      <c r="I52" s="3">
        <f t="shared" si="3"/>
        <v>3.1886550423186086E-3</v>
      </c>
    </row>
    <row r="53" spans="1:9" ht="18.5" x14ac:dyDescent="0.45">
      <c r="A53" s="3">
        <v>49</v>
      </c>
      <c r="B53" s="1" t="s">
        <v>52</v>
      </c>
      <c r="C53" s="2">
        <v>9.9700000000000006</v>
      </c>
      <c r="D53" s="3">
        <f t="shared" ref="D53:E53" si="50">$D$2*C53+(1-$D$2)*D52</f>
        <v>9.8086078029880035</v>
      </c>
      <c r="E53" s="3">
        <f t="shared" si="50"/>
        <v>9.6488326502893518</v>
      </c>
      <c r="F53" s="25">
        <f t="shared" si="0"/>
        <v>9.9683829556866552</v>
      </c>
      <c r="G53" s="25">
        <f t="shared" si="1"/>
        <v>0.15977515269865172</v>
      </c>
      <c r="H53" s="3">
        <f t="shared" si="2"/>
        <v>10.128158108385307</v>
      </c>
      <c r="I53" s="3">
        <f t="shared" si="3"/>
        <v>2.5013987248018298E-2</v>
      </c>
    </row>
    <row r="54" spans="1:9" ht="18.5" x14ac:dyDescent="0.45">
      <c r="A54" s="3">
        <v>50</v>
      </c>
      <c r="B54" s="1" t="s">
        <v>53</v>
      </c>
      <c r="C54" s="2">
        <v>10.58</v>
      </c>
      <c r="D54" s="3">
        <f t="shared" ref="D54:E54" si="51">$D$2*C54+(1-$D$2)*D53</f>
        <v>10.194303901494003</v>
      </c>
      <c r="E54" s="3">
        <f t="shared" si="51"/>
        <v>9.9215682758916763</v>
      </c>
      <c r="F54" s="25">
        <f t="shared" si="0"/>
        <v>10.467039527096329</v>
      </c>
      <c r="G54" s="25">
        <f t="shared" si="1"/>
        <v>0.27273562560232634</v>
      </c>
      <c r="H54" s="3">
        <f t="shared" si="2"/>
        <v>10.739775152698655</v>
      </c>
      <c r="I54" s="3">
        <f t="shared" si="3"/>
        <v>2.552809941987861E-2</v>
      </c>
    </row>
    <row r="55" spans="1:9" ht="18.5" x14ac:dyDescent="0.45">
      <c r="A55" s="3">
        <v>51</v>
      </c>
      <c r="B55" s="1" t="s">
        <v>54</v>
      </c>
      <c r="C55" s="2">
        <v>10.99</v>
      </c>
      <c r="D55" s="3">
        <f t="shared" ref="D55:E55" si="52">$D$2*C55+(1-$D$2)*D54</f>
        <v>10.592151950747002</v>
      </c>
      <c r="E55" s="3">
        <f t="shared" si="52"/>
        <v>10.256860113319339</v>
      </c>
      <c r="F55" s="25">
        <f t="shared" si="0"/>
        <v>10.927443788174665</v>
      </c>
      <c r="G55" s="25">
        <f t="shared" si="1"/>
        <v>0.335291837427663</v>
      </c>
      <c r="H55" s="3">
        <f t="shared" si="2"/>
        <v>11.262735625602328</v>
      </c>
      <c r="I55" s="3">
        <f t="shared" si="3"/>
        <v>7.4384721472693288E-2</v>
      </c>
    </row>
    <row r="56" spans="1:9" ht="18.5" x14ac:dyDescent="0.45">
      <c r="A56" s="3">
        <v>52</v>
      </c>
      <c r="B56" s="1" t="s">
        <v>55</v>
      </c>
      <c r="C56" s="2">
        <v>11.16</v>
      </c>
      <c r="D56" s="3">
        <f t="shared" ref="D56:E56" si="53">$D$2*C56+(1-$D$2)*D55</f>
        <v>10.876075975373501</v>
      </c>
      <c r="E56" s="3">
        <f t="shared" si="53"/>
        <v>10.56646804434642</v>
      </c>
      <c r="F56" s="25">
        <f t="shared" si="0"/>
        <v>11.185683906400582</v>
      </c>
      <c r="G56" s="25">
        <f t="shared" si="1"/>
        <v>0.30960793102708095</v>
      </c>
      <c r="H56" s="3">
        <f t="shared" si="2"/>
        <v>11.495291837427663</v>
      </c>
      <c r="I56" s="3">
        <f t="shared" si="3"/>
        <v>0.11242061624561839</v>
      </c>
    </row>
    <row r="57" spans="1:9" ht="18.5" x14ac:dyDescent="0.45">
      <c r="A57" s="3">
        <v>53</v>
      </c>
      <c r="B57" s="1" t="s">
        <v>56</v>
      </c>
      <c r="C57" s="2">
        <v>10.96</v>
      </c>
      <c r="D57" s="3">
        <f t="shared" ref="D57:E57" si="54">$D$2*C57+(1-$D$2)*D56</f>
        <v>10.918037987686752</v>
      </c>
      <c r="E57" s="3">
        <f t="shared" si="54"/>
        <v>10.742253016016587</v>
      </c>
      <c r="F57" s="25">
        <f t="shared" si="0"/>
        <v>11.093822959356917</v>
      </c>
      <c r="G57" s="25">
        <f t="shared" si="1"/>
        <v>0.17578497167016494</v>
      </c>
      <c r="H57" s="3">
        <f t="shared" si="2"/>
        <v>11.269607931027082</v>
      </c>
      <c r="I57" s="3">
        <f t="shared" si="3"/>
        <v>9.5857070954869714E-2</v>
      </c>
    </row>
    <row r="58" spans="1:9" ht="18.5" x14ac:dyDescent="0.45">
      <c r="A58" s="3">
        <v>54</v>
      </c>
      <c r="B58" s="1" t="s">
        <v>57</v>
      </c>
      <c r="C58" s="2">
        <v>10.59</v>
      </c>
      <c r="D58" s="3">
        <f t="shared" ref="D58:E58" si="55">$D$2*C58+(1-$D$2)*D57</f>
        <v>10.754018993843376</v>
      </c>
      <c r="E58" s="3">
        <f t="shared" si="55"/>
        <v>10.748136004929982</v>
      </c>
      <c r="F58" s="25">
        <f t="shared" si="0"/>
        <v>10.759901982756769</v>
      </c>
      <c r="G58" s="25">
        <f t="shared" si="1"/>
        <v>5.8829889133935609E-3</v>
      </c>
      <c r="H58" s="3">
        <f t="shared" si="2"/>
        <v>10.765784971670163</v>
      </c>
      <c r="I58" s="3">
        <f t="shared" si="3"/>
        <v>3.0900356265080066E-2</v>
      </c>
    </row>
    <row r="59" spans="1:9" ht="18.5" x14ac:dyDescent="0.45">
      <c r="A59" s="3">
        <v>55</v>
      </c>
      <c r="B59" s="1" t="s">
        <v>58</v>
      </c>
      <c r="C59" s="2">
        <v>10.99</v>
      </c>
      <c r="D59" s="3">
        <f t="shared" ref="D59:E59" si="56">$D$2*C59+(1-$D$2)*D58</f>
        <v>10.872009496921688</v>
      </c>
      <c r="E59" s="3">
        <f t="shared" si="56"/>
        <v>10.810072750925835</v>
      </c>
      <c r="F59" s="25">
        <f t="shared" si="0"/>
        <v>10.933946242917541</v>
      </c>
      <c r="G59" s="25">
        <f t="shared" si="1"/>
        <v>6.193674599585286E-2</v>
      </c>
      <c r="H59" s="3">
        <f t="shared" si="2"/>
        <v>10.995882988913394</v>
      </c>
      <c r="I59" s="3">
        <f t="shared" si="3"/>
        <v>3.4609558555111553E-5</v>
      </c>
    </row>
    <row r="60" spans="1:9" ht="18.5" x14ac:dyDescent="0.45">
      <c r="A60" s="3">
        <v>56</v>
      </c>
      <c r="B60" s="1" t="s">
        <v>59</v>
      </c>
      <c r="C60" s="2">
        <v>10.76</v>
      </c>
      <c r="D60" s="3">
        <f t="shared" ref="D60:E60" si="57">$D$2*C60+(1-$D$2)*D59</f>
        <v>10.816004748460845</v>
      </c>
      <c r="E60" s="3">
        <f t="shared" si="57"/>
        <v>10.813038749693341</v>
      </c>
      <c r="F60" s="25">
        <f t="shared" si="0"/>
        <v>10.818970747228349</v>
      </c>
      <c r="G60" s="25">
        <f t="shared" si="1"/>
        <v>2.965998767503919E-3</v>
      </c>
      <c r="H60" s="3">
        <f t="shared" si="2"/>
        <v>10.821936745995853</v>
      </c>
      <c r="I60" s="3">
        <f t="shared" si="3"/>
        <v>3.8361605045547954E-3</v>
      </c>
    </row>
    <row r="61" spans="1:9" ht="18.5" x14ac:dyDescent="0.45">
      <c r="A61" s="3">
        <v>57</v>
      </c>
      <c r="B61" s="1" t="s">
        <v>60</v>
      </c>
      <c r="C61" s="2">
        <v>10.58</v>
      </c>
      <c r="D61" s="3">
        <f t="shared" ref="D61:E61" si="58">$D$2*C61+(1-$D$2)*D60</f>
        <v>10.698002374230423</v>
      </c>
      <c r="E61" s="3">
        <f t="shared" si="58"/>
        <v>10.755520561961882</v>
      </c>
      <c r="F61" s="25">
        <f t="shared" si="0"/>
        <v>10.640484186498965</v>
      </c>
      <c r="G61" s="25">
        <f t="shared" si="1"/>
        <v>-5.7518187731458781E-2</v>
      </c>
      <c r="H61" s="3">
        <f t="shared" si="2"/>
        <v>10.582965998767506</v>
      </c>
      <c r="I61" s="3">
        <f t="shared" si="3"/>
        <v>8.7971486888453046E-6</v>
      </c>
    </row>
    <row r="62" spans="1:9" ht="18.5" x14ac:dyDescent="0.45">
      <c r="A62" s="3">
        <v>58</v>
      </c>
      <c r="B62" s="1" t="s">
        <v>61</v>
      </c>
      <c r="C62" s="2">
        <v>10.52</v>
      </c>
      <c r="D62" s="3">
        <f t="shared" ref="D62:E62" si="59">$D$2*C62+(1-$D$2)*D61</f>
        <v>10.609001187115211</v>
      </c>
      <c r="E62" s="3">
        <f t="shared" si="59"/>
        <v>10.682260874538546</v>
      </c>
      <c r="F62" s="25">
        <f t="shared" si="0"/>
        <v>10.535741499691877</v>
      </c>
      <c r="G62" s="25">
        <f t="shared" si="1"/>
        <v>-7.3259687423334441E-2</v>
      </c>
      <c r="H62" s="3">
        <f t="shared" si="2"/>
        <v>10.462481812268543</v>
      </c>
      <c r="I62" s="3">
        <f t="shared" si="3"/>
        <v>3.308341919911131E-3</v>
      </c>
    </row>
    <row r="63" spans="1:9" ht="18.5" x14ac:dyDescent="0.45">
      <c r="A63" s="3">
        <v>59</v>
      </c>
      <c r="B63" s="1" t="s">
        <v>62</v>
      </c>
      <c r="C63" s="2">
        <v>10.52</v>
      </c>
      <c r="D63" s="3">
        <f t="shared" ref="D63:E63" si="60">$D$2*C63+(1-$D$2)*D62</f>
        <v>10.564500593557606</v>
      </c>
      <c r="E63" s="3">
        <f t="shared" si="60"/>
        <v>10.623380734048077</v>
      </c>
      <c r="F63" s="25">
        <f t="shared" si="0"/>
        <v>10.505620453067134</v>
      </c>
      <c r="G63" s="25">
        <f t="shared" si="1"/>
        <v>-5.8880140490471078E-2</v>
      </c>
      <c r="H63" s="3">
        <f t="shared" si="2"/>
        <v>10.446740312576663</v>
      </c>
      <c r="I63" s="3">
        <f t="shared" si="3"/>
        <v>5.3669818013649265E-3</v>
      </c>
    </row>
    <row r="64" spans="1:9" ht="18.5" x14ac:dyDescent="0.45">
      <c r="A64" s="3">
        <v>60</v>
      </c>
      <c r="B64" s="1" t="s">
        <v>63</v>
      </c>
      <c r="C64" s="2">
        <v>10.72</v>
      </c>
      <c r="D64" s="3">
        <f t="shared" ref="D64:E64" si="61">$D$2*C64+(1-$D$2)*D63</f>
        <v>10.642250296778803</v>
      </c>
      <c r="E64" s="3">
        <f t="shared" si="61"/>
        <v>10.632815515413441</v>
      </c>
      <c r="F64" s="25">
        <f t="shared" si="0"/>
        <v>10.651685078144165</v>
      </c>
      <c r="G64" s="25">
        <f t="shared" si="1"/>
        <v>9.4347813653623547E-3</v>
      </c>
      <c r="H64" s="3">
        <f t="shared" si="2"/>
        <v>10.661119859509528</v>
      </c>
      <c r="I64" s="3">
        <f t="shared" si="3"/>
        <v>3.4668709441778209E-3</v>
      </c>
    </row>
    <row r="65" spans="1:9" ht="18.5" x14ac:dyDescent="0.45">
      <c r="A65" s="3">
        <v>61</v>
      </c>
      <c r="B65" s="1" t="s">
        <v>64</v>
      </c>
      <c r="C65" s="2">
        <v>10.3</v>
      </c>
      <c r="D65" s="3">
        <f t="shared" ref="D65:E65" si="62">$D$2*C65+(1-$D$2)*D64</f>
        <v>10.471125148389401</v>
      </c>
      <c r="E65" s="3">
        <f t="shared" si="62"/>
        <v>10.551970331901421</v>
      </c>
      <c r="F65" s="25">
        <f t="shared" si="0"/>
        <v>10.390279964877381</v>
      </c>
      <c r="G65" s="25">
        <f t="shared" si="1"/>
        <v>-8.0845183512019858E-2</v>
      </c>
      <c r="H65" s="3">
        <f t="shared" si="2"/>
        <v>10.309434781365361</v>
      </c>
      <c r="I65" s="3">
        <f t="shared" si="3"/>
        <v>8.9015099412155212E-5</v>
      </c>
    </row>
    <row r="66" spans="1:9" ht="18.5" x14ac:dyDescent="0.45">
      <c r="A66" s="3">
        <v>62</v>
      </c>
      <c r="B66" s="1" t="s">
        <v>65</v>
      </c>
      <c r="C66" s="2">
        <v>10.23</v>
      </c>
      <c r="D66" s="3">
        <f t="shared" ref="D66:E66" si="63">$D$2*C66+(1-$D$2)*D65</f>
        <v>10.350562574194701</v>
      </c>
      <c r="E66" s="3">
        <f t="shared" si="63"/>
        <v>10.45126645304806</v>
      </c>
      <c r="F66" s="25">
        <f t="shared" si="0"/>
        <v>10.249858695341342</v>
      </c>
      <c r="G66" s="25">
        <f t="shared" si="1"/>
        <v>-0.10070387885335919</v>
      </c>
      <c r="H66" s="3">
        <f t="shared" si="2"/>
        <v>10.149154816487982</v>
      </c>
      <c r="I66" s="3">
        <f t="shared" si="3"/>
        <v>6.5359436970918805E-3</v>
      </c>
    </row>
    <row r="67" spans="1:9" ht="18.5" x14ac:dyDescent="0.45">
      <c r="A67" s="3">
        <v>63</v>
      </c>
      <c r="B67" s="1" t="s">
        <v>66</v>
      </c>
      <c r="C67" s="2">
        <v>10.15</v>
      </c>
      <c r="D67" s="3">
        <f t="shared" ref="D67:E67" si="64">$D$2*C67+(1-$D$2)*D66</f>
        <v>10.250281287097351</v>
      </c>
      <c r="E67" s="3">
        <f t="shared" si="64"/>
        <v>10.350773870072706</v>
      </c>
      <c r="F67" s="25">
        <f t="shared" si="0"/>
        <v>10.149788704121997</v>
      </c>
      <c r="G67" s="25">
        <f t="shared" si="1"/>
        <v>-0.10049258297535424</v>
      </c>
      <c r="H67" s="3">
        <f t="shared" si="2"/>
        <v>10.049296121146643</v>
      </c>
      <c r="I67" s="3">
        <f t="shared" si="3"/>
        <v>1.0141271216111686E-2</v>
      </c>
    </row>
    <row r="68" spans="1:9" ht="18.5" x14ac:dyDescent="0.45">
      <c r="A68" s="3">
        <v>64</v>
      </c>
      <c r="B68" s="1" t="s">
        <v>67</v>
      </c>
      <c r="C68" s="2">
        <v>10.37</v>
      </c>
      <c r="D68" s="3">
        <f t="shared" ref="D68:E68" si="65">$D$2*C68+(1-$D$2)*D67</f>
        <v>10.310140643548674</v>
      </c>
      <c r="E68" s="3">
        <f t="shared" si="65"/>
        <v>10.330457256810689</v>
      </c>
      <c r="F68" s="25">
        <f t="shared" si="0"/>
        <v>10.28982403028666</v>
      </c>
      <c r="G68" s="25">
        <f t="shared" si="1"/>
        <v>-2.0316613262014727E-2</v>
      </c>
      <c r="H68" s="3">
        <f t="shared" si="2"/>
        <v>10.269507417024645</v>
      </c>
      <c r="I68" s="3">
        <f t="shared" si="3"/>
        <v>1.0098759233058457E-2</v>
      </c>
    </row>
    <row r="69" spans="1:9" ht="18.5" x14ac:dyDescent="0.45">
      <c r="A69" s="3">
        <v>65</v>
      </c>
      <c r="B69" s="1" t="s">
        <v>68</v>
      </c>
      <c r="C69" s="2">
        <v>10.25</v>
      </c>
      <c r="D69" s="3">
        <f t="shared" ref="D69:E69" si="66">$D$2*C69+(1-$D$2)*D68</f>
        <v>10.280070321774337</v>
      </c>
      <c r="E69" s="3">
        <f t="shared" si="66"/>
        <v>10.305263789292514</v>
      </c>
      <c r="F69" s="25">
        <f t="shared" si="0"/>
        <v>10.25487685425616</v>
      </c>
      <c r="G69" s="25">
        <f t="shared" si="1"/>
        <v>-2.519346751817686E-2</v>
      </c>
      <c r="H69" s="3">
        <f t="shared" si="2"/>
        <v>10.229683386737983</v>
      </c>
      <c r="I69" s="3">
        <f t="shared" si="3"/>
        <v>4.1276477443834487E-4</v>
      </c>
    </row>
    <row r="70" spans="1:9" ht="18.5" x14ac:dyDescent="0.45">
      <c r="A70" s="3">
        <v>66</v>
      </c>
      <c r="B70" s="1" t="s">
        <v>69</v>
      </c>
      <c r="C70" s="2">
        <v>10.32</v>
      </c>
      <c r="D70" s="3">
        <f t="shared" ref="D70:E70" si="67">$D$2*C70+(1-$D$2)*D69</f>
        <v>10.30003516088717</v>
      </c>
      <c r="E70" s="3">
        <f t="shared" si="67"/>
        <v>10.302649475089842</v>
      </c>
      <c r="F70" s="25">
        <f t="shared" ref="F70:F133" si="68">2*D70-E70</f>
        <v>10.297420846684497</v>
      </c>
      <c r="G70" s="25">
        <f t="shared" ref="G70:G133" si="69">($D$2/(1-$D$2))*(D70-E70)</f>
        <v>-2.6143142026722188E-3</v>
      </c>
      <c r="H70" s="3">
        <f t="shared" ref="H70:H133" si="70">F70+G70</f>
        <v>10.294806532481825</v>
      </c>
      <c r="I70" s="3">
        <f t="shared" ref="I70:I133" si="71">POWER(C70-H70,2)</f>
        <v>6.3471080558934298E-4</v>
      </c>
    </row>
    <row r="71" spans="1:9" ht="18.5" x14ac:dyDescent="0.45">
      <c r="A71" s="3">
        <v>67</v>
      </c>
      <c r="B71" s="1" t="s">
        <v>70</v>
      </c>
      <c r="C71" s="2">
        <v>10.26</v>
      </c>
      <c r="D71" s="3">
        <f t="shared" ref="D71:E71" si="72">$D$2*C71+(1-$D$2)*D70</f>
        <v>10.280017580443584</v>
      </c>
      <c r="E71" s="3">
        <f t="shared" si="72"/>
        <v>10.291333527766714</v>
      </c>
      <c r="F71" s="25">
        <f t="shared" si="68"/>
        <v>10.268701633120454</v>
      </c>
      <c r="G71" s="25">
        <f t="shared" si="69"/>
        <v>-1.1315947323129905E-2</v>
      </c>
      <c r="H71" s="3">
        <f t="shared" si="70"/>
        <v>10.257385685797324</v>
      </c>
      <c r="I71" s="3">
        <f t="shared" si="71"/>
        <v>6.8346387503122552E-6</v>
      </c>
    </row>
    <row r="72" spans="1:9" ht="18.5" x14ac:dyDescent="0.45">
      <c r="A72" s="3">
        <v>68</v>
      </c>
      <c r="B72" s="1" t="s">
        <v>71</v>
      </c>
      <c r="C72" s="2">
        <v>10.37</v>
      </c>
      <c r="D72" s="3">
        <f t="shared" ref="D72:E72" si="73">$D$2*C72+(1-$D$2)*D71</f>
        <v>10.325008790221791</v>
      </c>
      <c r="E72" s="3">
        <f t="shared" si="73"/>
        <v>10.308171158994252</v>
      </c>
      <c r="F72" s="25">
        <f t="shared" si="68"/>
        <v>10.341846421449329</v>
      </c>
      <c r="G72" s="25">
        <f t="shared" si="69"/>
        <v>1.6837631227538452E-2</v>
      </c>
      <c r="H72" s="3">
        <f t="shared" si="70"/>
        <v>10.358684052676868</v>
      </c>
      <c r="I72" s="3">
        <f t="shared" si="71"/>
        <v>1.2805066381989106E-4</v>
      </c>
    </row>
    <row r="73" spans="1:9" ht="18.5" x14ac:dyDescent="0.45">
      <c r="A73" s="3">
        <v>69</v>
      </c>
      <c r="B73" s="1" t="s">
        <v>72</v>
      </c>
      <c r="C73" s="2">
        <v>10.27</v>
      </c>
      <c r="D73" s="3">
        <f t="shared" ref="D73:E73" si="74">$D$2*C73+(1-$D$2)*D72</f>
        <v>10.297504395110895</v>
      </c>
      <c r="E73" s="3">
        <f t="shared" si="74"/>
        <v>10.302837777052574</v>
      </c>
      <c r="F73" s="25">
        <f t="shared" si="68"/>
        <v>10.292171013169217</v>
      </c>
      <c r="G73" s="25">
        <f t="shared" si="69"/>
        <v>-5.3333819416785389E-3</v>
      </c>
      <c r="H73" s="3">
        <f t="shared" si="70"/>
        <v>10.286837631227538</v>
      </c>
      <c r="I73" s="3">
        <f t="shared" si="71"/>
        <v>2.8350582535457806E-4</v>
      </c>
    </row>
    <row r="74" spans="1:9" ht="18.5" x14ac:dyDescent="0.45">
      <c r="A74" s="3">
        <v>70</v>
      </c>
      <c r="B74" s="1" t="s">
        <v>73</v>
      </c>
      <c r="C74" s="2">
        <v>10.39</v>
      </c>
      <c r="D74" s="3">
        <f t="shared" ref="D74:E74" si="75">$D$2*C74+(1-$D$2)*D73</f>
        <v>10.343752197555448</v>
      </c>
      <c r="E74" s="3">
        <f t="shared" si="75"/>
        <v>10.32329498730401</v>
      </c>
      <c r="F74" s="25">
        <f t="shared" si="68"/>
        <v>10.364209407806886</v>
      </c>
      <c r="G74" s="25">
        <f t="shared" si="69"/>
        <v>2.0457210251437985E-2</v>
      </c>
      <c r="H74" s="3">
        <f t="shared" si="70"/>
        <v>10.384666618058324</v>
      </c>
      <c r="I74" s="3">
        <f t="shared" si="71"/>
        <v>2.8444962935803795E-5</v>
      </c>
    </row>
    <row r="75" spans="1:9" ht="18.5" x14ac:dyDescent="0.45">
      <c r="A75" s="3">
        <v>71</v>
      </c>
      <c r="B75" s="1" t="s">
        <v>74</v>
      </c>
      <c r="C75" s="2">
        <v>10.66</v>
      </c>
      <c r="D75" s="3">
        <f t="shared" ref="D75:E75" si="76">$D$2*C75+(1-$D$2)*D74</f>
        <v>10.501876098777725</v>
      </c>
      <c r="E75" s="3">
        <f t="shared" si="76"/>
        <v>10.412585543040867</v>
      </c>
      <c r="F75" s="25">
        <f t="shared" si="68"/>
        <v>10.591166654514582</v>
      </c>
      <c r="G75" s="25">
        <f t="shared" si="69"/>
        <v>8.9290555736857513E-2</v>
      </c>
      <c r="H75" s="3">
        <f t="shared" si="70"/>
        <v>10.68045721025144</v>
      </c>
      <c r="I75" s="3">
        <f t="shared" si="71"/>
        <v>4.1849745127161208E-4</v>
      </c>
    </row>
    <row r="76" spans="1:9" ht="18.5" x14ac:dyDescent="0.45">
      <c r="A76" s="3">
        <v>72</v>
      </c>
      <c r="B76" s="1" t="s">
        <v>75</v>
      </c>
      <c r="C76" s="2">
        <v>11.55</v>
      </c>
      <c r="D76" s="3">
        <f t="shared" ref="D76:E76" si="77">$D$2*C76+(1-$D$2)*D75</f>
        <v>11.025938049388863</v>
      </c>
      <c r="E76" s="3">
        <f t="shared" si="77"/>
        <v>10.719261796214866</v>
      </c>
      <c r="F76" s="25">
        <f t="shared" si="68"/>
        <v>11.33261430256286</v>
      </c>
      <c r="G76" s="25">
        <f t="shared" si="69"/>
        <v>0.30667625317399683</v>
      </c>
      <c r="H76" s="3">
        <f t="shared" si="70"/>
        <v>11.639290555736856</v>
      </c>
      <c r="I76" s="3">
        <f t="shared" si="71"/>
        <v>7.9728033437965404E-3</v>
      </c>
    </row>
    <row r="77" spans="1:9" ht="18.5" x14ac:dyDescent="0.45">
      <c r="A77" s="3">
        <v>73</v>
      </c>
      <c r="B77" s="1" t="s">
        <v>76</v>
      </c>
      <c r="C77" s="2">
        <v>11.65</v>
      </c>
      <c r="D77" s="3">
        <f t="shared" ref="D77:E77" si="78">$D$2*C77+(1-$D$2)*D76</f>
        <v>11.337969024694431</v>
      </c>
      <c r="E77" s="3">
        <f t="shared" si="78"/>
        <v>11.028615410454648</v>
      </c>
      <c r="F77" s="25">
        <f t="shared" si="68"/>
        <v>11.647322638934213</v>
      </c>
      <c r="G77" s="25">
        <f t="shared" si="69"/>
        <v>0.30935361423978236</v>
      </c>
      <c r="H77" s="3">
        <f t="shared" si="70"/>
        <v>11.956676253173995</v>
      </c>
      <c r="I77" s="3">
        <f t="shared" si="71"/>
        <v>9.4050324260840312E-2</v>
      </c>
    </row>
    <row r="78" spans="1:9" ht="18.5" x14ac:dyDescent="0.45">
      <c r="A78" s="3">
        <v>74</v>
      </c>
      <c r="B78" s="1" t="s">
        <v>77</v>
      </c>
      <c r="C78" s="2">
        <v>11.57</v>
      </c>
      <c r="D78" s="3">
        <f t="shared" ref="D78:E78" si="79">$D$2*C78+(1-$D$2)*D77</f>
        <v>11.453984512347215</v>
      </c>
      <c r="E78" s="3">
        <f t="shared" si="79"/>
        <v>11.241299961400932</v>
      </c>
      <c r="F78" s="25">
        <f t="shared" si="68"/>
        <v>11.666669063293499</v>
      </c>
      <c r="G78" s="25">
        <f t="shared" si="69"/>
        <v>0.21268455094628358</v>
      </c>
      <c r="H78" s="3">
        <f t="shared" si="70"/>
        <v>11.879353614239783</v>
      </c>
      <c r="I78" s="3">
        <f t="shared" si="71"/>
        <v>9.5699658643216071E-2</v>
      </c>
    </row>
    <row r="79" spans="1:9" ht="18.5" x14ac:dyDescent="0.45">
      <c r="A79" s="3">
        <v>75</v>
      </c>
      <c r="B79" s="1" t="s">
        <v>78</v>
      </c>
      <c r="C79" s="2">
        <v>11.36</v>
      </c>
      <c r="D79" s="3">
        <f t="shared" ref="D79:E79" si="80">$D$2*C79+(1-$D$2)*D78</f>
        <v>11.406992256173607</v>
      </c>
      <c r="E79" s="3">
        <f t="shared" si="80"/>
        <v>11.32414610878727</v>
      </c>
      <c r="F79" s="25">
        <f t="shared" si="68"/>
        <v>11.489838403559945</v>
      </c>
      <c r="G79" s="25">
        <f t="shared" si="69"/>
        <v>8.2846147386337776E-2</v>
      </c>
      <c r="H79" s="3">
        <f t="shared" si="70"/>
        <v>11.572684550946283</v>
      </c>
      <c r="I79" s="3">
        <f t="shared" si="71"/>
        <v>4.5234718211222297E-2</v>
      </c>
    </row>
    <row r="80" spans="1:9" ht="18.5" x14ac:dyDescent="0.45">
      <c r="A80" s="3">
        <v>76</v>
      </c>
      <c r="B80" s="1" t="s">
        <v>79</v>
      </c>
      <c r="C80" s="2">
        <v>11.54</v>
      </c>
      <c r="D80" s="3">
        <f t="shared" ref="D80:E80" si="81">$D$2*C80+(1-$D$2)*D79</f>
        <v>11.473496128086804</v>
      </c>
      <c r="E80" s="3">
        <f t="shared" si="81"/>
        <v>11.398821118437038</v>
      </c>
      <c r="F80" s="25">
        <f t="shared" si="68"/>
        <v>11.548171137736571</v>
      </c>
      <c r="G80" s="25">
        <f t="shared" si="69"/>
        <v>7.4675009649766366E-2</v>
      </c>
      <c r="H80" s="3">
        <f t="shared" si="70"/>
        <v>11.622846147386337</v>
      </c>
      <c r="I80" s="3">
        <f t="shared" si="71"/>
        <v>6.8634841367588018E-3</v>
      </c>
    </row>
    <row r="81" spans="1:9" ht="18.5" x14ac:dyDescent="0.45">
      <c r="A81" s="3">
        <v>77</v>
      </c>
      <c r="B81" s="1" t="s">
        <v>80</v>
      </c>
      <c r="C81" s="2">
        <v>11.41</v>
      </c>
      <c r="D81" s="3">
        <f t="shared" ref="D81:E81" si="82">$D$2*C81+(1-$D$2)*D80</f>
        <v>11.441748064043402</v>
      </c>
      <c r="E81" s="3">
        <f t="shared" si="82"/>
        <v>11.42028459124022</v>
      </c>
      <c r="F81" s="25">
        <f t="shared" si="68"/>
        <v>11.463211536846584</v>
      </c>
      <c r="G81" s="25">
        <f t="shared" si="69"/>
        <v>2.1463472803182171E-2</v>
      </c>
      <c r="H81" s="3">
        <f t="shared" si="70"/>
        <v>11.484675009649767</v>
      </c>
      <c r="I81" s="3">
        <f t="shared" si="71"/>
        <v>5.5763570661927003E-3</v>
      </c>
    </row>
    <row r="82" spans="1:9" ht="18.5" x14ac:dyDescent="0.45">
      <c r="A82" s="3">
        <v>78</v>
      </c>
      <c r="B82" s="1" t="s">
        <v>81</v>
      </c>
      <c r="C82" s="2">
        <v>12.17</v>
      </c>
      <c r="D82" s="3">
        <f t="shared" ref="D82:E82" si="83">$D$2*C82+(1-$D$2)*D81</f>
        <v>11.805874032021702</v>
      </c>
      <c r="E82" s="3">
        <f t="shared" si="83"/>
        <v>11.613079311630962</v>
      </c>
      <c r="F82" s="25">
        <f t="shared" si="68"/>
        <v>11.998668752412442</v>
      </c>
      <c r="G82" s="25">
        <f t="shared" si="69"/>
        <v>0.19279472039074008</v>
      </c>
      <c r="H82" s="3">
        <f t="shared" si="70"/>
        <v>12.191463472803182</v>
      </c>
      <c r="I82" s="3">
        <f t="shared" si="71"/>
        <v>4.6068066477294073E-4</v>
      </c>
    </row>
    <row r="83" spans="1:9" ht="18.5" x14ac:dyDescent="0.45">
      <c r="A83" s="3">
        <v>79</v>
      </c>
      <c r="B83" s="1" t="s">
        <v>82</v>
      </c>
      <c r="C83" s="2">
        <v>12.66</v>
      </c>
      <c r="D83" s="3">
        <f t="shared" ref="D83:E83" si="84">$D$2*C83+(1-$D$2)*D82</f>
        <v>12.232937016010851</v>
      </c>
      <c r="E83" s="3">
        <f t="shared" si="84"/>
        <v>11.923008163820906</v>
      </c>
      <c r="F83" s="25">
        <f t="shared" si="68"/>
        <v>12.542865868200796</v>
      </c>
      <c r="G83" s="25">
        <f t="shared" si="69"/>
        <v>0.30992885218994459</v>
      </c>
      <c r="H83" s="3">
        <f t="shared" si="70"/>
        <v>12.85279472039074</v>
      </c>
      <c r="I83" s="3">
        <f t="shared" si="71"/>
        <v>3.7169804210543653E-2</v>
      </c>
    </row>
    <row r="84" spans="1:9" ht="18.5" x14ac:dyDescent="0.45">
      <c r="A84" s="3">
        <v>80</v>
      </c>
      <c r="B84" s="1" t="s">
        <v>83</v>
      </c>
      <c r="C84" s="2">
        <v>12.67</v>
      </c>
      <c r="D84" s="3">
        <f t="shared" ref="D84:E84" si="85">$D$2*C84+(1-$D$2)*D83</f>
        <v>12.451468508005426</v>
      </c>
      <c r="E84" s="3">
        <f t="shared" si="85"/>
        <v>12.187238335913166</v>
      </c>
      <c r="F84" s="25">
        <f t="shared" si="68"/>
        <v>12.715698680097686</v>
      </c>
      <c r="G84" s="25">
        <f t="shared" si="69"/>
        <v>0.26423017209225996</v>
      </c>
      <c r="H84" s="3">
        <f t="shared" si="70"/>
        <v>12.979928852189946</v>
      </c>
      <c r="I84" s="3">
        <f t="shared" si="71"/>
        <v>9.6055893419777619E-2</v>
      </c>
    </row>
    <row r="85" spans="1:9" ht="18.5" x14ac:dyDescent="0.45">
      <c r="A85" s="3">
        <v>81</v>
      </c>
      <c r="B85" s="1" t="s">
        <v>84</v>
      </c>
      <c r="C85" s="2">
        <v>13.07</v>
      </c>
      <c r="D85" s="3">
        <f t="shared" ref="D85:E85" si="86">$D$2*C85+(1-$D$2)*D84</f>
        <v>12.760734254002713</v>
      </c>
      <c r="E85" s="3">
        <f t="shared" si="86"/>
        <v>12.473986294957939</v>
      </c>
      <c r="F85" s="25">
        <f t="shared" si="68"/>
        <v>13.047482213047488</v>
      </c>
      <c r="G85" s="25">
        <f t="shared" si="69"/>
        <v>0.28674795904477435</v>
      </c>
      <c r="H85" s="3">
        <f t="shared" si="70"/>
        <v>13.334230172092262</v>
      </c>
      <c r="I85" s="3">
        <f t="shared" si="71"/>
        <v>6.9817583843906253E-2</v>
      </c>
    </row>
    <row r="86" spans="1:9" ht="18.5" x14ac:dyDescent="0.45">
      <c r="A86" s="3">
        <v>82</v>
      </c>
      <c r="B86" s="1" t="s">
        <v>85</v>
      </c>
      <c r="C86" s="2">
        <v>13.04</v>
      </c>
      <c r="D86" s="3">
        <f t="shared" ref="D86:E86" si="87">$D$2*C86+(1-$D$2)*D85</f>
        <v>12.900367127001356</v>
      </c>
      <c r="E86" s="3">
        <f t="shared" si="87"/>
        <v>12.687176710979648</v>
      </c>
      <c r="F86" s="25">
        <f t="shared" si="68"/>
        <v>13.113557543023065</v>
      </c>
      <c r="G86" s="25">
        <f t="shared" si="69"/>
        <v>0.21319041602170863</v>
      </c>
      <c r="H86" s="3">
        <f t="shared" si="70"/>
        <v>13.326747959044773</v>
      </c>
      <c r="I86" s="3">
        <f t="shared" si="71"/>
        <v>8.2224392016343587E-2</v>
      </c>
    </row>
    <row r="87" spans="1:9" ht="18.5" x14ac:dyDescent="0.45">
      <c r="A87" s="3">
        <v>83</v>
      </c>
      <c r="B87" s="1" t="s">
        <v>86</v>
      </c>
      <c r="C87" s="2">
        <v>12.71</v>
      </c>
      <c r="D87" s="3">
        <f t="shared" ref="D87:E87" si="88">$D$2*C87+(1-$D$2)*D86</f>
        <v>12.805183563500679</v>
      </c>
      <c r="E87" s="3">
        <f t="shared" si="88"/>
        <v>12.746180137240163</v>
      </c>
      <c r="F87" s="25">
        <f t="shared" si="68"/>
        <v>12.864186989761194</v>
      </c>
      <c r="G87" s="25">
        <f t="shared" si="69"/>
        <v>5.9003426260515468E-2</v>
      </c>
      <c r="H87" s="3">
        <f t="shared" si="70"/>
        <v>12.923190416021709</v>
      </c>
      <c r="I87" s="3">
        <f t="shared" si="71"/>
        <v>4.5450153483509198E-2</v>
      </c>
    </row>
    <row r="88" spans="1:9" ht="18.5" x14ac:dyDescent="0.45">
      <c r="A88" s="3">
        <v>84</v>
      </c>
      <c r="B88" s="1" t="s">
        <v>87</v>
      </c>
      <c r="C88" s="2">
        <v>12.34</v>
      </c>
      <c r="D88" s="3">
        <f t="shared" ref="D88:E88" si="89">$D$2*C88+(1-$D$2)*D87</f>
        <v>12.57259178175034</v>
      </c>
      <c r="E88" s="3">
        <f t="shared" si="89"/>
        <v>12.659385959495252</v>
      </c>
      <c r="F88" s="25">
        <f t="shared" si="68"/>
        <v>12.485797604005429</v>
      </c>
      <c r="G88" s="25">
        <f t="shared" si="69"/>
        <v>-8.6794177744911494E-2</v>
      </c>
      <c r="H88" s="3">
        <f t="shared" si="70"/>
        <v>12.399003426260517</v>
      </c>
      <c r="I88" s="3">
        <f t="shared" si="71"/>
        <v>3.481404310480296E-3</v>
      </c>
    </row>
    <row r="89" spans="1:9" ht="18.5" x14ac:dyDescent="0.45">
      <c r="A89" s="3">
        <v>85</v>
      </c>
      <c r="B89" s="1" t="s">
        <v>88</v>
      </c>
      <c r="C89" s="2">
        <v>12.43</v>
      </c>
      <c r="D89" s="3">
        <f t="shared" ref="D89:E89" si="90">$D$2*C89+(1-$D$2)*D88</f>
        <v>12.50129589087517</v>
      </c>
      <c r="E89" s="3">
        <f t="shared" si="90"/>
        <v>12.580340925185212</v>
      </c>
      <c r="F89" s="25">
        <f t="shared" si="68"/>
        <v>12.422250856565128</v>
      </c>
      <c r="G89" s="25">
        <f t="shared" si="69"/>
        <v>-7.9045034310041729E-2</v>
      </c>
      <c r="H89" s="3">
        <f t="shared" si="70"/>
        <v>12.343205822255086</v>
      </c>
      <c r="I89" s="3">
        <f t="shared" si="71"/>
        <v>7.5332292904155976E-3</v>
      </c>
    </row>
    <row r="90" spans="1:9" ht="18.5" x14ac:dyDescent="0.45">
      <c r="A90" s="3">
        <v>86</v>
      </c>
      <c r="B90" s="1" t="s">
        <v>89</v>
      </c>
      <c r="C90" s="2">
        <v>12.38</v>
      </c>
      <c r="D90" s="3">
        <f t="shared" ref="D90:E90" si="91">$D$2*C90+(1-$D$2)*D89</f>
        <v>12.440647945437586</v>
      </c>
      <c r="E90" s="3">
        <f t="shared" si="91"/>
        <v>12.510494435311399</v>
      </c>
      <c r="F90" s="25">
        <f t="shared" si="68"/>
        <v>12.370801455563774</v>
      </c>
      <c r="G90" s="25">
        <f t="shared" si="69"/>
        <v>-6.98464898738127E-2</v>
      </c>
      <c r="H90" s="3">
        <f t="shared" si="70"/>
        <v>12.300954965689961</v>
      </c>
      <c r="I90" s="3">
        <f t="shared" si="71"/>
        <v>6.2481174490753933E-3</v>
      </c>
    </row>
    <row r="91" spans="1:9" ht="18.5" x14ac:dyDescent="0.45">
      <c r="A91" s="3">
        <v>87</v>
      </c>
      <c r="B91" s="1" t="s">
        <v>90</v>
      </c>
      <c r="C91" s="2">
        <v>11.84</v>
      </c>
      <c r="D91" s="3">
        <f t="shared" ref="D91:E91" si="92">$D$2*C91+(1-$D$2)*D90</f>
        <v>12.140323972718793</v>
      </c>
      <c r="E91" s="3">
        <f t="shared" si="92"/>
        <v>12.325409204015095</v>
      </c>
      <c r="F91" s="25">
        <f t="shared" si="68"/>
        <v>11.955238741422491</v>
      </c>
      <c r="G91" s="25">
        <f t="shared" si="69"/>
        <v>-0.18508523129630206</v>
      </c>
      <c r="H91" s="3">
        <f t="shared" si="70"/>
        <v>11.770153510126189</v>
      </c>
      <c r="I91" s="3">
        <f t="shared" si="71"/>
        <v>4.8785321476923719E-3</v>
      </c>
    </row>
    <row r="92" spans="1:9" ht="18.5" x14ac:dyDescent="0.45">
      <c r="A92" s="3">
        <v>88</v>
      </c>
      <c r="B92" s="1" t="s">
        <v>91</v>
      </c>
      <c r="C92" s="2">
        <v>12.17</v>
      </c>
      <c r="D92" s="3">
        <f t="shared" ref="D92:E92" si="93">$D$2*C92+(1-$D$2)*D91</f>
        <v>12.155161986359396</v>
      </c>
      <c r="E92" s="3">
        <f t="shared" si="93"/>
        <v>12.240285595187245</v>
      </c>
      <c r="F92" s="25">
        <f t="shared" si="68"/>
        <v>12.070038377531546</v>
      </c>
      <c r="G92" s="25">
        <f t="shared" si="69"/>
        <v>-8.512360882784975E-2</v>
      </c>
      <c r="H92" s="3">
        <f t="shared" si="70"/>
        <v>11.984914768703696</v>
      </c>
      <c r="I92" s="3">
        <f t="shared" si="71"/>
        <v>3.4256542844006289E-2</v>
      </c>
    </row>
    <row r="93" spans="1:9" ht="18.5" x14ac:dyDescent="0.45">
      <c r="A93" s="3">
        <v>89</v>
      </c>
      <c r="B93" s="1" t="s">
        <v>92</v>
      </c>
      <c r="C93" s="2">
        <v>11.76</v>
      </c>
      <c r="D93" s="3">
        <f t="shared" ref="D93:E93" si="94">$D$2*C93+(1-$D$2)*D92</f>
        <v>11.957580993179697</v>
      </c>
      <c r="E93" s="3">
        <f t="shared" si="94"/>
        <v>12.098933294183471</v>
      </c>
      <c r="F93" s="25">
        <f t="shared" si="68"/>
        <v>11.816228692175923</v>
      </c>
      <c r="G93" s="25">
        <f t="shared" si="69"/>
        <v>-0.14135230100377427</v>
      </c>
      <c r="H93" s="3">
        <f t="shared" si="70"/>
        <v>11.674876391172148</v>
      </c>
      <c r="I93" s="3">
        <f t="shared" si="71"/>
        <v>7.246028779877082E-3</v>
      </c>
    </row>
    <row r="94" spans="1:9" ht="18.5" x14ac:dyDescent="0.45">
      <c r="A94" s="3">
        <v>90</v>
      </c>
      <c r="B94" s="1" t="s">
        <v>93</v>
      </c>
      <c r="C94" s="2">
        <v>12.52</v>
      </c>
      <c r="D94" s="3">
        <f t="shared" ref="D94:E94" si="95">$D$2*C94+(1-$D$2)*D93</f>
        <v>12.238790496589848</v>
      </c>
      <c r="E94" s="3">
        <f t="shared" si="95"/>
        <v>12.168861895386659</v>
      </c>
      <c r="F94" s="25">
        <f t="shared" si="68"/>
        <v>12.308719097793038</v>
      </c>
      <c r="G94" s="25">
        <f t="shared" si="69"/>
        <v>6.9928601203189444E-2</v>
      </c>
      <c r="H94" s="3">
        <f t="shared" si="70"/>
        <v>12.378647698996227</v>
      </c>
      <c r="I94" s="3">
        <f t="shared" si="71"/>
        <v>1.9980472999061104E-2</v>
      </c>
    </row>
    <row r="95" spans="1:9" ht="18.5" x14ac:dyDescent="0.45">
      <c r="A95" s="3">
        <v>91</v>
      </c>
      <c r="B95" s="1" t="s">
        <v>94</v>
      </c>
      <c r="C95" s="2">
        <v>12.89</v>
      </c>
      <c r="D95" s="3">
        <f t="shared" ref="D95:E95" si="96">$D$2*C95+(1-$D$2)*D94</f>
        <v>12.564395248294925</v>
      </c>
      <c r="E95" s="3">
        <f t="shared" si="96"/>
        <v>12.366628571840792</v>
      </c>
      <c r="F95" s="25">
        <f t="shared" si="68"/>
        <v>12.762161924749059</v>
      </c>
      <c r="G95" s="25">
        <f t="shared" si="69"/>
        <v>0.19776667645413326</v>
      </c>
      <c r="H95" s="3">
        <f t="shared" si="70"/>
        <v>12.959928601203192</v>
      </c>
      <c r="I95" s="3">
        <f t="shared" si="71"/>
        <v>4.8900092662349567E-3</v>
      </c>
    </row>
    <row r="96" spans="1:9" ht="18.5" x14ac:dyDescent="0.45">
      <c r="A96" s="3">
        <v>92</v>
      </c>
      <c r="B96" s="1" t="s">
        <v>95</v>
      </c>
      <c r="C96" s="2">
        <v>13.01</v>
      </c>
      <c r="D96" s="3">
        <f t="shared" ref="D96:E96" si="97">$D$2*C96+(1-$D$2)*D95</f>
        <v>12.787197624147463</v>
      </c>
      <c r="E96" s="3">
        <f t="shared" si="97"/>
        <v>12.576913097994128</v>
      </c>
      <c r="F96" s="25">
        <f t="shared" si="68"/>
        <v>12.997482150300799</v>
      </c>
      <c r="G96" s="25">
        <f t="shared" si="69"/>
        <v>0.2102845261533357</v>
      </c>
      <c r="H96" s="3">
        <f t="shared" si="70"/>
        <v>13.207766676454135</v>
      </c>
      <c r="I96" s="3">
        <f t="shared" si="71"/>
        <v>3.9111658315714531E-2</v>
      </c>
    </row>
    <row r="97" spans="1:9" ht="18.5" x14ac:dyDescent="0.45">
      <c r="A97" s="3">
        <v>93</v>
      </c>
      <c r="B97" s="1" t="s">
        <v>96</v>
      </c>
      <c r="C97" s="2">
        <v>12.91</v>
      </c>
      <c r="D97" s="3">
        <f t="shared" ref="D97:E97" si="98">$D$2*C97+(1-$D$2)*D96</f>
        <v>12.848598812073732</v>
      </c>
      <c r="E97" s="3">
        <f t="shared" si="98"/>
        <v>12.712755955033931</v>
      </c>
      <c r="F97" s="25">
        <f t="shared" si="68"/>
        <v>12.984441669113533</v>
      </c>
      <c r="G97" s="25">
        <f t="shared" si="69"/>
        <v>0.13584285703980115</v>
      </c>
      <c r="H97" s="3">
        <f t="shared" si="70"/>
        <v>13.120284526153334</v>
      </c>
      <c r="I97" s="3">
        <f t="shared" si="71"/>
        <v>4.4219581939532182E-2</v>
      </c>
    </row>
    <row r="98" spans="1:9" ht="18.5" x14ac:dyDescent="0.45">
      <c r="A98" s="3">
        <v>94</v>
      </c>
      <c r="B98" s="1" t="s">
        <v>97</v>
      </c>
      <c r="C98" s="2">
        <v>12.87</v>
      </c>
      <c r="D98" s="3">
        <f t="shared" ref="D98:E98" si="99">$D$2*C98+(1-$D$2)*D97</f>
        <v>12.859299406036865</v>
      </c>
      <c r="E98" s="3">
        <f t="shared" si="99"/>
        <v>12.786027680535398</v>
      </c>
      <c r="F98" s="25">
        <f t="shared" si="68"/>
        <v>12.932571131538332</v>
      </c>
      <c r="G98" s="25">
        <f t="shared" si="69"/>
        <v>7.3271725501466989E-2</v>
      </c>
      <c r="H98" s="3">
        <f t="shared" si="70"/>
        <v>13.005842857039799</v>
      </c>
      <c r="I98" s="3">
        <f t="shared" si="71"/>
        <v>1.8453281808735369E-2</v>
      </c>
    </row>
    <row r="99" spans="1:9" ht="18.5" x14ac:dyDescent="0.45">
      <c r="A99" s="3">
        <v>95</v>
      </c>
      <c r="B99" s="1" t="s">
        <v>98</v>
      </c>
      <c r="C99" s="2">
        <v>12.8</v>
      </c>
      <c r="D99" s="3">
        <f t="shared" ref="D99:E99" si="100">$D$2*C99+(1-$D$2)*D98</f>
        <v>12.829649703018433</v>
      </c>
      <c r="E99" s="3">
        <f t="shared" si="100"/>
        <v>12.807838691776915</v>
      </c>
      <c r="F99" s="25">
        <f t="shared" si="68"/>
        <v>12.85146071425995</v>
      </c>
      <c r="G99" s="25">
        <f t="shared" si="69"/>
        <v>2.1811011241517519E-2</v>
      </c>
      <c r="H99" s="3">
        <f t="shared" si="70"/>
        <v>12.873271725501468</v>
      </c>
      <c r="I99" s="3">
        <f t="shared" si="71"/>
        <v>5.3687457579623277E-3</v>
      </c>
    </row>
    <row r="100" spans="1:9" ht="18.5" x14ac:dyDescent="0.45">
      <c r="A100" s="3">
        <v>96</v>
      </c>
      <c r="B100" s="1" t="s">
        <v>99</v>
      </c>
      <c r="C100" s="2">
        <v>12.74</v>
      </c>
      <c r="D100" s="3">
        <f t="shared" ref="D100:E100" si="101">$D$2*C100+(1-$D$2)*D99</f>
        <v>12.784824851509217</v>
      </c>
      <c r="E100" s="3">
        <f t="shared" si="101"/>
        <v>12.796331771643066</v>
      </c>
      <c r="F100" s="25">
        <f t="shared" si="68"/>
        <v>12.773317931375368</v>
      </c>
      <c r="G100" s="25">
        <f t="shared" si="69"/>
        <v>-1.1506920133848908E-2</v>
      </c>
      <c r="H100" s="3">
        <f t="shared" si="70"/>
        <v>12.76181101124152</v>
      </c>
      <c r="I100" s="3">
        <f t="shared" si="71"/>
        <v>4.757202113776811E-4</v>
      </c>
    </row>
    <row r="101" spans="1:9" ht="18.5" x14ac:dyDescent="0.45">
      <c r="A101" s="3">
        <v>97</v>
      </c>
      <c r="B101" s="1" t="s">
        <v>100</v>
      </c>
      <c r="C101" s="2">
        <v>13.27</v>
      </c>
      <c r="D101" s="3">
        <f t="shared" ref="D101:E101" si="102">$D$2*C101+(1-$D$2)*D100</f>
        <v>13.027412425754608</v>
      </c>
      <c r="E101" s="3">
        <f t="shared" si="102"/>
        <v>12.911872098698836</v>
      </c>
      <c r="F101" s="25">
        <f t="shared" si="68"/>
        <v>13.14295275281038</v>
      </c>
      <c r="G101" s="25">
        <f t="shared" si="69"/>
        <v>0.115540327055772</v>
      </c>
      <c r="H101" s="3">
        <f t="shared" si="70"/>
        <v>13.258493079866152</v>
      </c>
      <c r="I101" s="3">
        <f t="shared" si="71"/>
        <v>1.3240921096673648E-4</v>
      </c>
    </row>
    <row r="102" spans="1:9" ht="18.5" x14ac:dyDescent="0.45">
      <c r="A102" s="3">
        <v>98</v>
      </c>
      <c r="B102" s="1" t="s">
        <v>101</v>
      </c>
      <c r="C102" s="2">
        <v>13.27</v>
      </c>
      <c r="D102" s="3">
        <f t="shared" ref="D102:E102" si="103">$D$2*C102+(1-$D$2)*D101</f>
        <v>13.148706212877304</v>
      </c>
      <c r="E102" s="3">
        <f t="shared" si="103"/>
        <v>13.03028915578807</v>
      </c>
      <c r="F102" s="25">
        <f t="shared" si="68"/>
        <v>13.267123269966538</v>
      </c>
      <c r="G102" s="25">
        <f t="shared" si="69"/>
        <v>0.11841705708923378</v>
      </c>
      <c r="H102" s="3">
        <f t="shared" si="70"/>
        <v>13.385540327055772</v>
      </c>
      <c r="I102" s="3">
        <f t="shared" si="71"/>
        <v>1.3349567176154759E-2</v>
      </c>
    </row>
    <row r="103" spans="1:9" ht="18.5" x14ac:dyDescent="0.45">
      <c r="A103" s="3">
        <v>99</v>
      </c>
      <c r="B103" s="1" t="s">
        <v>102</v>
      </c>
      <c r="C103" s="2">
        <v>13.1</v>
      </c>
      <c r="D103" s="3">
        <f t="shared" ref="D103:E103" si="104">$D$2*C103+(1-$D$2)*D102</f>
        <v>13.124353106438651</v>
      </c>
      <c r="E103" s="3">
        <f t="shared" si="104"/>
        <v>13.077321131113361</v>
      </c>
      <c r="F103" s="25">
        <f t="shared" si="68"/>
        <v>13.17138508176394</v>
      </c>
      <c r="G103" s="25">
        <f t="shared" si="69"/>
        <v>4.7031975325289466E-2</v>
      </c>
      <c r="H103" s="3">
        <f t="shared" si="70"/>
        <v>13.21841705708923</v>
      </c>
      <c r="I103" s="3">
        <f t="shared" si="71"/>
        <v>1.402259940967401E-2</v>
      </c>
    </row>
    <row r="104" spans="1:9" ht="18.5" x14ac:dyDescent="0.45">
      <c r="A104" s="3">
        <v>100</v>
      </c>
      <c r="B104" s="1" t="s">
        <v>103</v>
      </c>
      <c r="C104" s="2">
        <v>13.1</v>
      </c>
      <c r="D104" s="3">
        <f t="shared" ref="D104:E104" si="105">$D$2*C104+(1-$D$2)*D103</f>
        <v>13.112176553219324</v>
      </c>
      <c r="E104" s="3">
        <f t="shared" si="105"/>
        <v>13.094748842166343</v>
      </c>
      <c r="F104" s="25">
        <f t="shared" si="68"/>
        <v>13.129604264272306</v>
      </c>
      <c r="G104" s="25">
        <f t="shared" si="69"/>
        <v>1.7427711052981465E-2</v>
      </c>
      <c r="H104" s="3">
        <f t="shared" si="70"/>
        <v>13.147031975325287</v>
      </c>
      <c r="I104" s="3">
        <f t="shared" si="71"/>
        <v>2.2120067029984701E-3</v>
      </c>
    </row>
    <row r="105" spans="1:9" ht="18.5" x14ac:dyDescent="0.45">
      <c r="A105" s="3">
        <v>101</v>
      </c>
      <c r="B105" s="1" t="s">
        <v>104</v>
      </c>
      <c r="C105" s="2">
        <v>12.93</v>
      </c>
      <c r="D105" s="3">
        <f t="shared" ref="D105:E105" si="106">$D$2*C105+(1-$D$2)*D104</f>
        <v>13.021088276609662</v>
      </c>
      <c r="E105" s="3">
        <f t="shared" si="106"/>
        <v>13.057918559388003</v>
      </c>
      <c r="F105" s="25">
        <f t="shared" si="68"/>
        <v>12.984257993831321</v>
      </c>
      <c r="G105" s="25">
        <f t="shared" si="69"/>
        <v>-3.6830282778341328E-2</v>
      </c>
      <c r="H105" s="3">
        <f t="shared" si="70"/>
        <v>12.947427711052979</v>
      </c>
      <c r="I105" s="3">
        <f t="shared" si="71"/>
        <v>3.0372511254615043E-4</v>
      </c>
    </row>
    <row r="106" spans="1:9" ht="18.5" x14ac:dyDescent="0.45">
      <c r="A106" s="3">
        <v>102</v>
      </c>
      <c r="B106" s="1" t="s">
        <v>105</v>
      </c>
      <c r="C106" s="2">
        <v>12.41</v>
      </c>
      <c r="D106" s="3">
        <f t="shared" ref="D106:E106" si="107">$D$2*C106+(1-$D$2)*D105</f>
        <v>12.715544138304832</v>
      </c>
      <c r="E106" s="3">
        <f t="shared" si="107"/>
        <v>12.886731348846418</v>
      </c>
      <c r="F106" s="25">
        <f t="shared" si="68"/>
        <v>12.544356927763246</v>
      </c>
      <c r="G106" s="25">
        <f t="shared" si="69"/>
        <v>-0.1711872105415857</v>
      </c>
      <c r="H106" s="3">
        <f t="shared" si="70"/>
        <v>12.373169717221661</v>
      </c>
      <c r="I106" s="3">
        <f t="shared" si="71"/>
        <v>1.356469729532455E-3</v>
      </c>
    </row>
    <row r="107" spans="1:9" ht="18.5" x14ac:dyDescent="0.45">
      <c r="A107" s="3">
        <v>103</v>
      </c>
      <c r="B107" s="1" t="s">
        <v>106</v>
      </c>
      <c r="C107" s="2">
        <v>12.93</v>
      </c>
      <c r="D107" s="3">
        <f t="shared" ref="D107:E107" si="108">$D$2*C107+(1-$D$2)*D106</f>
        <v>12.822772069152416</v>
      </c>
      <c r="E107" s="3">
        <f t="shared" si="108"/>
        <v>12.854751708999416</v>
      </c>
      <c r="F107" s="25">
        <f t="shared" si="68"/>
        <v>12.790792429305416</v>
      </c>
      <c r="G107" s="25">
        <f t="shared" si="69"/>
        <v>-3.197963984700003E-2</v>
      </c>
      <c r="H107" s="3">
        <f t="shared" si="70"/>
        <v>12.758812789458416</v>
      </c>
      <c r="I107" s="3">
        <f t="shared" si="71"/>
        <v>2.930506105300858E-2</v>
      </c>
    </row>
    <row r="108" spans="1:9" ht="18.5" x14ac:dyDescent="0.45">
      <c r="A108" s="3">
        <v>104</v>
      </c>
      <c r="B108" s="1" t="s">
        <v>107</v>
      </c>
      <c r="C108" s="2">
        <v>13.09</v>
      </c>
      <c r="D108" s="3">
        <f t="shared" ref="D108:E108" si="109">$D$2*C108+(1-$D$2)*D107</f>
        <v>12.956386034576209</v>
      </c>
      <c r="E108" s="3">
        <f t="shared" si="109"/>
        <v>12.905568871787812</v>
      </c>
      <c r="F108" s="25">
        <f t="shared" si="68"/>
        <v>13.007203197364605</v>
      </c>
      <c r="G108" s="25">
        <f t="shared" si="69"/>
        <v>5.0817162788396431E-2</v>
      </c>
      <c r="H108" s="3">
        <f t="shared" si="70"/>
        <v>13.058020360153002</v>
      </c>
      <c r="I108" s="3">
        <f t="shared" si="71"/>
        <v>1.0226973647437184E-3</v>
      </c>
    </row>
    <row r="109" spans="1:9" ht="18.5" x14ac:dyDescent="0.45">
      <c r="A109" s="3">
        <v>105</v>
      </c>
      <c r="B109" s="1" t="s">
        <v>108</v>
      </c>
      <c r="C109" s="2">
        <v>13.29</v>
      </c>
      <c r="D109" s="3">
        <f t="shared" ref="D109:E109" si="110">$D$2*C109+(1-$D$2)*D108</f>
        <v>13.123193017288104</v>
      </c>
      <c r="E109" s="3">
        <f t="shared" si="110"/>
        <v>13.014380944537958</v>
      </c>
      <c r="F109" s="25">
        <f t="shared" si="68"/>
        <v>13.23200509003825</v>
      </c>
      <c r="G109" s="25">
        <f t="shared" si="69"/>
        <v>0.10881207275014582</v>
      </c>
      <c r="H109" s="3">
        <f t="shared" si="70"/>
        <v>13.340817162788396</v>
      </c>
      <c r="I109" s="3">
        <f t="shared" si="71"/>
        <v>2.582384033862383E-3</v>
      </c>
    </row>
    <row r="110" spans="1:9" ht="18.5" x14ac:dyDescent="0.45">
      <c r="A110" s="3">
        <v>106</v>
      </c>
      <c r="B110" s="1" t="s">
        <v>109</v>
      </c>
      <c r="C110" s="2">
        <v>14.01</v>
      </c>
      <c r="D110" s="3">
        <f t="shared" ref="D110:E110" si="111">$D$2*C110+(1-$D$2)*D109</f>
        <v>13.566596508644052</v>
      </c>
      <c r="E110" s="3">
        <f t="shared" si="111"/>
        <v>13.290488726591004</v>
      </c>
      <c r="F110" s="25">
        <f t="shared" si="68"/>
        <v>13.8427042906971</v>
      </c>
      <c r="G110" s="25">
        <f t="shared" si="69"/>
        <v>0.27610778205304776</v>
      </c>
      <c r="H110" s="3">
        <f t="shared" si="70"/>
        <v>14.118812072750147</v>
      </c>
      <c r="I110" s="3">
        <f t="shared" si="71"/>
        <v>1.1840067176183413E-2</v>
      </c>
    </row>
    <row r="111" spans="1:9" ht="18.5" x14ac:dyDescent="0.45">
      <c r="A111" s="3">
        <v>107</v>
      </c>
      <c r="B111" s="1" t="s">
        <v>110</v>
      </c>
      <c r="C111" s="2">
        <v>13.66</v>
      </c>
      <c r="D111" s="3">
        <f t="shared" ref="D111:E111" si="112">$D$2*C111+(1-$D$2)*D110</f>
        <v>13.613298254322025</v>
      </c>
      <c r="E111" s="3">
        <f t="shared" si="112"/>
        <v>13.451893490456515</v>
      </c>
      <c r="F111" s="25">
        <f t="shared" si="68"/>
        <v>13.774703018187536</v>
      </c>
      <c r="G111" s="25">
        <f t="shared" si="69"/>
        <v>0.1614047638655105</v>
      </c>
      <c r="H111" s="3">
        <f t="shared" si="70"/>
        <v>13.936107782053046</v>
      </c>
      <c r="I111" s="3">
        <f t="shared" si="71"/>
        <v>7.6235507310252346E-2</v>
      </c>
    </row>
    <row r="112" spans="1:9" ht="18.5" x14ac:dyDescent="0.45">
      <c r="A112" s="3">
        <v>108</v>
      </c>
      <c r="B112" s="1" t="s">
        <v>111</v>
      </c>
      <c r="C112" s="2">
        <v>13.94</v>
      </c>
      <c r="D112" s="3">
        <f t="shared" ref="D112:E112" si="113">$D$2*C112+(1-$D$2)*D111</f>
        <v>13.776649127161011</v>
      </c>
      <c r="E112" s="3">
        <f t="shared" si="113"/>
        <v>13.614271308808764</v>
      </c>
      <c r="F112" s="25">
        <f t="shared" si="68"/>
        <v>13.939026945513259</v>
      </c>
      <c r="G112" s="25">
        <f t="shared" si="69"/>
        <v>0.16237781835224752</v>
      </c>
      <c r="H112" s="3">
        <f t="shared" si="70"/>
        <v>14.101404763865506</v>
      </c>
      <c r="I112" s="3">
        <f t="shared" si="71"/>
        <v>2.605149779848006E-2</v>
      </c>
    </row>
    <row r="113" spans="1:9" ht="18.5" x14ac:dyDescent="0.45">
      <c r="A113" s="3">
        <v>109</v>
      </c>
      <c r="B113" s="1" t="s">
        <v>112</v>
      </c>
      <c r="C113" s="2">
        <v>14.07</v>
      </c>
      <c r="D113" s="3">
        <f t="shared" ref="D113:E113" si="114">$D$2*C113+(1-$D$2)*D112</f>
        <v>13.923324563580506</v>
      </c>
      <c r="E113" s="3">
        <f t="shared" si="114"/>
        <v>13.768797936194634</v>
      </c>
      <c r="F113" s="25">
        <f t="shared" si="68"/>
        <v>14.077851190966378</v>
      </c>
      <c r="G113" s="25">
        <f t="shared" si="69"/>
        <v>0.15452662738587186</v>
      </c>
      <c r="H113" s="3">
        <f t="shared" si="70"/>
        <v>14.23237781835225</v>
      </c>
      <c r="I113" s="3">
        <f t="shared" si="71"/>
        <v>2.6366555892836069E-2</v>
      </c>
    </row>
    <row r="114" spans="1:9" ht="18.5" x14ac:dyDescent="0.45">
      <c r="A114" s="3">
        <v>110</v>
      </c>
      <c r="B114" s="1" t="s">
        <v>113</v>
      </c>
      <c r="C114" s="2">
        <v>14.37</v>
      </c>
      <c r="D114" s="3">
        <f t="shared" ref="D114:E114" si="115">$D$2*C114+(1-$D$2)*D113</f>
        <v>14.146662281790253</v>
      </c>
      <c r="E114" s="3">
        <f t="shared" si="115"/>
        <v>13.957730108992443</v>
      </c>
      <c r="F114" s="25">
        <f t="shared" si="68"/>
        <v>14.335594454588062</v>
      </c>
      <c r="G114" s="25">
        <f t="shared" si="69"/>
        <v>0.18893217279780927</v>
      </c>
      <c r="H114" s="3">
        <f t="shared" si="70"/>
        <v>14.524526627385871</v>
      </c>
      <c r="I114" s="3">
        <f t="shared" si="71"/>
        <v>2.3878478571252085E-2</v>
      </c>
    </row>
    <row r="115" spans="1:9" ht="18.5" x14ac:dyDescent="0.45">
      <c r="A115" s="3">
        <v>111</v>
      </c>
      <c r="B115" s="1" t="s">
        <v>114</v>
      </c>
      <c r="C115" s="2">
        <v>15.18</v>
      </c>
      <c r="D115" s="3">
        <f t="shared" ref="D115:E115" si="116">$D$2*C115+(1-$D$2)*D114</f>
        <v>14.663331140895126</v>
      </c>
      <c r="E115" s="3">
        <f t="shared" si="116"/>
        <v>14.310530624943784</v>
      </c>
      <c r="F115" s="25">
        <f t="shared" si="68"/>
        <v>15.016131656846468</v>
      </c>
      <c r="G115" s="25">
        <f t="shared" si="69"/>
        <v>0.35280051595134232</v>
      </c>
      <c r="H115" s="3">
        <f t="shared" si="70"/>
        <v>15.368932172797811</v>
      </c>
      <c r="I115" s="3">
        <f t="shared" si="71"/>
        <v>3.5695365918101934E-2</v>
      </c>
    </row>
    <row r="116" spans="1:9" ht="18.5" x14ac:dyDescent="0.45">
      <c r="A116" s="3">
        <v>112</v>
      </c>
      <c r="B116" s="1" t="s">
        <v>115</v>
      </c>
      <c r="C116" s="2">
        <v>14.34</v>
      </c>
      <c r="D116" s="3">
        <f t="shared" ref="D116:E116" si="117">$D$2*C116+(1-$D$2)*D115</f>
        <v>14.501665570447564</v>
      </c>
      <c r="E116" s="3">
        <f t="shared" si="117"/>
        <v>14.406098097695674</v>
      </c>
      <c r="F116" s="25">
        <f t="shared" si="68"/>
        <v>14.597233043199454</v>
      </c>
      <c r="G116" s="25">
        <f t="shared" si="69"/>
        <v>9.5567472751890037E-2</v>
      </c>
      <c r="H116" s="3">
        <f t="shared" si="70"/>
        <v>14.692800515951344</v>
      </c>
      <c r="I116" s="3">
        <f t="shared" si="71"/>
        <v>0.1244682040555346</v>
      </c>
    </row>
    <row r="117" spans="1:9" ht="18.5" x14ac:dyDescent="0.45">
      <c r="A117" s="3">
        <v>113</v>
      </c>
      <c r="B117" s="1" t="s">
        <v>116</v>
      </c>
      <c r="C117" s="2">
        <v>14.63</v>
      </c>
      <c r="D117" s="3">
        <f t="shared" ref="D117:E117" si="118">$D$2*C117+(1-$D$2)*D116</f>
        <v>14.565832785223783</v>
      </c>
      <c r="E117" s="3">
        <f t="shared" si="118"/>
        <v>14.485965441459729</v>
      </c>
      <c r="F117" s="25">
        <f t="shared" si="68"/>
        <v>14.645700128987837</v>
      </c>
      <c r="G117" s="25">
        <f t="shared" si="69"/>
        <v>7.98673437640538E-2</v>
      </c>
      <c r="H117" s="3">
        <f t="shared" si="70"/>
        <v>14.725567472751891</v>
      </c>
      <c r="I117" s="3">
        <f t="shared" si="71"/>
        <v>9.133141848183245E-3</v>
      </c>
    </row>
    <row r="118" spans="1:9" ht="18.5" x14ac:dyDescent="0.45">
      <c r="A118" s="3">
        <v>114</v>
      </c>
      <c r="B118" s="1" t="s">
        <v>117</v>
      </c>
      <c r="C118" s="2">
        <v>14.91</v>
      </c>
      <c r="D118" s="3">
        <f t="shared" ref="D118:E118" si="119">$D$2*C118+(1-$D$2)*D117</f>
        <v>14.737916392611892</v>
      </c>
      <c r="E118" s="3">
        <f t="shared" si="119"/>
        <v>14.61194091703581</v>
      </c>
      <c r="F118" s="25">
        <f t="shared" si="68"/>
        <v>14.863891868187974</v>
      </c>
      <c r="G118" s="25">
        <f t="shared" si="69"/>
        <v>0.12597547557608202</v>
      </c>
      <c r="H118" s="3">
        <f t="shared" si="70"/>
        <v>14.989867343764056</v>
      </c>
      <c r="I118" s="3">
        <f t="shared" si="71"/>
        <v>6.3787925999258272E-3</v>
      </c>
    </row>
    <row r="119" spans="1:9" ht="18.5" x14ac:dyDescent="0.45">
      <c r="A119" s="3">
        <v>115</v>
      </c>
      <c r="B119" s="1" t="s">
        <v>118</v>
      </c>
      <c r="C119" s="2">
        <v>14.91</v>
      </c>
      <c r="D119" s="3">
        <f t="shared" ref="D119:E119" si="120">$D$2*C119+(1-$D$2)*D118</f>
        <v>14.823958196305945</v>
      </c>
      <c r="E119" s="3">
        <f t="shared" si="120"/>
        <v>14.717949556670877</v>
      </c>
      <c r="F119" s="25">
        <f t="shared" si="68"/>
        <v>14.929966835941013</v>
      </c>
      <c r="G119" s="25">
        <f t="shared" si="69"/>
        <v>0.10600863963506768</v>
      </c>
      <c r="H119" s="3">
        <f t="shared" si="70"/>
        <v>15.03597547557608</v>
      </c>
      <c r="I119" s="3">
        <f t="shared" si="71"/>
        <v>1.5869820446619588E-2</v>
      </c>
    </row>
    <row r="120" spans="1:9" ht="18.5" x14ac:dyDescent="0.45">
      <c r="A120" s="3">
        <v>116</v>
      </c>
      <c r="B120" s="1" t="s">
        <v>119</v>
      </c>
      <c r="C120" s="2">
        <v>14.61</v>
      </c>
      <c r="D120" s="3">
        <f t="shared" ref="D120:E120" si="121">$D$2*C120+(1-$D$2)*D119</f>
        <v>14.716979098152972</v>
      </c>
      <c r="E120" s="3">
        <f t="shared" si="121"/>
        <v>14.717464327411925</v>
      </c>
      <c r="F120" s="25">
        <f t="shared" si="68"/>
        <v>14.71649386889402</v>
      </c>
      <c r="G120" s="25">
        <f t="shared" si="69"/>
        <v>-4.8522925895255753E-4</v>
      </c>
      <c r="H120" s="3">
        <f t="shared" si="70"/>
        <v>14.716008639635067</v>
      </c>
      <c r="I120" s="3">
        <f t="shared" si="71"/>
        <v>1.1237831677277642E-2</v>
      </c>
    </row>
    <row r="121" spans="1:9" ht="18.5" x14ac:dyDescent="0.45">
      <c r="A121" s="3">
        <v>117</v>
      </c>
      <c r="B121" s="1" t="s">
        <v>120</v>
      </c>
      <c r="C121" s="2">
        <v>15.2</v>
      </c>
      <c r="D121" s="3">
        <f t="shared" ref="D121:E121" si="122">$D$2*C121+(1-$D$2)*D120</f>
        <v>14.958489549076486</v>
      </c>
      <c r="E121" s="3">
        <f t="shared" si="122"/>
        <v>14.837976938244205</v>
      </c>
      <c r="F121" s="25">
        <f t="shared" si="68"/>
        <v>15.079002159908766</v>
      </c>
      <c r="G121" s="25">
        <f t="shared" si="69"/>
        <v>0.12051261083228049</v>
      </c>
      <c r="H121" s="3">
        <f t="shared" si="70"/>
        <v>15.199514770741047</v>
      </c>
      <c r="I121" s="3">
        <f t="shared" si="71"/>
        <v>2.3544743374364814E-7</v>
      </c>
    </row>
    <row r="122" spans="1:9" ht="18.5" x14ac:dyDescent="0.45">
      <c r="A122" s="3">
        <v>118</v>
      </c>
      <c r="B122" s="1" t="s">
        <v>121</v>
      </c>
      <c r="C122" s="2">
        <v>15.1</v>
      </c>
      <c r="D122" s="3">
        <f t="shared" ref="D122:E122" si="123">$D$2*C122+(1-$D$2)*D121</f>
        <v>15.029244774538242</v>
      </c>
      <c r="E122" s="3">
        <f t="shared" si="123"/>
        <v>14.933610856391223</v>
      </c>
      <c r="F122" s="25">
        <f t="shared" si="68"/>
        <v>15.124878692685261</v>
      </c>
      <c r="G122" s="25">
        <f t="shared" si="69"/>
        <v>9.5633918147019159E-2</v>
      </c>
      <c r="H122" s="3">
        <f t="shared" si="70"/>
        <v>15.22051261083228</v>
      </c>
      <c r="I122" s="3">
        <f t="shared" si="71"/>
        <v>1.4523289369612688E-2</v>
      </c>
    </row>
    <row r="123" spans="1:9" ht="18.5" x14ac:dyDescent="0.45">
      <c r="A123" s="3">
        <v>119</v>
      </c>
      <c r="B123" s="1" t="s">
        <v>122</v>
      </c>
      <c r="C123" s="2">
        <v>14.68</v>
      </c>
      <c r="D123" s="3">
        <f t="shared" ref="D123:E123" si="124">$D$2*C123+(1-$D$2)*D122</f>
        <v>14.854622387269121</v>
      </c>
      <c r="E123" s="3">
        <f t="shared" si="124"/>
        <v>14.894116621830172</v>
      </c>
      <c r="F123" s="25">
        <f t="shared" si="68"/>
        <v>14.81512815270807</v>
      </c>
      <c r="G123" s="25">
        <f t="shared" si="69"/>
        <v>-3.9494234561050945E-2</v>
      </c>
      <c r="H123" s="3">
        <f t="shared" si="70"/>
        <v>14.775633918147019</v>
      </c>
      <c r="I123" s="3">
        <f t="shared" si="71"/>
        <v>9.145846300150761E-3</v>
      </c>
    </row>
    <row r="124" spans="1:9" ht="18.5" x14ac:dyDescent="0.45">
      <c r="A124" s="3">
        <v>120</v>
      </c>
      <c r="B124" s="1" t="s">
        <v>123</v>
      </c>
      <c r="C124" s="2">
        <v>14.56</v>
      </c>
      <c r="D124" s="3">
        <f t="shared" ref="D124:E124" si="125">$D$2*C124+(1-$D$2)*D123</f>
        <v>14.70731119363456</v>
      </c>
      <c r="E124" s="3">
        <f t="shared" si="125"/>
        <v>14.800713907732366</v>
      </c>
      <c r="F124" s="25">
        <f t="shared" si="68"/>
        <v>14.613908479536754</v>
      </c>
      <c r="G124" s="25">
        <f t="shared" si="69"/>
        <v>-9.3402714097805983E-2</v>
      </c>
      <c r="H124" s="3">
        <f t="shared" si="70"/>
        <v>14.520505765438948</v>
      </c>
      <c r="I124" s="3">
        <f t="shared" si="71"/>
        <v>1.5597945635634513E-3</v>
      </c>
    </row>
    <row r="125" spans="1:9" ht="18.5" x14ac:dyDescent="0.45">
      <c r="A125" s="3">
        <v>121</v>
      </c>
      <c r="B125" s="1" t="s">
        <v>124</v>
      </c>
      <c r="C125" s="2">
        <v>14.18</v>
      </c>
      <c r="D125" s="3">
        <f t="shared" ref="D125:E125" si="126">$D$2*C125+(1-$D$2)*D124</f>
        <v>14.44365559681728</v>
      </c>
      <c r="E125" s="3">
        <f t="shared" si="126"/>
        <v>14.622184752274823</v>
      </c>
      <c r="F125" s="25">
        <f t="shared" si="68"/>
        <v>14.265126441359737</v>
      </c>
      <c r="G125" s="25">
        <f t="shared" si="69"/>
        <v>-0.178529155457543</v>
      </c>
      <c r="H125" s="3">
        <f t="shared" si="70"/>
        <v>14.086597285902194</v>
      </c>
      <c r="I125" s="3">
        <f t="shared" si="71"/>
        <v>8.7240670008364839E-3</v>
      </c>
    </row>
    <row r="126" spans="1:9" ht="18.5" x14ac:dyDescent="0.45">
      <c r="A126" s="3">
        <v>122</v>
      </c>
      <c r="B126" s="1" t="s">
        <v>125</v>
      </c>
      <c r="C126" s="2">
        <v>13.89</v>
      </c>
      <c r="D126" s="3">
        <f t="shared" ref="D126:E126" si="127">$D$2*C126+(1-$D$2)*D125</f>
        <v>14.16682779840864</v>
      </c>
      <c r="E126" s="3">
        <f t="shared" si="127"/>
        <v>14.394506275341731</v>
      </c>
      <c r="F126" s="25">
        <f t="shared" si="68"/>
        <v>13.939149321475549</v>
      </c>
      <c r="G126" s="25">
        <f t="shared" si="69"/>
        <v>-0.22767847693309129</v>
      </c>
      <c r="H126" s="3">
        <f t="shared" si="70"/>
        <v>13.711470844542458</v>
      </c>
      <c r="I126" s="3">
        <f t="shared" si="71"/>
        <v>3.1872659348383556E-2</v>
      </c>
    </row>
    <row r="127" spans="1:9" ht="18.5" x14ac:dyDescent="0.45">
      <c r="A127" s="3">
        <v>123</v>
      </c>
      <c r="B127" s="1" t="s">
        <v>126</v>
      </c>
      <c r="C127" s="2">
        <v>13.82</v>
      </c>
      <c r="D127" s="3">
        <f t="shared" ref="D127:E127" si="128">$D$2*C127+(1-$D$2)*D126</f>
        <v>13.99341389920432</v>
      </c>
      <c r="E127" s="3">
        <f t="shared" si="128"/>
        <v>14.193960087273027</v>
      </c>
      <c r="F127" s="25">
        <f t="shared" si="68"/>
        <v>13.792867711135614</v>
      </c>
      <c r="G127" s="25">
        <f t="shared" si="69"/>
        <v>-0.2005461880687065</v>
      </c>
      <c r="H127" s="3">
        <f t="shared" si="70"/>
        <v>13.592321523066907</v>
      </c>
      <c r="I127" s="3">
        <f t="shared" si="71"/>
        <v>5.1837488858572991E-2</v>
      </c>
    </row>
    <row r="128" spans="1:9" ht="18.5" x14ac:dyDescent="0.45">
      <c r="A128" s="3">
        <v>124</v>
      </c>
      <c r="B128" s="1" t="s">
        <v>127</v>
      </c>
      <c r="C128" s="2">
        <v>13.26</v>
      </c>
      <c r="D128" s="3">
        <f t="shared" ref="D128:E128" si="129">$D$2*C128+(1-$D$2)*D127</f>
        <v>13.626706949602159</v>
      </c>
      <c r="E128" s="3">
        <f t="shared" si="129"/>
        <v>13.910333518437593</v>
      </c>
      <c r="F128" s="25">
        <f t="shared" si="68"/>
        <v>13.343080380766725</v>
      </c>
      <c r="G128" s="25">
        <f t="shared" si="69"/>
        <v>-0.2836265688354338</v>
      </c>
      <c r="H128" s="3">
        <f t="shared" si="70"/>
        <v>13.059453811931292</v>
      </c>
      <c r="I128" s="3">
        <f t="shared" si="71"/>
        <v>4.0218773548889711E-2</v>
      </c>
    </row>
    <row r="129" spans="1:9" ht="18.5" x14ac:dyDescent="0.45">
      <c r="A129" s="3">
        <v>125</v>
      </c>
      <c r="B129" s="1" t="s">
        <v>128</v>
      </c>
      <c r="C129" s="2">
        <v>13.44</v>
      </c>
      <c r="D129" s="3">
        <f t="shared" ref="D129:E129" si="130">$D$2*C129+(1-$D$2)*D128</f>
        <v>13.533353474801078</v>
      </c>
      <c r="E129" s="3">
        <f t="shared" si="130"/>
        <v>13.721843496619336</v>
      </c>
      <c r="F129" s="25">
        <f t="shared" si="68"/>
        <v>13.344863452982821</v>
      </c>
      <c r="G129" s="25">
        <f t="shared" si="69"/>
        <v>-0.18849002181825725</v>
      </c>
      <c r="H129" s="3">
        <f t="shared" si="70"/>
        <v>13.156373431164564</v>
      </c>
      <c r="I129" s="3">
        <f t="shared" si="71"/>
        <v>8.0444030549362069E-2</v>
      </c>
    </row>
    <row r="130" spans="1:9" ht="18.5" x14ac:dyDescent="0.45">
      <c r="A130" s="3">
        <v>126</v>
      </c>
      <c r="B130" s="1" t="s">
        <v>129</v>
      </c>
      <c r="C130" s="2">
        <v>13.57</v>
      </c>
      <c r="D130" s="3">
        <f t="shared" ref="D130:E130" si="131">$D$2*C130+(1-$D$2)*D129</f>
        <v>13.551676737400539</v>
      </c>
      <c r="E130" s="3">
        <f t="shared" si="131"/>
        <v>13.636760117009938</v>
      </c>
      <c r="F130" s="25">
        <f t="shared" si="68"/>
        <v>13.46659335779114</v>
      </c>
      <c r="G130" s="25">
        <f t="shared" si="69"/>
        <v>-8.5083379609399046E-2</v>
      </c>
      <c r="H130" s="3">
        <f t="shared" si="70"/>
        <v>13.381509978181741</v>
      </c>
      <c r="I130" s="3">
        <f t="shared" si="71"/>
        <v>3.5528488325047763E-2</v>
      </c>
    </row>
    <row r="131" spans="1:9" ht="18.5" x14ac:dyDescent="0.45">
      <c r="A131" s="3">
        <v>127</v>
      </c>
      <c r="B131" s="1" t="s">
        <v>130</v>
      </c>
      <c r="C131" s="2">
        <v>13.83</v>
      </c>
      <c r="D131" s="3">
        <f t="shared" ref="D131:E131" si="132">$D$2*C131+(1-$D$2)*D130</f>
        <v>13.69083836870027</v>
      </c>
      <c r="E131" s="3">
        <f t="shared" si="132"/>
        <v>13.663799242855104</v>
      </c>
      <c r="F131" s="25">
        <f t="shared" si="68"/>
        <v>13.717877494545435</v>
      </c>
      <c r="G131" s="25">
        <f t="shared" si="69"/>
        <v>2.7039125845165657E-2</v>
      </c>
      <c r="H131" s="3">
        <f t="shared" si="70"/>
        <v>13.744916620390601</v>
      </c>
      <c r="I131" s="3">
        <f t="shared" si="71"/>
        <v>7.2391814857571011E-3</v>
      </c>
    </row>
    <row r="132" spans="1:9" ht="18.5" x14ac:dyDescent="0.45">
      <c r="A132" s="3">
        <v>128</v>
      </c>
      <c r="B132" s="1" t="s">
        <v>131</v>
      </c>
      <c r="C132" s="2">
        <v>13.93</v>
      </c>
      <c r="D132" s="3">
        <f t="shared" ref="D132:E132" si="133">$D$2*C132+(1-$D$2)*D131</f>
        <v>13.810419184350135</v>
      </c>
      <c r="E132" s="3">
        <f t="shared" si="133"/>
        <v>13.737109213602618</v>
      </c>
      <c r="F132" s="25">
        <f t="shared" si="68"/>
        <v>13.883729155097651</v>
      </c>
      <c r="G132" s="25">
        <f t="shared" si="69"/>
        <v>7.3309970747516218E-2</v>
      </c>
      <c r="H132" s="3">
        <f t="shared" si="70"/>
        <v>13.957039125845167</v>
      </c>
      <c r="I132" s="3">
        <f t="shared" si="71"/>
        <v>7.311143264708015E-4</v>
      </c>
    </row>
    <row r="133" spans="1:9" ht="18.5" x14ac:dyDescent="0.45">
      <c r="A133" s="3">
        <v>129</v>
      </c>
      <c r="B133" s="1" t="s">
        <v>132</v>
      </c>
      <c r="C133" s="2">
        <v>14.9</v>
      </c>
      <c r="D133" s="3">
        <f t="shared" ref="D133:E133" si="134">$D$2*C133+(1-$D$2)*D132</f>
        <v>14.355209592175068</v>
      </c>
      <c r="E133" s="3">
        <f t="shared" si="134"/>
        <v>14.046159402888843</v>
      </c>
      <c r="F133" s="25">
        <f t="shared" si="68"/>
        <v>14.664259781461293</v>
      </c>
      <c r="G133" s="25">
        <f t="shared" si="69"/>
        <v>0.30905018928622496</v>
      </c>
      <c r="H133" s="3">
        <f t="shared" si="70"/>
        <v>14.973309970747518</v>
      </c>
      <c r="I133" s="3">
        <f t="shared" si="71"/>
        <v>5.3743518110019439E-3</v>
      </c>
    </row>
    <row r="134" spans="1:9" ht="18.5" x14ac:dyDescent="0.45">
      <c r="A134" s="3">
        <v>130</v>
      </c>
      <c r="B134" s="1" t="s">
        <v>133</v>
      </c>
      <c r="C134" s="2">
        <v>14.42</v>
      </c>
      <c r="D134" s="3">
        <f t="shared" ref="D134:E134" si="135">$D$2*C134+(1-$D$2)*D133</f>
        <v>14.387604796087533</v>
      </c>
      <c r="E134" s="3">
        <f t="shared" si="135"/>
        <v>14.216882099488188</v>
      </c>
      <c r="F134" s="25">
        <f t="shared" ref="F134:F197" si="136">2*D134-E134</f>
        <v>14.558327492686878</v>
      </c>
      <c r="G134" s="25">
        <f t="shared" ref="G134:G197" si="137">($D$2/(1-$D$2))*(D134-E134)</f>
        <v>0.17072269659934491</v>
      </c>
      <c r="H134" s="3">
        <f t="shared" ref="H134:H197" si="138">F134+G134</f>
        <v>14.729050189286223</v>
      </c>
      <c r="I134" s="3">
        <f t="shared" ref="I134:I197" si="139">POWER(C134-H134,2)</f>
        <v>9.5512019497850376E-2</v>
      </c>
    </row>
    <row r="135" spans="1:9" ht="18.5" x14ac:dyDescent="0.45">
      <c r="A135" s="3">
        <v>131</v>
      </c>
      <c r="B135" s="1" t="s">
        <v>134</v>
      </c>
      <c r="C135" s="2">
        <v>14.66</v>
      </c>
      <c r="D135" s="3">
        <f t="shared" ref="D135:E135" si="140">$D$2*C135+(1-$D$2)*D134</f>
        <v>14.523802398043767</v>
      </c>
      <c r="E135" s="3">
        <f t="shared" si="140"/>
        <v>14.370342248765978</v>
      </c>
      <c r="F135" s="25">
        <f t="shared" si="136"/>
        <v>14.677262547321556</v>
      </c>
      <c r="G135" s="25">
        <f t="shared" si="137"/>
        <v>0.15346014927778917</v>
      </c>
      <c r="H135" s="3">
        <f t="shared" si="138"/>
        <v>14.830722696599345</v>
      </c>
      <c r="I135" s="3">
        <f t="shared" si="139"/>
        <v>2.9146239134151975E-2</v>
      </c>
    </row>
    <row r="136" spans="1:9" ht="18.5" x14ac:dyDescent="0.45">
      <c r="A136" s="3">
        <v>132</v>
      </c>
      <c r="B136" s="1" t="s">
        <v>135</v>
      </c>
      <c r="C136" s="2">
        <v>14.17</v>
      </c>
      <c r="D136" s="3">
        <f t="shared" ref="D136:E136" si="141">$D$2*C136+(1-$D$2)*D135</f>
        <v>14.346901199021882</v>
      </c>
      <c r="E136" s="3">
        <f t="shared" si="141"/>
        <v>14.358621723893929</v>
      </c>
      <c r="F136" s="25">
        <f t="shared" si="136"/>
        <v>14.335180674149836</v>
      </c>
      <c r="G136" s="25">
        <f t="shared" si="137"/>
        <v>-1.1720524872046667E-2</v>
      </c>
      <c r="H136" s="3">
        <f t="shared" si="138"/>
        <v>14.323460149277789</v>
      </c>
      <c r="I136" s="3">
        <f t="shared" si="139"/>
        <v>2.3550017416361337E-2</v>
      </c>
    </row>
    <row r="137" spans="1:9" ht="18.5" x14ac:dyDescent="0.45">
      <c r="A137" s="3">
        <v>133</v>
      </c>
      <c r="B137" s="1" t="s">
        <v>136</v>
      </c>
      <c r="C137" s="2">
        <v>14.44</v>
      </c>
      <c r="D137" s="3">
        <f t="shared" ref="D137:E137" si="142">$D$2*C137+(1-$D$2)*D136</f>
        <v>14.393450599510942</v>
      </c>
      <c r="E137" s="3">
        <f t="shared" si="142"/>
        <v>14.376036161702435</v>
      </c>
      <c r="F137" s="25">
        <f t="shared" si="136"/>
        <v>14.410865037319448</v>
      </c>
      <c r="G137" s="25">
        <f t="shared" si="137"/>
        <v>1.7414437808506378E-2</v>
      </c>
      <c r="H137" s="3">
        <f t="shared" si="138"/>
        <v>14.428279475127955</v>
      </c>
      <c r="I137" s="3">
        <f t="shared" si="139"/>
        <v>1.373707032762229E-4</v>
      </c>
    </row>
    <row r="138" spans="1:9" ht="18.5" x14ac:dyDescent="0.45">
      <c r="A138" s="3">
        <v>134</v>
      </c>
      <c r="B138" s="1" t="s">
        <v>137</v>
      </c>
      <c r="C138" s="2">
        <v>14.38</v>
      </c>
      <c r="D138" s="3">
        <f t="shared" ref="D138:E138" si="143">$D$2*C138+(1-$D$2)*D137</f>
        <v>14.386725299755472</v>
      </c>
      <c r="E138" s="3">
        <f t="shared" si="143"/>
        <v>14.381380730728953</v>
      </c>
      <c r="F138" s="25">
        <f t="shared" si="136"/>
        <v>14.392069868781991</v>
      </c>
      <c r="G138" s="25">
        <f t="shared" si="137"/>
        <v>5.3445690265192525E-3</v>
      </c>
      <c r="H138" s="3">
        <f t="shared" si="138"/>
        <v>14.397414437808511</v>
      </c>
      <c r="I138" s="3">
        <f t="shared" si="139"/>
        <v>3.0326264418646014E-4</v>
      </c>
    </row>
    <row r="139" spans="1:9" ht="18.5" x14ac:dyDescent="0.45">
      <c r="A139" s="3">
        <v>135</v>
      </c>
      <c r="B139" s="1" t="s">
        <v>138</v>
      </c>
      <c r="C139" s="2">
        <v>14.42</v>
      </c>
      <c r="D139" s="3">
        <f t="shared" ref="D139:E139" si="144">$D$2*C139+(1-$D$2)*D138</f>
        <v>14.403362649877735</v>
      </c>
      <c r="E139" s="3">
        <f t="shared" si="144"/>
        <v>14.392371690303344</v>
      </c>
      <c r="F139" s="25">
        <f t="shared" si="136"/>
        <v>14.414353609452126</v>
      </c>
      <c r="G139" s="25">
        <f t="shared" si="137"/>
        <v>1.0990959574391113E-2</v>
      </c>
      <c r="H139" s="3">
        <f t="shared" si="138"/>
        <v>14.425344569026517</v>
      </c>
      <c r="I139" s="3">
        <f t="shared" si="139"/>
        <v>2.8564418079209964E-5</v>
      </c>
    </row>
    <row r="140" spans="1:9" ht="18.5" x14ac:dyDescent="0.45">
      <c r="A140" s="3">
        <v>136</v>
      </c>
      <c r="B140" s="1" t="s">
        <v>139</v>
      </c>
      <c r="C140" s="2">
        <v>14.2</v>
      </c>
      <c r="D140" s="3">
        <f t="shared" ref="D140:E140" si="145">$D$2*C140+(1-$D$2)*D139</f>
        <v>14.301681324938867</v>
      </c>
      <c r="E140" s="3">
        <f t="shared" si="145"/>
        <v>14.347026507621106</v>
      </c>
      <c r="F140" s="25">
        <f t="shared" si="136"/>
        <v>14.256336142256629</v>
      </c>
      <c r="G140" s="25">
        <f t="shared" si="137"/>
        <v>-4.5345182682238416E-2</v>
      </c>
      <c r="H140" s="3">
        <f t="shared" si="138"/>
        <v>14.21099095957439</v>
      </c>
      <c r="I140" s="3">
        <f t="shared" si="139"/>
        <v>1.2080119236589967E-4</v>
      </c>
    </row>
    <row r="141" spans="1:9" ht="18.5" x14ac:dyDescent="0.45">
      <c r="A141" s="3">
        <v>137</v>
      </c>
      <c r="B141" s="1" t="s">
        <v>140</v>
      </c>
      <c r="C141" s="2">
        <v>13.96</v>
      </c>
      <c r="D141" s="3">
        <f t="shared" ref="D141:E141" si="146">$D$2*C141+(1-$D$2)*D140</f>
        <v>14.130840662469435</v>
      </c>
      <c r="E141" s="3">
        <f t="shared" si="146"/>
        <v>14.23893358504527</v>
      </c>
      <c r="F141" s="25">
        <f t="shared" si="136"/>
        <v>14.0227477398936</v>
      </c>
      <c r="G141" s="25">
        <f t="shared" si="137"/>
        <v>-0.10809292257583536</v>
      </c>
      <c r="H141" s="3">
        <f t="shared" si="138"/>
        <v>13.914654817317764</v>
      </c>
      <c r="I141" s="3">
        <f t="shared" si="139"/>
        <v>2.0561855924854135E-3</v>
      </c>
    </row>
    <row r="142" spans="1:9" ht="18.5" x14ac:dyDescent="0.45">
      <c r="A142" s="3">
        <v>138</v>
      </c>
      <c r="B142" s="1" t="s">
        <v>141</v>
      </c>
      <c r="C142" s="2">
        <v>14.69</v>
      </c>
      <c r="D142" s="3">
        <f t="shared" ref="D142:E142" si="147">$D$2*C142+(1-$D$2)*D141</f>
        <v>14.410420331234718</v>
      </c>
      <c r="E142" s="3">
        <f t="shared" si="147"/>
        <v>14.324676958139994</v>
      </c>
      <c r="F142" s="25">
        <f t="shared" si="136"/>
        <v>14.496163704329442</v>
      </c>
      <c r="G142" s="25">
        <f t="shared" si="137"/>
        <v>8.5743373094723907E-2</v>
      </c>
      <c r="H142" s="3">
        <f t="shared" si="138"/>
        <v>14.581907077424166</v>
      </c>
      <c r="I142" s="3">
        <f t="shared" si="139"/>
        <v>1.1684079910985154E-2</v>
      </c>
    </row>
    <row r="143" spans="1:9" ht="18.5" x14ac:dyDescent="0.45">
      <c r="A143" s="3">
        <v>139</v>
      </c>
      <c r="B143" s="1" t="s">
        <v>142</v>
      </c>
      <c r="C143" s="2">
        <v>14.97</v>
      </c>
      <c r="D143" s="3">
        <f t="shared" ref="D143:E143" si="148">$D$2*C143+(1-$D$2)*D142</f>
        <v>14.690210165617358</v>
      </c>
      <c r="E143" s="3">
        <f t="shared" si="148"/>
        <v>14.507443561878677</v>
      </c>
      <c r="F143" s="25">
        <f t="shared" si="136"/>
        <v>14.87297676935604</v>
      </c>
      <c r="G143" s="25">
        <f t="shared" si="137"/>
        <v>0.18276660373868125</v>
      </c>
      <c r="H143" s="3">
        <f t="shared" si="138"/>
        <v>15.055743373094721</v>
      </c>
      <c r="I143" s="3">
        <f t="shared" si="139"/>
        <v>7.3519260296604147E-3</v>
      </c>
    </row>
    <row r="144" spans="1:9" ht="18.5" x14ac:dyDescent="0.45">
      <c r="A144" s="3">
        <v>140</v>
      </c>
      <c r="B144" s="1" t="s">
        <v>143</v>
      </c>
      <c r="C144" s="2">
        <v>15.04</v>
      </c>
      <c r="D144" s="3">
        <f t="shared" ref="D144:E144" si="149">$D$2*C144+(1-$D$2)*D143</f>
        <v>14.865105082808679</v>
      </c>
      <c r="E144" s="3">
        <f t="shared" si="149"/>
        <v>14.686274322343678</v>
      </c>
      <c r="F144" s="25">
        <f t="shared" si="136"/>
        <v>15.04393584327368</v>
      </c>
      <c r="G144" s="25">
        <f t="shared" si="137"/>
        <v>0.17883076046500079</v>
      </c>
      <c r="H144" s="3">
        <f t="shared" si="138"/>
        <v>15.22276660373868</v>
      </c>
      <c r="I144" s="3">
        <f t="shared" si="139"/>
        <v>3.3403631442172135E-2</v>
      </c>
    </row>
    <row r="145" spans="1:9" ht="18.5" x14ac:dyDescent="0.45">
      <c r="A145" s="3">
        <v>141</v>
      </c>
      <c r="B145" s="1" t="s">
        <v>144</v>
      </c>
      <c r="C145" s="2">
        <v>14.56</v>
      </c>
      <c r="D145" s="3">
        <f t="shared" ref="D145:E145" si="150">$D$2*C145+(1-$D$2)*D144</f>
        <v>14.712552541404339</v>
      </c>
      <c r="E145" s="3">
        <f t="shared" si="150"/>
        <v>14.699413431874008</v>
      </c>
      <c r="F145" s="25">
        <f t="shared" si="136"/>
        <v>14.725691650934669</v>
      </c>
      <c r="G145" s="25">
        <f t="shared" si="137"/>
        <v>1.3139109530330373E-2</v>
      </c>
      <c r="H145" s="3">
        <f t="shared" si="138"/>
        <v>14.738830760465</v>
      </c>
      <c r="I145" s="3">
        <f t="shared" si="139"/>
        <v>3.1980440888489857E-2</v>
      </c>
    </row>
    <row r="146" spans="1:9" ht="18.5" x14ac:dyDescent="0.45">
      <c r="A146" s="3">
        <v>142</v>
      </c>
      <c r="B146" s="1" t="s">
        <v>145</v>
      </c>
      <c r="C146" s="2">
        <v>14.71</v>
      </c>
      <c r="D146" s="3">
        <f t="shared" ref="D146:E146" si="151">$D$2*C146+(1-$D$2)*D145</f>
        <v>14.71127627070217</v>
      </c>
      <c r="E146" s="3">
        <f t="shared" si="151"/>
        <v>14.705344851288089</v>
      </c>
      <c r="F146" s="25">
        <f t="shared" si="136"/>
        <v>14.717207690116251</v>
      </c>
      <c r="G146" s="25">
        <f t="shared" si="137"/>
        <v>5.9314194140807075E-3</v>
      </c>
      <c r="H146" s="3">
        <f t="shared" si="138"/>
        <v>14.723139109530331</v>
      </c>
      <c r="I146" s="3">
        <f t="shared" si="139"/>
        <v>1.7263619925001844E-4</v>
      </c>
    </row>
    <row r="147" spans="1:9" ht="18.5" x14ac:dyDescent="0.45">
      <c r="A147" s="3">
        <v>143</v>
      </c>
      <c r="B147" s="1" t="s">
        <v>146</v>
      </c>
      <c r="C147" s="2">
        <v>14.85</v>
      </c>
      <c r="D147" s="3">
        <f t="shared" ref="D147:E147" si="152">$D$2*C147+(1-$D$2)*D146</f>
        <v>14.780638135351085</v>
      </c>
      <c r="E147" s="3">
        <f t="shared" si="152"/>
        <v>14.742991493319586</v>
      </c>
      <c r="F147" s="25">
        <f t="shared" si="136"/>
        <v>14.818284777382583</v>
      </c>
      <c r="G147" s="25">
        <f t="shared" si="137"/>
        <v>3.76466420314987E-2</v>
      </c>
      <c r="H147" s="3">
        <f t="shared" si="138"/>
        <v>14.855931419414082</v>
      </c>
      <c r="I147" s="3">
        <f t="shared" si="139"/>
        <v>3.5181736265754596E-5</v>
      </c>
    </row>
    <row r="148" spans="1:9" ht="18.5" x14ac:dyDescent="0.45">
      <c r="A148" s="3">
        <v>144</v>
      </c>
      <c r="B148" s="1" t="s">
        <v>147</v>
      </c>
      <c r="C148" s="2">
        <v>14.7</v>
      </c>
      <c r="D148" s="3">
        <f t="shared" ref="D148:E148" si="153">$D$2*C148+(1-$D$2)*D147</f>
        <v>14.740319067675543</v>
      </c>
      <c r="E148" s="3">
        <f t="shared" si="153"/>
        <v>14.741655280497564</v>
      </c>
      <c r="F148" s="25">
        <f t="shared" si="136"/>
        <v>14.738982854853521</v>
      </c>
      <c r="G148" s="25">
        <f t="shared" si="137"/>
        <v>-1.3362128220215652E-3</v>
      </c>
      <c r="H148" s="3">
        <f t="shared" si="138"/>
        <v>14.7376466420315</v>
      </c>
      <c r="I148" s="3">
        <f t="shared" si="139"/>
        <v>1.4172696562479385E-3</v>
      </c>
    </row>
    <row r="149" spans="1:9" ht="18.5" x14ac:dyDescent="0.45">
      <c r="A149" s="3">
        <v>145</v>
      </c>
      <c r="B149" s="1" t="s">
        <v>148</v>
      </c>
      <c r="C149" s="2">
        <v>15.07</v>
      </c>
      <c r="D149" s="3">
        <f t="shared" ref="D149:E149" si="154">$D$2*C149+(1-$D$2)*D148</f>
        <v>14.905159533837772</v>
      </c>
      <c r="E149" s="3">
        <f t="shared" si="154"/>
        <v>14.823407407167668</v>
      </c>
      <c r="F149" s="25">
        <f t="shared" si="136"/>
        <v>14.986911660507875</v>
      </c>
      <c r="G149" s="25">
        <f t="shared" si="137"/>
        <v>8.1752126670103564E-2</v>
      </c>
      <c r="H149" s="3">
        <f t="shared" si="138"/>
        <v>15.068663787177979</v>
      </c>
      <c r="I149" s="3">
        <f t="shared" si="139"/>
        <v>1.785464705734835E-6</v>
      </c>
    </row>
    <row r="150" spans="1:9" ht="18.5" x14ac:dyDescent="0.45">
      <c r="A150" s="3">
        <v>146</v>
      </c>
      <c r="B150" s="1" t="s">
        <v>149</v>
      </c>
      <c r="C150" s="2">
        <v>15.2</v>
      </c>
      <c r="D150" s="3">
        <f t="shared" ref="D150:E150" si="155">$D$2*C150+(1-$D$2)*D149</f>
        <v>15.052579766918885</v>
      </c>
      <c r="E150" s="3">
        <f t="shared" si="155"/>
        <v>14.937993587043277</v>
      </c>
      <c r="F150" s="25">
        <f t="shared" si="136"/>
        <v>15.167165946794494</v>
      </c>
      <c r="G150" s="25">
        <f t="shared" si="137"/>
        <v>0.11458617987560871</v>
      </c>
      <c r="H150" s="3">
        <f t="shared" si="138"/>
        <v>15.281752126670103</v>
      </c>
      <c r="I150" s="3">
        <f t="shared" si="139"/>
        <v>6.6834102150846583E-3</v>
      </c>
    </row>
    <row r="151" spans="1:9" ht="18.5" x14ac:dyDescent="0.45">
      <c r="A151" s="3">
        <v>147</v>
      </c>
      <c r="B151" s="1" t="s">
        <v>150</v>
      </c>
      <c r="C151" s="2">
        <v>15.4</v>
      </c>
      <c r="D151" s="3">
        <f t="shared" ref="D151:E151" si="156">$D$2*C151+(1-$D$2)*D150</f>
        <v>15.226289883459444</v>
      </c>
      <c r="E151" s="3">
        <f t="shared" si="156"/>
        <v>15.08214173525136</v>
      </c>
      <c r="F151" s="25">
        <f t="shared" si="136"/>
        <v>15.370438031667527</v>
      </c>
      <c r="G151" s="25">
        <f t="shared" si="137"/>
        <v>0.14414814820808353</v>
      </c>
      <c r="H151" s="3">
        <f t="shared" si="138"/>
        <v>15.514586179875611</v>
      </c>
      <c r="I151" s="3">
        <f t="shared" si="139"/>
        <v>1.3129992618485761E-2</v>
      </c>
    </row>
    <row r="152" spans="1:9" ht="18.5" x14ac:dyDescent="0.45">
      <c r="A152" s="3">
        <v>148</v>
      </c>
      <c r="B152" s="1" t="s">
        <v>151</v>
      </c>
      <c r="C152" s="2">
        <v>15.25</v>
      </c>
      <c r="D152" s="3">
        <f t="shared" ref="D152:E152" si="157">$D$2*C152+(1-$D$2)*D151</f>
        <v>15.238144941729722</v>
      </c>
      <c r="E152" s="3">
        <f t="shared" si="157"/>
        <v>15.160143338490542</v>
      </c>
      <c r="F152" s="25">
        <f t="shared" si="136"/>
        <v>15.316146544968902</v>
      </c>
      <c r="G152" s="25">
        <f t="shared" si="137"/>
        <v>7.8001603239179929E-2</v>
      </c>
      <c r="H152" s="3">
        <f t="shared" si="138"/>
        <v>15.394148148208082</v>
      </c>
      <c r="I152" s="3">
        <f t="shared" si="139"/>
        <v>2.0778688631819101E-2</v>
      </c>
    </row>
    <row r="153" spans="1:9" ht="18.5" x14ac:dyDescent="0.45">
      <c r="A153" s="3">
        <v>149</v>
      </c>
      <c r="B153" s="1" t="s">
        <v>152</v>
      </c>
      <c r="C153" s="2">
        <v>16.14</v>
      </c>
      <c r="D153" s="3">
        <f t="shared" ref="D153:E153" si="158">$D$2*C153+(1-$D$2)*D152</f>
        <v>15.689072470864861</v>
      </c>
      <c r="E153" s="3">
        <f t="shared" si="158"/>
        <v>15.424607904677702</v>
      </c>
      <c r="F153" s="25">
        <f t="shared" si="136"/>
        <v>15.953537037052021</v>
      </c>
      <c r="G153" s="25">
        <f t="shared" si="137"/>
        <v>0.26446456618715963</v>
      </c>
      <c r="H153" s="3">
        <f t="shared" si="138"/>
        <v>16.21800160323918</v>
      </c>
      <c r="I153" s="3">
        <f t="shared" si="139"/>
        <v>6.0842501078824445E-3</v>
      </c>
    </row>
    <row r="154" spans="1:9" ht="18.5" x14ac:dyDescent="0.45">
      <c r="A154" s="3">
        <v>150</v>
      </c>
      <c r="B154" s="1" t="s">
        <v>153</v>
      </c>
      <c r="C154" s="2">
        <v>16.09</v>
      </c>
      <c r="D154" s="3">
        <f t="shared" ref="D154:E154" si="159">$D$2*C154+(1-$D$2)*D153</f>
        <v>15.889536235432431</v>
      </c>
      <c r="E154" s="3">
        <f t="shared" si="159"/>
        <v>15.657072070055065</v>
      </c>
      <c r="F154" s="25">
        <f t="shared" si="136"/>
        <v>16.122000400809796</v>
      </c>
      <c r="G154" s="25">
        <f t="shared" si="137"/>
        <v>0.23246416537736536</v>
      </c>
      <c r="H154" s="3">
        <f t="shared" si="138"/>
        <v>16.354464566187161</v>
      </c>
      <c r="I154" s="3">
        <f t="shared" si="139"/>
        <v>6.9941506768563477E-2</v>
      </c>
    </row>
    <row r="155" spans="1:9" ht="18.5" x14ac:dyDescent="0.45">
      <c r="A155" s="3">
        <v>151</v>
      </c>
      <c r="B155" s="1" t="s">
        <v>154</v>
      </c>
      <c r="C155" s="2">
        <v>16.420000000000002</v>
      </c>
      <c r="D155" s="3">
        <f t="shared" ref="D155:E155" si="160">$D$2*C155+(1-$D$2)*D154</f>
        <v>16.154768117716216</v>
      </c>
      <c r="E155" s="3">
        <f t="shared" si="160"/>
        <v>15.905920093885641</v>
      </c>
      <c r="F155" s="25">
        <f t="shared" si="136"/>
        <v>16.403616141546792</v>
      </c>
      <c r="G155" s="25">
        <f t="shared" si="137"/>
        <v>0.24884802383057547</v>
      </c>
      <c r="H155" s="3">
        <f t="shared" si="138"/>
        <v>16.652464165377367</v>
      </c>
      <c r="I155" s="3">
        <f t="shared" si="139"/>
        <v>5.4039588184595075E-2</v>
      </c>
    </row>
    <row r="156" spans="1:9" ht="18.5" x14ac:dyDescent="0.45">
      <c r="A156" s="3">
        <v>152</v>
      </c>
      <c r="B156" s="1" t="s">
        <v>155</v>
      </c>
      <c r="C156" s="2">
        <v>16.600000000000001</v>
      </c>
      <c r="D156" s="3">
        <f t="shared" ref="D156:E156" si="161">$D$2*C156+(1-$D$2)*D155</f>
        <v>16.377384058858109</v>
      </c>
      <c r="E156" s="3">
        <f t="shared" si="161"/>
        <v>16.141652076371876</v>
      </c>
      <c r="F156" s="25">
        <f t="shared" si="136"/>
        <v>16.613116041344341</v>
      </c>
      <c r="G156" s="25">
        <f t="shared" si="137"/>
        <v>0.23573198248623228</v>
      </c>
      <c r="H156" s="3">
        <f t="shared" si="138"/>
        <v>16.848848023830573</v>
      </c>
      <c r="I156" s="3">
        <f t="shared" si="139"/>
        <v>6.1925338964380891E-2</v>
      </c>
    </row>
    <row r="157" spans="1:9" ht="18.5" x14ac:dyDescent="0.45">
      <c r="A157" s="3">
        <v>153</v>
      </c>
      <c r="B157" s="1" t="s">
        <v>156</v>
      </c>
      <c r="C157" s="2">
        <v>16.86</v>
      </c>
      <c r="D157" s="3">
        <f t="shared" ref="D157:E157" si="162">$D$2*C157+(1-$D$2)*D156</f>
        <v>16.618692029429056</v>
      </c>
      <c r="E157" s="3">
        <f t="shared" si="162"/>
        <v>16.380172052900466</v>
      </c>
      <c r="F157" s="25">
        <f t="shared" si="136"/>
        <v>16.857212005957646</v>
      </c>
      <c r="G157" s="25">
        <f t="shared" si="137"/>
        <v>0.23851997652858969</v>
      </c>
      <c r="H157" s="3">
        <f t="shared" si="138"/>
        <v>17.095731982486235</v>
      </c>
      <c r="I157" s="3">
        <f t="shared" si="139"/>
        <v>5.5569567566891E-2</v>
      </c>
    </row>
    <row r="158" spans="1:9" ht="18.5" x14ac:dyDescent="0.45">
      <c r="A158" s="3">
        <v>154</v>
      </c>
      <c r="B158" s="1" t="s">
        <v>157</v>
      </c>
      <c r="C158" s="2">
        <v>17.239999999999998</v>
      </c>
      <c r="D158" s="3">
        <f t="shared" ref="D158:E158" si="163">$D$2*C158+(1-$D$2)*D157</f>
        <v>16.929346014714525</v>
      </c>
      <c r="E158" s="3">
        <f t="shared" si="163"/>
        <v>16.654759033807494</v>
      </c>
      <c r="F158" s="25">
        <f t="shared" si="136"/>
        <v>17.203932995621557</v>
      </c>
      <c r="G158" s="25">
        <f t="shared" si="137"/>
        <v>0.27458698090703137</v>
      </c>
      <c r="H158" s="3">
        <f t="shared" si="138"/>
        <v>17.478519976528588</v>
      </c>
      <c r="I158" s="3">
        <f t="shared" si="139"/>
        <v>5.6891779203198982E-2</v>
      </c>
    </row>
    <row r="159" spans="1:9" ht="18.5" x14ac:dyDescent="0.45">
      <c r="A159" s="3">
        <v>155</v>
      </c>
      <c r="B159" s="1" t="s">
        <v>158</v>
      </c>
      <c r="C159" s="2">
        <v>17.13</v>
      </c>
      <c r="D159" s="3">
        <f t="shared" ref="D159:E159" si="164">$D$2*C159+(1-$D$2)*D158</f>
        <v>17.02967300735726</v>
      </c>
      <c r="E159" s="3">
        <f t="shared" si="164"/>
        <v>16.842216020582377</v>
      </c>
      <c r="F159" s="25">
        <f t="shared" si="136"/>
        <v>17.217129994132144</v>
      </c>
      <c r="G159" s="25">
        <f t="shared" si="137"/>
        <v>0.18745698677488321</v>
      </c>
      <c r="H159" s="3">
        <f t="shared" si="138"/>
        <v>17.404586980907027</v>
      </c>
      <c r="I159" s="3">
        <f t="shared" si="139"/>
        <v>7.539801008363646E-2</v>
      </c>
    </row>
    <row r="160" spans="1:9" ht="18.5" x14ac:dyDescent="0.45">
      <c r="A160" s="3">
        <v>156</v>
      </c>
      <c r="B160" s="1" t="s">
        <v>159</v>
      </c>
      <c r="C160" s="2">
        <v>16.88</v>
      </c>
      <c r="D160" s="3">
        <f t="shared" ref="D160:E160" si="165">$D$2*C160+(1-$D$2)*D159</f>
        <v>16.954836503678628</v>
      </c>
      <c r="E160" s="3">
        <f t="shared" si="165"/>
        <v>16.898526262130503</v>
      </c>
      <c r="F160" s="25">
        <f t="shared" si="136"/>
        <v>17.011146745226753</v>
      </c>
      <c r="G160" s="25">
        <f t="shared" si="137"/>
        <v>5.6310241548125362E-2</v>
      </c>
      <c r="H160" s="3">
        <f t="shared" si="138"/>
        <v>17.067456986774879</v>
      </c>
      <c r="I160" s="3">
        <f t="shared" si="139"/>
        <v>3.5140121890717406E-2</v>
      </c>
    </row>
    <row r="161" spans="1:9" ht="18.5" x14ac:dyDescent="0.45">
      <c r="A161" s="3">
        <v>157</v>
      </c>
      <c r="B161" s="1" t="s">
        <v>160</v>
      </c>
      <c r="C161" s="2">
        <v>17.100000000000001</v>
      </c>
      <c r="D161" s="3">
        <f t="shared" ref="D161:E161" si="166">$D$2*C161+(1-$D$2)*D160</f>
        <v>17.027418251839315</v>
      </c>
      <c r="E161" s="3">
        <f t="shared" si="166"/>
        <v>16.962972256984909</v>
      </c>
      <c r="F161" s="25">
        <f t="shared" si="136"/>
        <v>17.091864246693721</v>
      </c>
      <c r="G161" s="25">
        <f t="shared" si="137"/>
        <v>6.4445994854406052E-2</v>
      </c>
      <c r="H161" s="3">
        <f t="shared" si="138"/>
        <v>17.156310241548127</v>
      </c>
      <c r="I161" s="3">
        <f t="shared" si="139"/>
        <v>3.1708433032082237E-3</v>
      </c>
    </row>
    <row r="162" spans="1:9" ht="18.5" x14ac:dyDescent="0.45">
      <c r="A162" s="3">
        <v>158</v>
      </c>
      <c r="B162" s="1" t="s">
        <v>161</v>
      </c>
      <c r="C162" s="2">
        <v>15.93</v>
      </c>
      <c r="D162" s="3">
        <f t="shared" ref="D162:E162" si="167">$D$2*C162+(1-$D$2)*D161</f>
        <v>16.478709125919657</v>
      </c>
      <c r="E162" s="3">
        <f t="shared" si="167"/>
        <v>16.720840691452281</v>
      </c>
      <c r="F162" s="25">
        <f t="shared" si="136"/>
        <v>16.236577560387033</v>
      </c>
      <c r="G162" s="25">
        <f t="shared" si="137"/>
        <v>-0.24213156553262394</v>
      </c>
      <c r="H162" s="3">
        <f t="shared" si="138"/>
        <v>15.994445994854409</v>
      </c>
      <c r="I162" s="3">
        <f t="shared" si="139"/>
        <v>4.1532862527745894E-3</v>
      </c>
    </row>
    <row r="163" spans="1:9" ht="18.5" x14ac:dyDescent="0.45">
      <c r="A163" s="3">
        <v>159</v>
      </c>
      <c r="B163" s="1" t="s">
        <v>162</v>
      </c>
      <c r="C163" s="2">
        <v>16.14</v>
      </c>
      <c r="D163" s="3">
        <f t="shared" ref="D163:E163" si="168">$D$2*C163+(1-$D$2)*D162</f>
        <v>16.309354562959829</v>
      </c>
      <c r="E163" s="3">
        <f t="shared" si="168"/>
        <v>16.515097627206053</v>
      </c>
      <c r="F163" s="25">
        <f t="shared" si="136"/>
        <v>16.103611498713605</v>
      </c>
      <c r="G163" s="25">
        <f t="shared" si="137"/>
        <v>-0.20574306424622435</v>
      </c>
      <c r="H163" s="3">
        <f t="shared" si="138"/>
        <v>15.89786843446738</v>
      </c>
      <c r="I163" s="3">
        <f t="shared" si="139"/>
        <v>5.8627695027277639E-2</v>
      </c>
    </row>
    <row r="164" spans="1:9" ht="18.5" x14ac:dyDescent="0.45">
      <c r="A164" s="3">
        <v>160</v>
      </c>
      <c r="B164" s="1" t="s">
        <v>163</v>
      </c>
      <c r="C164" s="2">
        <v>16.62</v>
      </c>
      <c r="D164" s="3">
        <f t="shared" ref="D164:E164" si="169">$D$2*C164+(1-$D$2)*D163</f>
        <v>16.464677281479915</v>
      </c>
      <c r="E164" s="3">
        <f t="shared" si="169"/>
        <v>16.489887454342984</v>
      </c>
      <c r="F164" s="25">
        <f t="shared" si="136"/>
        <v>16.439467108616846</v>
      </c>
      <c r="G164" s="25">
        <f t="shared" si="137"/>
        <v>-2.5210172863069147E-2</v>
      </c>
      <c r="H164" s="3">
        <f t="shared" si="138"/>
        <v>16.414256935753777</v>
      </c>
      <c r="I164" s="3">
        <f t="shared" si="139"/>
        <v>4.2330208485425999E-2</v>
      </c>
    </row>
    <row r="165" spans="1:9" ht="18.5" x14ac:dyDescent="0.45">
      <c r="A165" s="3">
        <v>161</v>
      </c>
      <c r="B165" s="1" t="s">
        <v>164</v>
      </c>
      <c r="C165" s="2">
        <v>16.87</v>
      </c>
      <c r="D165" s="3">
        <f t="shared" ref="D165:E165" si="170">$D$2*C165+(1-$D$2)*D164</f>
        <v>16.667338640739956</v>
      </c>
      <c r="E165" s="3">
        <f t="shared" si="170"/>
        <v>16.57861304754147</v>
      </c>
      <c r="F165" s="25">
        <f t="shared" si="136"/>
        <v>16.756064233938442</v>
      </c>
      <c r="G165" s="25">
        <f t="shared" si="137"/>
        <v>8.8725593198486052E-2</v>
      </c>
      <c r="H165" s="3">
        <f t="shared" si="138"/>
        <v>16.844789827136928</v>
      </c>
      <c r="I165" s="3">
        <f t="shared" si="139"/>
        <v>6.3555281578600716E-4</v>
      </c>
    </row>
    <row r="166" spans="1:9" ht="18.5" x14ac:dyDescent="0.45">
      <c r="A166" s="3">
        <v>162</v>
      </c>
      <c r="B166" s="1" t="s">
        <v>165</v>
      </c>
      <c r="C166" s="2">
        <v>16.61</v>
      </c>
      <c r="D166" s="3">
        <f t="shared" ref="D166:E166" si="171">$D$2*C166+(1-$D$2)*D165</f>
        <v>16.638669320369978</v>
      </c>
      <c r="E166" s="3">
        <f t="shared" si="171"/>
        <v>16.608641183955726</v>
      </c>
      <c r="F166" s="25">
        <f t="shared" si="136"/>
        <v>16.66869745678423</v>
      </c>
      <c r="G166" s="25">
        <f t="shared" si="137"/>
        <v>3.002813641425206E-2</v>
      </c>
      <c r="H166" s="3">
        <f t="shared" si="138"/>
        <v>16.698725593198482</v>
      </c>
      <c r="I166" s="3">
        <f t="shared" si="139"/>
        <v>7.8722308884226037E-3</v>
      </c>
    </row>
    <row r="167" spans="1:9" ht="18.5" x14ac:dyDescent="0.45">
      <c r="A167" s="3">
        <v>163</v>
      </c>
      <c r="B167" s="1" t="s">
        <v>166</v>
      </c>
      <c r="C167" s="2">
        <v>16.27</v>
      </c>
      <c r="D167" s="3">
        <f t="shared" ref="D167:E167" si="172">$D$2*C167+(1-$D$2)*D166</f>
        <v>16.45433466018499</v>
      </c>
      <c r="E167" s="3">
        <f t="shared" si="172"/>
        <v>16.531487922070358</v>
      </c>
      <c r="F167" s="25">
        <f t="shared" si="136"/>
        <v>16.377181398299623</v>
      </c>
      <c r="G167" s="25">
        <f t="shared" si="137"/>
        <v>-7.7153261885367641E-2</v>
      </c>
      <c r="H167" s="3">
        <f t="shared" si="138"/>
        <v>16.300028136414255</v>
      </c>
      <c r="I167" s="3">
        <f t="shared" si="139"/>
        <v>9.0168897651314388E-4</v>
      </c>
    </row>
    <row r="168" spans="1:9" ht="18.5" x14ac:dyDescent="0.45">
      <c r="A168" s="3">
        <v>164</v>
      </c>
      <c r="B168" s="1" t="s">
        <v>167</v>
      </c>
      <c r="C168" s="2">
        <v>16.63</v>
      </c>
      <c r="D168" s="3">
        <f t="shared" ref="D168:E168" si="173">$D$2*C168+(1-$D$2)*D167</f>
        <v>16.542167330092497</v>
      </c>
      <c r="E168" s="3">
        <f t="shared" si="173"/>
        <v>16.536827626081426</v>
      </c>
      <c r="F168" s="25">
        <f t="shared" si="136"/>
        <v>16.547507034103567</v>
      </c>
      <c r="G168" s="25">
        <f t="shared" si="137"/>
        <v>5.3397040110709781E-3</v>
      </c>
      <c r="H168" s="3">
        <f t="shared" si="138"/>
        <v>16.552846738114638</v>
      </c>
      <c r="I168" s="3">
        <f t="shared" si="139"/>
        <v>5.9526258195510265E-3</v>
      </c>
    </row>
    <row r="169" spans="1:9" ht="18.5" x14ac:dyDescent="0.45">
      <c r="A169" s="3">
        <v>165</v>
      </c>
      <c r="B169" s="1" t="s">
        <v>168</v>
      </c>
      <c r="C169" s="2">
        <v>16.54</v>
      </c>
      <c r="D169" s="3">
        <f t="shared" ref="D169:E169" si="174">$D$2*C169+(1-$D$2)*D168</f>
        <v>16.541083665046248</v>
      </c>
      <c r="E169" s="3">
        <f t="shared" si="174"/>
        <v>16.538955645563838</v>
      </c>
      <c r="F169" s="25">
        <f t="shared" si="136"/>
        <v>16.543211684528657</v>
      </c>
      <c r="G169" s="25">
        <f t="shared" si="137"/>
        <v>2.1280194824093712E-3</v>
      </c>
      <c r="H169" s="3">
        <f t="shared" si="138"/>
        <v>16.545339704011067</v>
      </c>
      <c r="I169" s="3">
        <f t="shared" si="139"/>
        <v>2.8512438925809551E-5</v>
      </c>
    </row>
    <row r="170" spans="1:9" ht="18.5" x14ac:dyDescent="0.45">
      <c r="A170" s="3">
        <v>166</v>
      </c>
      <c r="B170" s="1" t="s">
        <v>169</v>
      </c>
      <c r="C170" s="2">
        <v>16.59</v>
      </c>
      <c r="D170" s="3">
        <f t="shared" ref="D170:E170" si="175">$D$2*C170+(1-$D$2)*D169</f>
        <v>16.565541832523124</v>
      </c>
      <c r="E170" s="3">
        <f t="shared" si="175"/>
        <v>16.552248739043481</v>
      </c>
      <c r="F170" s="25">
        <f t="shared" si="136"/>
        <v>16.578834926002767</v>
      </c>
      <c r="G170" s="25">
        <f t="shared" si="137"/>
        <v>1.3293093479642693E-2</v>
      </c>
      <c r="H170" s="3">
        <f t="shared" si="138"/>
        <v>16.592128019482409</v>
      </c>
      <c r="I170" s="3">
        <f t="shared" si="139"/>
        <v>4.5284669175138484E-6</v>
      </c>
    </row>
    <row r="171" spans="1:9" ht="18.5" x14ac:dyDescent="0.45">
      <c r="A171" s="3">
        <v>167</v>
      </c>
      <c r="B171" s="1" t="s">
        <v>170</v>
      </c>
      <c r="C171" s="2">
        <v>15.9</v>
      </c>
      <c r="D171" s="3">
        <f t="shared" ref="D171:E171" si="176">$D$2*C171+(1-$D$2)*D170</f>
        <v>16.232770916261561</v>
      </c>
      <c r="E171" s="3">
        <f t="shared" si="176"/>
        <v>16.392509827652521</v>
      </c>
      <c r="F171" s="25">
        <f t="shared" si="136"/>
        <v>16.073032004870601</v>
      </c>
      <c r="G171" s="25">
        <f t="shared" si="137"/>
        <v>-0.15973891139095997</v>
      </c>
      <c r="H171" s="3">
        <f t="shared" si="138"/>
        <v>15.913293093479641</v>
      </c>
      <c r="I171" s="3">
        <f t="shared" si="139"/>
        <v>1.7670633425847184E-4</v>
      </c>
    </row>
    <row r="172" spans="1:9" ht="18.5" x14ac:dyDescent="0.45">
      <c r="A172" s="3">
        <v>168</v>
      </c>
      <c r="B172" s="1" t="s">
        <v>171</v>
      </c>
      <c r="C172" s="2">
        <v>15.97</v>
      </c>
      <c r="D172" s="3">
        <f t="shared" ref="D172:E172" si="177">$D$2*C172+(1-$D$2)*D171</f>
        <v>16.101385458130782</v>
      </c>
      <c r="E172" s="3">
        <f t="shared" si="177"/>
        <v>16.246947642891651</v>
      </c>
      <c r="F172" s="25">
        <f t="shared" si="136"/>
        <v>15.955823273369912</v>
      </c>
      <c r="G172" s="25">
        <f t="shared" si="137"/>
        <v>-0.14556218476086968</v>
      </c>
      <c r="H172" s="3">
        <f t="shared" si="138"/>
        <v>15.810261088609042</v>
      </c>
      <c r="I172" s="3">
        <f t="shared" si="139"/>
        <v>2.5516519812368393E-2</v>
      </c>
    </row>
    <row r="173" spans="1:9" ht="18.5" x14ac:dyDescent="0.45">
      <c r="A173" s="3">
        <v>169</v>
      </c>
      <c r="B173" s="1" t="s">
        <v>172</v>
      </c>
      <c r="C173" s="2">
        <v>16.21</v>
      </c>
      <c r="D173" s="3">
        <f t="shared" ref="D173:E173" si="178">$D$2*C173+(1-$D$2)*D172</f>
        <v>16.155692729065393</v>
      </c>
      <c r="E173" s="3">
        <f t="shared" si="178"/>
        <v>16.201320185978524</v>
      </c>
      <c r="F173" s="25">
        <f t="shared" si="136"/>
        <v>16.110065272152262</v>
      </c>
      <c r="G173" s="25">
        <f t="shared" si="137"/>
        <v>-4.562745691313097E-2</v>
      </c>
      <c r="H173" s="3">
        <f t="shared" si="138"/>
        <v>16.064437815239131</v>
      </c>
      <c r="I173" s="3">
        <f t="shared" si="139"/>
        <v>2.1188349632357561E-2</v>
      </c>
    </row>
    <row r="174" spans="1:9" ht="18.5" x14ac:dyDescent="0.45">
      <c r="A174" s="3">
        <v>170</v>
      </c>
      <c r="B174" s="1" t="s">
        <v>173</v>
      </c>
      <c r="C174" s="2">
        <v>16.47</v>
      </c>
      <c r="D174" s="3">
        <f t="shared" ref="D174:E174" si="179">$D$2*C174+(1-$D$2)*D173</f>
        <v>16.312846364532696</v>
      </c>
      <c r="E174" s="3">
        <f t="shared" si="179"/>
        <v>16.25708327525561</v>
      </c>
      <c r="F174" s="25">
        <f t="shared" si="136"/>
        <v>16.368609453809782</v>
      </c>
      <c r="G174" s="25">
        <f t="shared" si="137"/>
        <v>5.5763089277085953E-2</v>
      </c>
      <c r="H174" s="3">
        <f t="shared" si="138"/>
        <v>16.424372543086868</v>
      </c>
      <c r="I174" s="3">
        <f t="shared" si="139"/>
        <v>2.0818648243596232E-3</v>
      </c>
    </row>
    <row r="175" spans="1:9" ht="18.5" x14ac:dyDescent="0.45">
      <c r="A175" s="3">
        <v>171</v>
      </c>
      <c r="B175" s="1" t="s">
        <v>174</v>
      </c>
      <c r="C175" s="2">
        <v>16.809999999999999</v>
      </c>
      <c r="D175" s="3">
        <f t="shared" ref="D175:E175" si="180">$D$2*C175+(1-$D$2)*D174</f>
        <v>16.561423182266346</v>
      </c>
      <c r="E175" s="3">
        <f t="shared" si="180"/>
        <v>16.409253228760978</v>
      </c>
      <c r="F175" s="25">
        <f t="shared" si="136"/>
        <v>16.713593135771713</v>
      </c>
      <c r="G175" s="25">
        <f t="shared" si="137"/>
        <v>0.15216995350536777</v>
      </c>
      <c r="H175" s="3">
        <f t="shared" si="138"/>
        <v>16.865763089277081</v>
      </c>
      <c r="I175" s="3">
        <f t="shared" si="139"/>
        <v>3.1095221257238623E-3</v>
      </c>
    </row>
    <row r="176" spans="1:9" ht="18.5" x14ac:dyDescent="0.45">
      <c r="A176" s="3">
        <v>172</v>
      </c>
      <c r="B176" s="1" t="s">
        <v>175</v>
      </c>
      <c r="C176" s="2">
        <v>17.64</v>
      </c>
      <c r="D176" s="3">
        <f t="shared" ref="D176:E176" si="181">$D$2*C176+(1-$D$2)*D175</f>
        <v>17.100711591133173</v>
      </c>
      <c r="E176" s="3">
        <f t="shared" si="181"/>
        <v>16.754982409947075</v>
      </c>
      <c r="F176" s="25">
        <f t="shared" si="136"/>
        <v>17.446440772319271</v>
      </c>
      <c r="G176" s="25">
        <f t="shared" si="137"/>
        <v>0.34572918118609763</v>
      </c>
      <c r="H176" s="3">
        <f t="shared" si="138"/>
        <v>17.792169953505368</v>
      </c>
      <c r="I176" s="3">
        <f t="shared" si="139"/>
        <v>2.3155694749825789E-2</v>
      </c>
    </row>
    <row r="177" spans="1:9" ht="18.5" x14ac:dyDescent="0.45">
      <c r="A177" s="3">
        <v>173</v>
      </c>
      <c r="B177" s="1" t="s">
        <v>176</v>
      </c>
      <c r="C177" s="2">
        <v>16.73</v>
      </c>
      <c r="D177" s="3">
        <f t="shared" ref="D177:E177" si="182">$D$2*C177+(1-$D$2)*D176</f>
        <v>16.915355795566587</v>
      </c>
      <c r="E177" s="3">
        <f t="shared" si="182"/>
        <v>16.835169102756829</v>
      </c>
      <c r="F177" s="25">
        <f t="shared" si="136"/>
        <v>16.995542488376344</v>
      </c>
      <c r="G177" s="25">
        <f t="shared" si="137"/>
        <v>8.0186692809757432E-2</v>
      </c>
      <c r="H177" s="3">
        <f t="shared" si="138"/>
        <v>17.075729181186102</v>
      </c>
      <c r="I177" s="3">
        <f t="shared" si="139"/>
        <v>0.11952866672361198</v>
      </c>
    </row>
    <row r="178" spans="1:9" ht="18.5" x14ac:dyDescent="0.45">
      <c r="A178" s="3">
        <v>174</v>
      </c>
      <c r="B178" s="1" t="s">
        <v>177</v>
      </c>
      <c r="C178" s="2">
        <v>16.559999999999999</v>
      </c>
      <c r="D178" s="3">
        <f t="shared" ref="D178:E178" si="183">$D$2*C178+(1-$D$2)*D177</f>
        <v>16.737677897783293</v>
      </c>
      <c r="E178" s="3">
        <f t="shared" si="183"/>
        <v>16.786423500270061</v>
      </c>
      <c r="F178" s="25">
        <f t="shared" si="136"/>
        <v>16.688932295296524</v>
      </c>
      <c r="G178" s="25">
        <f t="shared" si="137"/>
        <v>-4.8745602486768291E-2</v>
      </c>
      <c r="H178" s="3">
        <f t="shared" si="138"/>
        <v>16.640186692809756</v>
      </c>
      <c r="I178" s="3">
        <f t="shared" si="139"/>
        <v>6.4299057037664042E-3</v>
      </c>
    </row>
    <row r="179" spans="1:9" ht="18.5" x14ac:dyDescent="0.45">
      <c r="A179" s="3">
        <v>175</v>
      </c>
      <c r="B179" s="1" t="s">
        <v>178</v>
      </c>
      <c r="C179" s="2">
        <v>16.37</v>
      </c>
      <c r="D179" s="3">
        <f t="shared" ref="D179:E179" si="184">$D$2*C179+(1-$D$2)*D178</f>
        <v>16.553838948891645</v>
      </c>
      <c r="E179" s="3">
        <f t="shared" si="184"/>
        <v>16.670131224580853</v>
      </c>
      <c r="F179" s="25">
        <f t="shared" si="136"/>
        <v>16.437546673202437</v>
      </c>
      <c r="G179" s="25">
        <f t="shared" si="137"/>
        <v>-0.11629227568920797</v>
      </c>
      <c r="H179" s="3">
        <f t="shared" si="138"/>
        <v>16.321254397513229</v>
      </c>
      <c r="I179" s="3">
        <f t="shared" si="139"/>
        <v>2.3761337617983773E-3</v>
      </c>
    </row>
    <row r="180" spans="1:9" ht="18.5" x14ac:dyDescent="0.45">
      <c r="A180" s="3">
        <v>176</v>
      </c>
      <c r="B180" s="1" t="s">
        <v>179</v>
      </c>
      <c r="C180" s="2">
        <v>16.850000000000001</v>
      </c>
      <c r="D180" s="3">
        <f t="shared" ref="D180:E180" si="185">$D$2*C180+(1-$D$2)*D179</f>
        <v>16.701919474445823</v>
      </c>
      <c r="E180" s="3">
        <f t="shared" si="185"/>
        <v>16.686025349513336</v>
      </c>
      <c r="F180" s="25">
        <f t="shared" si="136"/>
        <v>16.71781359937831</v>
      </c>
      <c r="G180" s="25">
        <f t="shared" si="137"/>
        <v>1.5894124932486875E-2</v>
      </c>
      <c r="H180" s="3">
        <f t="shared" si="138"/>
        <v>16.733707724310797</v>
      </c>
      <c r="I180" s="3">
        <f t="shared" si="139"/>
        <v>1.3523893384973925E-2</v>
      </c>
    </row>
    <row r="181" spans="1:9" ht="18.5" x14ac:dyDescent="0.45">
      <c r="A181" s="3">
        <v>177</v>
      </c>
      <c r="B181" s="1" t="s">
        <v>180</v>
      </c>
      <c r="C181" s="2">
        <v>16.88</v>
      </c>
      <c r="D181" s="3">
        <f t="shared" ref="D181:E181" si="186">$D$2*C181+(1-$D$2)*D180</f>
        <v>16.790959737222913</v>
      </c>
      <c r="E181" s="3">
        <f t="shared" si="186"/>
        <v>16.738492543368125</v>
      </c>
      <c r="F181" s="25">
        <f t="shared" si="136"/>
        <v>16.843426931077701</v>
      </c>
      <c r="G181" s="25">
        <f t="shared" si="137"/>
        <v>5.2467193854788263E-2</v>
      </c>
      <c r="H181" s="3">
        <f t="shared" si="138"/>
        <v>16.895894124932489</v>
      </c>
      <c r="I181" s="3">
        <f t="shared" si="139"/>
        <v>2.5262320736961383E-4</v>
      </c>
    </row>
    <row r="182" spans="1:9" ht="18.5" x14ac:dyDescent="0.45">
      <c r="A182" s="3">
        <v>178</v>
      </c>
      <c r="B182" s="1" t="s">
        <v>181</v>
      </c>
      <c r="C182" s="2">
        <v>16.63</v>
      </c>
      <c r="D182" s="3">
        <f t="shared" ref="D182:E182" si="187">$D$2*C182+(1-$D$2)*D181</f>
        <v>16.710479868611458</v>
      </c>
      <c r="E182" s="3">
        <f t="shared" si="187"/>
        <v>16.724486205989791</v>
      </c>
      <c r="F182" s="25">
        <f t="shared" si="136"/>
        <v>16.696473531233124</v>
      </c>
      <c r="G182" s="25">
        <f t="shared" si="137"/>
        <v>-1.4006337378333455E-2</v>
      </c>
      <c r="H182" s="3">
        <f t="shared" si="138"/>
        <v>16.682467193854791</v>
      </c>
      <c r="I182" s="3">
        <f t="shared" si="139"/>
        <v>2.7528064309963042E-3</v>
      </c>
    </row>
    <row r="183" spans="1:9" ht="18.5" x14ac:dyDescent="0.45">
      <c r="A183" s="3">
        <v>179</v>
      </c>
      <c r="B183" s="1" t="s">
        <v>182</v>
      </c>
      <c r="C183" s="2">
        <v>16.420000000000002</v>
      </c>
      <c r="D183" s="3">
        <f t="shared" ref="D183:E183" si="188">$D$2*C183+(1-$D$2)*D182</f>
        <v>16.56523993430573</v>
      </c>
      <c r="E183" s="3">
        <f t="shared" si="188"/>
        <v>16.64486307014776</v>
      </c>
      <c r="F183" s="25">
        <f t="shared" si="136"/>
        <v>16.485616798463699</v>
      </c>
      <c r="G183" s="25">
        <f t="shared" si="137"/>
        <v>-7.9623135842030734E-2</v>
      </c>
      <c r="H183" s="3">
        <f t="shared" si="138"/>
        <v>16.405993662621668</v>
      </c>
      <c r="I183" s="3">
        <f t="shared" si="139"/>
        <v>1.9617748675570089E-4</v>
      </c>
    </row>
    <row r="184" spans="1:9" ht="18.5" x14ac:dyDescent="0.45">
      <c r="A184" s="3">
        <v>180</v>
      </c>
      <c r="B184" s="1" t="s">
        <v>183</v>
      </c>
      <c r="C184" s="2">
        <v>16.62</v>
      </c>
      <c r="D184" s="3">
        <f t="shared" ref="D184:E184" si="189">$D$2*C184+(1-$D$2)*D183</f>
        <v>16.592619967152864</v>
      </c>
      <c r="E184" s="3">
        <f t="shared" si="189"/>
        <v>16.61874151865031</v>
      </c>
      <c r="F184" s="25">
        <f t="shared" si="136"/>
        <v>16.566498415655417</v>
      </c>
      <c r="G184" s="25">
        <f t="shared" si="137"/>
        <v>-2.612155149744666E-2</v>
      </c>
      <c r="H184" s="3">
        <f t="shared" si="138"/>
        <v>16.54037686415797</v>
      </c>
      <c r="I184" s="3">
        <f t="shared" si="139"/>
        <v>6.3398437613184791E-3</v>
      </c>
    </row>
    <row r="185" spans="1:9" ht="18.5" x14ac:dyDescent="0.45">
      <c r="A185" s="3">
        <v>181</v>
      </c>
      <c r="B185" s="1" t="s">
        <v>184</v>
      </c>
      <c r="C185" s="2">
        <v>16.100000000000001</v>
      </c>
      <c r="D185" s="3">
        <f t="shared" ref="D185:E185" si="190">$D$2*C185+(1-$D$2)*D184</f>
        <v>16.346309983576433</v>
      </c>
      <c r="E185" s="3">
        <f t="shared" si="190"/>
        <v>16.482525751113371</v>
      </c>
      <c r="F185" s="25">
        <f t="shared" si="136"/>
        <v>16.210094216039494</v>
      </c>
      <c r="G185" s="25">
        <f t="shared" si="137"/>
        <v>-0.13621576753693887</v>
      </c>
      <c r="H185" s="3">
        <f t="shared" si="138"/>
        <v>16.073878448502555</v>
      </c>
      <c r="I185" s="3">
        <f t="shared" si="139"/>
        <v>6.823354526337579E-4</v>
      </c>
    </row>
    <row r="186" spans="1:9" ht="18.5" x14ac:dyDescent="0.45">
      <c r="A186" s="3">
        <v>182</v>
      </c>
      <c r="B186" s="1" t="s">
        <v>185</v>
      </c>
      <c r="C186" s="2">
        <v>16.149999999999999</v>
      </c>
      <c r="D186" s="3">
        <f t="shared" ref="D186:E186" si="191">$D$2*C186+(1-$D$2)*D185</f>
        <v>16.248154991788216</v>
      </c>
      <c r="E186" s="3">
        <f t="shared" si="191"/>
        <v>16.365340371450792</v>
      </c>
      <c r="F186" s="25">
        <f t="shared" si="136"/>
        <v>16.130969612125639</v>
      </c>
      <c r="G186" s="25">
        <f t="shared" si="137"/>
        <v>-0.11718537966257614</v>
      </c>
      <c r="H186" s="3">
        <f t="shared" si="138"/>
        <v>16.013784232463063</v>
      </c>
      <c r="I186" s="3">
        <f t="shared" si="139"/>
        <v>1.8554735325676402E-2</v>
      </c>
    </row>
    <row r="187" spans="1:9" ht="18.5" x14ac:dyDescent="0.45">
      <c r="A187" s="3">
        <v>183</v>
      </c>
      <c r="B187" s="1" t="s">
        <v>186</v>
      </c>
      <c r="C187" s="2">
        <v>16.21</v>
      </c>
      <c r="D187" s="3">
        <f t="shared" ref="D187:E187" si="192">$D$2*C187+(1-$D$2)*D186</f>
        <v>16.22907749589411</v>
      </c>
      <c r="E187" s="3">
        <f t="shared" si="192"/>
        <v>16.297208933672451</v>
      </c>
      <c r="F187" s="25">
        <f t="shared" si="136"/>
        <v>16.160946058115769</v>
      </c>
      <c r="G187" s="25">
        <f t="shared" si="137"/>
        <v>-6.8131437778340853E-2</v>
      </c>
      <c r="H187" s="3">
        <f t="shared" si="138"/>
        <v>16.092814620337428</v>
      </c>
      <c r="I187" s="3">
        <f t="shared" si="139"/>
        <v>1.3732413206661281E-2</v>
      </c>
    </row>
    <row r="188" spans="1:9" ht="18.5" x14ac:dyDescent="0.45">
      <c r="A188" s="3">
        <v>184</v>
      </c>
      <c r="B188" s="1" t="s">
        <v>187</v>
      </c>
      <c r="C188" s="2">
        <v>15.65</v>
      </c>
      <c r="D188" s="3">
        <f t="shared" ref="D188:E188" si="193">$D$2*C188+(1-$D$2)*D187</f>
        <v>15.939538747947054</v>
      </c>
      <c r="E188" s="3">
        <f t="shared" si="193"/>
        <v>16.118373840809753</v>
      </c>
      <c r="F188" s="25">
        <f t="shared" si="136"/>
        <v>15.760703655084356</v>
      </c>
      <c r="G188" s="25">
        <f t="shared" si="137"/>
        <v>-0.17883509286269827</v>
      </c>
      <c r="H188" s="3">
        <f t="shared" si="138"/>
        <v>15.581868562221658</v>
      </c>
      <c r="I188" s="3">
        <f t="shared" si="139"/>
        <v>4.6418928137441735E-3</v>
      </c>
    </row>
    <row r="189" spans="1:9" ht="18.5" x14ac:dyDescent="0.45">
      <c r="A189" s="3">
        <v>185</v>
      </c>
      <c r="B189" s="1" t="s">
        <v>188</v>
      </c>
      <c r="C189" s="2">
        <v>15.54</v>
      </c>
      <c r="D189" s="3">
        <f t="shared" ref="D189:E189" si="194">$D$2*C189+(1-$D$2)*D188</f>
        <v>15.739769373973527</v>
      </c>
      <c r="E189" s="3">
        <f t="shared" si="194"/>
        <v>15.92907160739164</v>
      </c>
      <c r="F189" s="25">
        <f t="shared" si="136"/>
        <v>15.550467140555414</v>
      </c>
      <c r="G189" s="25">
        <f t="shared" si="137"/>
        <v>-0.18930223341811292</v>
      </c>
      <c r="H189" s="3">
        <f t="shared" si="138"/>
        <v>15.361164907137301</v>
      </c>
      <c r="I189" s="3">
        <f t="shared" si="139"/>
        <v>3.1981990439209913E-2</v>
      </c>
    </row>
    <row r="190" spans="1:9" ht="18.5" x14ac:dyDescent="0.45">
      <c r="A190" s="3">
        <v>186</v>
      </c>
      <c r="B190" s="1" t="s">
        <v>189</v>
      </c>
      <c r="C190" s="2">
        <v>15.93</v>
      </c>
      <c r="D190" s="3">
        <f t="shared" ref="D190:E190" si="195">$D$2*C190+(1-$D$2)*D189</f>
        <v>15.834884686986763</v>
      </c>
      <c r="E190" s="3">
        <f t="shared" si="195"/>
        <v>15.881978147189201</v>
      </c>
      <c r="F190" s="25">
        <f t="shared" si="136"/>
        <v>15.787791226784325</v>
      </c>
      <c r="G190" s="25">
        <f t="shared" si="137"/>
        <v>-4.7093460202438209E-2</v>
      </c>
      <c r="H190" s="3">
        <f t="shared" si="138"/>
        <v>15.740697766581887</v>
      </c>
      <c r="I190" s="3">
        <f t="shared" si="139"/>
        <v>3.5835335577085708E-2</v>
      </c>
    </row>
    <row r="191" spans="1:9" ht="18.5" x14ac:dyDescent="0.45">
      <c r="A191" s="3">
        <v>187</v>
      </c>
      <c r="B191" s="1" t="s">
        <v>190</v>
      </c>
      <c r="C191" s="2">
        <v>15.94</v>
      </c>
      <c r="D191" s="3">
        <f t="shared" ref="D191:E191" si="196">$D$2*C191+(1-$D$2)*D190</f>
        <v>15.887442343493381</v>
      </c>
      <c r="E191" s="3">
        <f t="shared" si="196"/>
        <v>15.884710245341292</v>
      </c>
      <c r="F191" s="25">
        <f t="shared" si="136"/>
        <v>15.89017444164547</v>
      </c>
      <c r="G191" s="25">
        <f t="shared" si="137"/>
        <v>2.7320981520890797E-3</v>
      </c>
      <c r="H191" s="3">
        <f t="shared" si="138"/>
        <v>15.89290653979756</v>
      </c>
      <c r="I191" s="3">
        <f t="shared" si="139"/>
        <v>2.2177939938387986E-3</v>
      </c>
    </row>
    <row r="192" spans="1:9" ht="18.5" x14ac:dyDescent="0.45">
      <c r="A192" s="3">
        <v>188</v>
      </c>
      <c r="B192" s="1" t="s">
        <v>191</v>
      </c>
      <c r="C192" s="2">
        <v>16.14</v>
      </c>
      <c r="D192" s="3">
        <f t="shared" ref="D192:E192" si="197">$D$2*C192+(1-$D$2)*D191</f>
        <v>16.013721171746692</v>
      </c>
      <c r="E192" s="3">
        <f t="shared" si="197"/>
        <v>15.949215708543992</v>
      </c>
      <c r="F192" s="25">
        <f t="shared" si="136"/>
        <v>16.078226634949392</v>
      </c>
      <c r="G192" s="25">
        <f t="shared" si="137"/>
        <v>6.4505463202699787E-2</v>
      </c>
      <c r="H192" s="3">
        <f t="shared" si="138"/>
        <v>16.142732098152091</v>
      </c>
      <c r="I192" s="3">
        <f t="shared" si="139"/>
        <v>7.46436031265827E-6</v>
      </c>
    </row>
    <row r="193" spans="1:9" ht="18.5" x14ac:dyDescent="0.45">
      <c r="A193" s="3">
        <v>189</v>
      </c>
      <c r="B193" s="1" t="s">
        <v>192</v>
      </c>
      <c r="C193" s="2">
        <v>17.18</v>
      </c>
      <c r="D193" s="3">
        <f t="shared" ref="D193:E193" si="198">$D$2*C193+(1-$D$2)*D192</f>
        <v>16.596860585873344</v>
      </c>
      <c r="E193" s="3">
        <f t="shared" si="198"/>
        <v>16.273038147208666</v>
      </c>
      <c r="F193" s="25">
        <f t="shared" si="136"/>
        <v>16.920683024538022</v>
      </c>
      <c r="G193" s="25">
        <f t="shared" si="137"/>
        <v>0.32382243866467775</v>
      </c>
      <c r="H193" s="3">
        <f t="shared" si="138"/>
        <v>17.2445054632027</v>
      </c>
      <c r="I193" s="3">
        <f t="shared" si="139"/>
        <v>4.1609547829948561E-3</v>
      </c>
    </row>
    <row r="194" spans="1:9" ht="18.5" x14ac:dyDescent="0.45">
      <c r="A194" s="3">
        <v>190</v>
      </c>
      <c r="B194" s="1" t="s">
        <v>193</v>
      </c>
      <c r="C194" s="2">
        <v>17.260000000000002</v>
      </c>
      <c r="D194" s="3">
        <f t="shared" ref="D194:E194" si="199">$D$2*C194+(1-$D$2)*D193</f>
        <v>16.928430292936675</v>
      </c>
      <c r="E194" s="3">
        <f t="shared" si="199"/>
        <v>16.60073422007267</v>
      </c>
      <c r="F194" s="25">
        <f t="shared" si="136"/>
        <v>17.256126365800679</v>
      </c>
      <c r="G194" s="25">
        <f t="shared" si="137"/>
        <v>0.32769607286400415</v>
      </c>
      <c r="H194" s="3">
        <f t="shared" si="138"/>
        <v>17.583822438664683</v>
      </c>
      <c r="I194" s="3">
        <f t="shared" si="139"/>
        <v>0.10486097178274129</v>
      </c>
    </row>
    <row r="195" spans="1:9" ht="18.5" x14ac:dyDescent="0.45">
      <c r="A195" s="3">
        <v>191</v>
      </c>
      <c r="B195" s="1" t="s">
        <v>194</v>
      </c>
      <c r="C195" s="2">
        <v>17.02</v>
      </c>
      <c r="D195" s="3">
        <f t="shared" ref="D195:E195" si="200">$D$2*C195+(1-$D$2)*D194</f>
        <v>16.974215146468339</v>
      </c>
      <c r="E195" s="3">
        <f t="shared" si="200"/>
        <v>16.787474683270503</v>
      </c>
      <c r="F195" s="25">
        <f t="shared" si="136"/>
        <v>17.160955609666175</v>
      </c>
      <c r="G195" s="25">
        <f t="shared" si="137"/>
        <v>0.18674046319783599</v>
      </c>
      <c r="H195" s="3">
        <f t="shared" si="138"/>
        <v>17.347696072864011</v>
      </c>
      <c r="I195" s="3">
        <f t="shared" si="139"/>
        <v>0.10738471617049537</v>
      </c>
    </row>
    <row r="196" spans="1:9" ht="18.5" x14ac:dyDescent="0.45">
      <c r="A196" s="3">
        <v>192</v>
      </c>
      <c r="B196" s="1" t="s">
        <v>195</v>
      </c>
      <c r="C196" s="2">
        <v>16.739999999999998</v>
      </c>
      <c r="D196" s="3">
        <f t="shared" ref="D196:E196" si="201">$D$2*C196+(1-$D$2)*D195</f>
        <v>16.857107573234167</v>
      </c>
      <c r="E196" s="3">
        <f t="shared" si="201"/>
        <v>16.822291128252335</v>
      </c>
      <c r="F196" s="25">
        <f t="shared" si="136"/>
        <v>16.891924018215999</v>
      </c>
      <c r="G196" s="25">
        <f t="shared" si="137"/>
        <v>3.4816444981832007E-2</v>
      </c>
      <c r="H196" s="3">
        <f t="shared" si="138"/>
        <v>16.926740463197831</v>
      </c>
      <c r="I196" s="3">
        <f t="shared" si="139"/>
        <v>3.4872000595341013E-2</v>
      </c>
    </row>
    <row r="197" spans="1:9" ht="18.5" x14ac:dyDescent="0.45">
      <c r="A197" s="3">
        <v>193</v>
      </c>
      <c r="B197" s="1" t="s">
        <v>196</v>
      </c>
      <c r="C197" s="2">
        <v>16.82</v>
      </c>
      <c r="D197" s="3">
        <f t="shared" ref="D197:E197" si="202">$D$2*C197+(1-$D$2)*D196</f>
        <v>16.838553786617084</v>
      </c>
      <c r="E197" s="3">
        <f t="shared" si="202"/>
        <v>16.830422457434707</v>
      </c>
      <c r="F197" s="25">
        <f t="shared" si="136"/>
        <v>16.84668511579946</v>
      </c>
      <c r="G197" s="25">
        <f t="shared" si="137"/>
        <v>8.1313291823761347E-3</v>
      </c>
      <c r="H197" s="3">
        <f t="shared" si="138"/>
        <v>16.854816444981836</v>
      </c>
      <c r="I197" s="3">
        <f t="shared" si="139"/>
        <v>1.2121848411731826E-3</v>
      </c>
    </row>
    <row r="198" spans="1:9" ht="18.5" x14ac:dyDescent="0.45">
      <c r="A198" s="3">
        <v>194</v>
      </c>
      <c r="B198" s="1" t="s">
        <v>197</v>
      </c>
      <c r="C198" s="2">
        <v>16.75</v>
      </c>
      <c r="D198" s="3">
        <f t="shared" ref="D198:E198" si="203">$D$2*C198+(1-$D$2)*D197</f>
        <v>16.794276893308542</v>
      </c>
      <c r="E198" s="3">
        <f t="shared" si="203"/>
        <v>16.812349675371625</v>
      </c>
      <c r="F198" s="25">
        <f t="shared" ref="F198:F261" si="204">2*D198-E198</f>
        <v>16.776204111245459</v>
      </c>
      <c r="G198" s="25">
        <f t="shared" ref="G198:G261" si="205">($D$2/(1-$D$2))*(D198-E198)</f>
        <v>-1.8072782063082826E-2</v>
      </c>
      <c r="H198" s="3">
        <f t="shared" ref="H198:H261" si="206">F198+G198</f>
        <v>16.758131329182376</v>
      </c>
      <c r="I198" s="3">
        <f t="shared" ref="I198:I257" si="207">POWER(C198-H198,2)</f>
        <v>6.6118514272161741E-5</v>
      </c>
    </row>
    <row r="199" spans="1:9" ht="18.5" x14ac:dyDescent="0.45">
      <c r="A199" s="3">
        <v>195</v>
      </c>
      <c r="B199" s="1" t="s">
        <v>198</v>
      </c>
      <c r="C199" s="2">
        <v>16.47</v>
      </c>
      <c r="D199" s="3">
        <f t="shared" ref="D199:E199" si="208">$D$2*C199+(1-$D$2)*D198</f>
        <v>16.63213844665427</v>
      </c>
      <c r="E199" s="3">
        <f t="shared" si="208"/>
        <v>16.722244061012947</v>
      </c>
      <c r="F199" s="25">
        <f t="shared" si="204"/>
        <v>16.542032832295593</v>
      </c>
      <c r="G199" s="25">
        <f t="shared" si="205"/>
        <v>-9.0105614358677144E-2</v>
      </c>
      <c r="H199" s="3">
        <f t="shared" si="206"/>
        <v>16.451927217936916</v>
      </c>
      <c r="I199" s="3">
        <f t="shared" si="207"/>
        <v>3.2662545149968831E-4</v>
      </c>
    </row>
    <row r="200" spans="1:9" ht="18.5" x14ac:dyDescent="0.45">
      <c r="A200" s="3">
        <v>196</v>
      </c>
      <c r="B200" s="1" t="s">
        <v>199</v>
      </c>
      <c r="C200" s="2">
        <v>16.48</v>
      </c>
      <c r="D200" s="3">
        <f t="shared" ref="D200:E200" si="209">$D$2*C200+(1-$D$2)*D199</f>
        <v>16.556069223327135</v>
      </c>
      <c r="E200" s="3">
        <f t="shared" si="209"/>
        <v>16.639156642170043</v>
      </c>
      <c r="F200" s="25">
        <f t="shared" si="204"/>
        <v>16.472981804484228</v>
      </c>
      <c r="G200" s="25">
        <f t="shared" si="205"/>
        <v>-8.3087418842907823E-2</v>
      </c>
      <c r="H200" s="3">
        <f t="shared" si="206"/>
        <v>16.38989438564132</v>
      </c>
      <c r="I200" s="3">
        <f t="shared" si="207"/>
        <v>8.1190217389552847E-3</v>
      </c>
    </row>
    <row r="201" spans="1:9" ht="18.5" x14ac:dyDescent="0.45">
      <c r="A201" s="3">
        <v>197</v>
      </c>
      <c r="B201" s="1" t="s">
        <v>200</v>
      </c>
      <c r="C201" s="2">
        <v>16.34</v>
      </c>
      <c r="D201" s="3">
        <f t="shared" ref="D201:E201" si="210">$D$2*C201+(1-$D$2)*D200</f>
        <v>16.448034611663566</v>
      </c>
      <c r="E201" s="3">
        <f t="shared" si="210"/>
        <v>16.543595626916805</v>
      </c>
      <c r="F201" s="25">
        <f t="shared" si="204"/>
        <v>16.352473596410327</v>
      </c>
      <c r="G201" s="25">
        <f t="shared" si="205"/>
        <v>-9.5561015253238679E-2</v>
      </c>
      <c r="H201" s="3">
        <f t="shared" si="206"/>
        <v>16.256912581157088</v>
      </c>
      <c r="I201" s="3">
        <f t="shared" si="207"/>
        <v>6.9035191699773841E-3</v>
      </c>
    </row>
    <row r="202" spans="1:9" ht="18.5" x14ac:dyDescent="0.45">
      <c r="A202" s="3">
        <v>198</v>
      </c>
      <c r="B202" s="1" t="s">
        <v>201</v>
      </c>
      <c r="C202" s="2">
        <v>16.579999999999998</v>
      </c>
      <c r="D202" s="3">
        <f t="shared" ref="D202:E202" si="211">$D$2*C202+(1-$D$2)*D201</f>
        <v>16.514017305831782</v>
      </c>
      <c r="E202" s="3">
        <f t="shared" si="211"/>
        <v>16.528806466374292</v>
      </c>
      <c r="F202" s="25">
        <f t="shared" si="204"/>
        <v>16.499228145289273</v>
      </c>
      <c r="G202" s="25">
        <f t="shared" si="205"/>
        <v>-1.478916054250945E-2</v>
      </c>
      <c r="H202" s="3">
        <f t="shared" si="206"/>
        <v>16.484438984746763</v>
      </c>
      <c r="I202" s="3">
        <f t="shared" si="207"/>
        <v>9.1319076362290363E-3</v>
      </c>
    </row>
    <row r="203" spans="1:9" ht="18.5" x14ac:dyDescent="0.45">
      <c r="A203" s="3">
        <v>199</v>
      </c>
      <c r="B203" s="1" t="s">
        <v>202</v>
      </c>
      <c r="C203" s="2">
        <v>16.28</v>
      </c>
      <c r="D203" s="3">
        <f t="shared" ref="D203:E203" si="212">$D$2*C203+(1-$D$2)*D202</f>
        <v>16.397008652915893</v>
      </c>
      <c r="E203" s="3">
        <f t="shared" si="212"/>
        <v>16.462907559645092</v>
      </c>
      <c r="F203" s="25">
        <f t="shared" si="204"/>
        <v>16.331109746186694</v>
      </c>
      <c r="G203" s="25">
        <f t="shared" si="205"/>
        <v>-6.5898906729199069E-2</v>
      </c>
      <c r="H203" s="3">
        <f t="shared" si="206"/>
        <v>16.265210839457495</v>
      </c>
      <c r="I203" s="3">
        <f t="shared" si="207"/>
        <v>2.1871926955201331E-4</v>
      </c>
    </row>
    <row r="204" spans="1:9" ht="18.5" x14ac:dyDescent="0.45">
      <c r="A204" s="3">
        <v>200</v>
      </c>
      <c r="B204" s="1" t="s">
        <v>203</v>
      </c>
      <c r="C204" s="2">
        <v>16.71</v>
      </c>
      <c r="D204" s="3">
        <f t="shared" ref="D204:E204" si="213">$D$2*C204+(1-$D$2)*D203</f>
        <v>16.553504326457947</v>
      </c>
      <c r="E204" s="3">
        <f t="shared" si="213"/>
        <v>16.508205943051522</v>
      </c>
      <c r="F204" s="25">
        <f t="shared" si="204"/>
        <v>16.598802709864373</v>
      </c>
      <c r="G204" s="25">
        <f t="shared" si="205"/>
        <v>4.5298383406425557E-2</v>
      </c>
      <c r="H204" s="3">
        <f t="shared" si="206"/>
        <v>16.644101093270798</v>
      </c>
      <c r="I204" s="3">
        <f t="shared" si="207"/>
        <v>4.3426659081041465E-3</v>
      </c>
    </row>
    <row r="205" spans="1:9" ht="18.5" x14ac:dyDescent="0.45">
      <c r="A205" s="3">
        <v>201</v>
      </c>
      <c r="B205" s="1" t="s">
        <v>204</v>
      </c>
      <c r="C205" s="2">
        <v>16.579999999999998</v>
      </c>
      <c r="D205" s="3">
        <f t="shared" ref="D205:E205" si="214">$D$2*C205+(1-$D$2)*D204</f>
        <v>16.566752163228973</v>
      </c>
      <c r="E205" s="3">
        <f t="shared" si="214"/>
        <v>16.537479053140245</v>
      </c>
      <c r="F205" s="25">
        <f t="shared" si="204"/>
        <v>16.5960252733177</v>
      </c>
      <c r="G205" s="25">
        <f t="shared" si="205"/>
        <v>2.927311008872735E-2</v>
      </c>
      <c r="H205" s="3">
        <f t="shared" si="206"/>
        <v>16.625298383406427</v>
      </c>
      <c r="I205" s="3">
        <f t="shared" si="207"/>
        <v>2.0519435392358522E-3</v>
      </c>
    </row>
    <row r="206" spans="1:9" ht="18.5" x14ac:dyDescent="0.45">
      <c r="A206" s="3">
        <v>202</v>
      </c>
      <c r="B206" s="1" t="s">
        <v>205</v>
      </c>
      <c r="C206" s="2">
        <v>15.93</v>
      </c>
      <c r="D206" s="3">
        <f t="shared" ref="D206:E206" si="215">$D$2*C206+(1-$D$2)*D205</f>
        <v>16.248376081614488</v>
      </c>
      <c r="E206" s="3">
        <f t="shared" si="215"/>
        <v>16.392927567377367</v>
      </c>
      <c r="F206" s="25">
        <f t="shared" si="204"/>
        <v>16.103824595851609</v>
      </c>
      <c r="G206" s="25">
        <f t="shared" si="205"/>
        <v>-0.14455148576287868</v>
      </c>
      <c r="H206" s="3">
        <f t="shared" si="206"/>
        <v>15.959273110088731</v>
      </c>
      <c r="I206" s="3">
        <f t="shared" si="207"/>
        <v>8.5691497426695895E-4</v>
      </c>
    </row>
    <row r="207" spans="1:9" ht="18.5" x14ac:dyDescent="0.45">
      <c r="A207" s="3">
        <v>203</v>
      </c>
      <c r="B207" s="1" t="s">
        <v>206</v>
      </c>
      <c r="C207" s="2">
        <v>15.66</v>
      </c>
      <c r="D207" s="3">
        <f t="shared" ref="D207:E207" si="216">$D$2*C207+(1-$D$2)*D206</f>
        <v>15.954188040807244</v>
      </c>
      <c r="E207" s="3">
        <f t="shared" si="216"/>
        <v>16.173557804092304</v>
      </c>
      <c r="F207" s="25">
        <f t="shared" si="204"/>
        <v>15.734818277522184</v>
      </c>
      <c r="G207" s="25">
        <f t="shared" si="205"/>
        <v>-0.21936976328506042</v>
      </c>
      <c r="H207" s="3">
        <f t="shared" si="206"/>
        <v>15.515448514237123</v>
      </c>
      <c r="I207" s="3">
        <f t="shared" si="207"/>
        <v>2.0895132036255204E-2</v>
      </c>
    </row>
    <row r="208" spans="1:9" ht="18.5" x14ac:dyDescent="0.45">
      <c r="A208" s="3">
        <v>204</v>
      </c>
      <c r="B208" s="1" t="s">
        <v>207</v>
      </c>
      <c r="C208" s="2">
        <v>15.98</v>
      </c>
      <c r="D208" s="3">
        <f t="shared" ref="D208:E208" si="217">$D$2*C208+(1-$D$2)*D207</f>
        <v>15.967094020403621</v>
      </c>
      <c r="E208" s="3">
        <f t="shared" si="217"/>
        <v>16.070325912247963</v>
      </c>
      <c r="F208" s="25">
        <f t="shared" si="204"/>
        <v>15.86386212855928</v>
      </c>
      <c r="G208" s="25">
        <f t="shared" si="205"/>
        <v>-0.10323189184434156</v>
      </c>
      <c r="H208" s="3">
        <f t="shared" si="206"/>
        <v>15.760630236714938</v>
      </c>
      <c r="I208" s="3">
        <f t="shared" si="207"/>
        <v>4.8123093043744222E-2</v>
      </c>
    </row>
    <row r="209" spans="1:9" ht="18.5" x14ac:dyDescent="0.45">
      <c r="A209" s="3">
        <v>205</v>
      </c>
      <c r="B209" s="1" t="s">
        <v>208</v>
      </c>
      <c r="C209" s="2">
        <v>15.71</v>
      </c>
      <c r="D209" s="3">
        <f t="shared" ref="D209:E209" si="218">$D$2*C209+(1-$D$2)*D208</f>
        <v>15.838547010201811</v>
      </c>
      <c r="E209" s="3">
        <f t="shared" si="218"/>
        <v>15.954436461224887</v>
      </c>
      <c r="F209" s="25">
        <f t="shared" si="204"/>
        <v>15.722657559178735</v>
      </c>
      <c r="G209" s="25">
        <f t="shared" si="205"/>
        <v>-0.11588945102307591</v>
      </c>
      <c r="H209" s="3">
        <f t="shared" si="206"/>
        <v>15.606768108155659</v>
      </c>
      <c r="I209" s="3">
        <f t="shared" si="207"/>
        <v>1.0656823493761835E-2</v>
      </c>
    </row>
    <row r="210" spans="1:9" ht="18.5" x14ac:dyDescent="0.45">
      <c r="A210" s="3">
        <v>206</v>
      </c>
      <c r="B210" s="1" t="s">
        <v>209</v>
      </c>
      <c r="C210" s="2">
        <v>15.37</v>
      </c>
      <c r="D210" s="3">
        <f t="shared" ref="D210:E210" si="219">$D$2*C210+(1-$D$2)*D209</f>
        <v>15.604273505100906</v>
      </c>
      <c r="E210" s="3">
        <f t="shared" si="219"/>
        <v>15.779354983162897</v>
      </c>
      <c r="F210" s="25">
        <f t="shared" si="204"/>
        <v>15.429192027038916</v>
      </c>
      <c r="G210" s="25">
        <f t="shared" si="205"/>
        <v>-0.17508147806199048</v>
      </c>
      <c r="H210" s="3">
        <f t="shared" si="206"/>
        <v>15.254110548976925</v>
      </c>
      <c r="I210" s="3">
        <f t="shared" si="207"/>
        <v>1.3430364858429498E-2</v>
      </c>
    </row>
    <row r="211" spans="1:9" ht="18.5" x14ac:dyDescent="0.45">
      <c r="A211" s="3">
        <v>207</v>
      </c>
      <c r="B211" s="1" t="s">
        <v>210</v>
      </c>
      <c r="C211" s="2">
        <v>15.88</v>
      </c>
      <c r="D211" s="3">
        <f t="shared" ref="D211:E211" si="220">$D$2*C211+(1-$D$2)*D210</f>
        <v>15.742136752550454</v>
      </c>
      <c r="E211" s="3">
        <f t="shared" si="220"/>
        <v>15.760745867856675</v>
      </c>
      <c r="F211" s="25">
        <f t="shared" si="204"/>
        <v>15.723527637244233</v>
      </c>
      <c r="G211" s="25">
        <f t="shared" si="205"/>
        <v>-1.8609115306221113E-2</v>
      </c>
      <c r="H211" s="3">
        <f t="shared" si="206"/>
        <v>15.704918521938012</v>
      </c>
      <c r="I211" s="3">
        <f t="shared" si="207"/>
        <v>3.0653523960370632E-2</v>
      </c>
    </row>
    <row r="212" spans="1:9" ht="18.5" x14ac:dyDescent="0.45">
      <c r="A212" s="3">
        <v>208</v>
      </c>
      <c r="B212" s="1" t="s">
        <v>211</v>
      </c>
      <c r="C212" s="2">
        <v>16.55</v>
      </c>
      <c r="D212" s="3">
        <f t="shared" ref="D212:E212" si="221">$D$2*C212+(1-$D$2)*D211</f>
        <v>16.146068376275228</v>
      </c>
      <c r="E212" s="3">
        <f t="shared" si="221"/>
        <v>15.953407122065951</v>
      </c>
      <c r="F212" s="25">
        <f t="shared" si="204"/>
        <v>16.338729630484504</v>
      </c>
      <c r="G212" s="25">
        <f t="shared" si="205"/>
        <v>0.19266125420927693</v>
      </c>
      <c r="H212" s="3">
        <f t="shared" si="206"/>
        <v>16.531390884693781</v>
      </c>
      <c r="I212" s="3">
        <f t="shared" si="207"/>
        <v>3.4629917248016681E-4</v>
      </c>
    </row>
    <row r="213" spans="1:9" ht="18.5" x14ac:dyDescent="0.45">
      <c r="A213" s="3">
        <v>209</v>
      </c>
      <c r="B213" s="1" t="s">
        <v>212</v>
      </c>
      <c r="C213" s="2">
        <v>16.32</v>
      </c>
      <c r="D213" s="3">
        <f t="shared" ref="D213:E213" si="222">$D$2*C213+(1-$D$2)*D212</f>
        <v>16.233034188137616</v>
      </c>
      <c r="E213" s="3">
        <f t="shared" si="222"/>
        <v>16.093220655101781</v>
      </c>
      <c r="F213" s="25">
        <f t="shared" si="204"/>
        <v>16.37284772117345</v>
      </c>
      <c r="G213" s="25">
        <f t="shared" si="205"/>
        <v>0.13981353303583433</v>
      </c>
      <c r="H213" s="3">
        <f t="shared" si="206"/>
        <v>16.512661254209284</v>
      </c>
      <c r="I213" s="3">
        <f t="shared" si="207"/>
        <v>3.7118358873494364E-2</v>
      </c>
    </row>
    <row r="214" spans="1:9" ht="18.5" x14ac:dyDescent="0.45">
      <c r="A214" s="3">
        <v>210</v>
      </c>
      <c r="B214" s="1" t="s">
        <v>213</v>
      </c>
      <c r="C214" s="2">
        <v>16.3</v>
      </c>
      <c r="D214" s="3">
        <f t="shared" ref="D214:E214" si="223">$D$2*C214+(1-$D$2)*D213</f>
        <v>16.26651709406881</v>
      </c>
      <c r="E214" s="3">
        <f t="shared" si="223"/>
        <v>16.179868874585296</v>
      </c>
      <c r="F214" s="25">
        <f t="shared" si="204"/>
        <v>16.353165313552324</v>
      </c>
      <c r="G214" s="25">
        <f t="shared" si="205"/>
        <v>8.664821948351431E-2</v>
      </c>
      <c r="H214" s="3">
        <f t="shared" si="206"/>
        <v>16.439813533035839</v>
      </c>
      <c r="I214" s="3">
        <f t="shared" si="207"/>
        <v>1.9547824019963328E-2</v>
      </c>
    </row>
    <row r="215" spans="1:9" ht="18.5" x14ac:dyDescent="0.45">
      <c r="A215" s="3">
        <v>211</v>
      </c>
      <c r="B215" s="1" t="s">
        <v>214</v>
      </c>
      <c r="C215" s="2">
        <v>16.47</v>
      </c>
      <c r="D215" s="3">
        <f t="shared" ref="D215:E215" si="224">$D$2*C215+(1-$D$2)*D214</f>
        <v>16.368258547034404</v>
      </c>
      <c r="E215" s="3">
        <f t="shared" si="224"/>
        <v>16.274063710809848</v>
      </c>
      <c r="F215" s="25">
        <f t="shared" si="204"/>
        <v>16.462453383258961</v>
      </c>
      <c r="G215" s="25">
        <f t="shared" si="205"/>
        <v>9.4194836224556155E-2</v>
      </c>
      <c r="H215" s="3">
        <f t="shared" si="206"/>
        <v>16.556648219483517</v>
      </c>
      <c r="I215" s="3">
        <f t="shared" si="207"/>
        <v>7.5079139396638846E-3</v>
      </c>
    </row>
    <row r="216" spans="1:9" ht="18.5" x14ac:dyDescent="0.45">
      <c r="A216" s="3">
        <v>212</v>
      </c>
      <c r="B216" s="1" t="s">
        <v>215</v>
      </c>
      <c r="C216" s="2">
        <v>16.079999999999998</v>
      </c>
      <c r="D216" s="3">
        <f t="shared" ref="D216:E216" si="225">$D$2*C216+(1-$D$2)*D215</f>
        <v>16.2241292735172</v>
      </c>
      <c r="E216" s="3">
        <f t="shared" si="225"/>
        <v>16.249096492163524</v>
      </c>
      <c r="F216" s="25">
        <f t="shared" si="204"/>
        <v>16.199162054870875</v>
      </c>
      <c r="G216" s="25">
        <f t="shared" si="205"/>
        <v>-2.4967218646324341E-2</v>
      </c>
      <c r="H216" s="3">
        <f t="shared" si="206"/>
        <v>16.174194836224551</v>
      </c>
      <c r="I216" s="3">
        <f t="shared" si="207"/>
        <v>8.8726671713702868E-3</v>
      </c>
    </row>
    <row r="217" spans="1:9" ht="18.5" x14ac:dyDescent="0.45">
      <c r="A217" s="3">
        <v>213</v>
      </c>
      <c r="B217" s="1" t="s">
        <v>216</v>
      </c>
      <c r="C217" s="2">
        <v>16.760000000000002</v>
      </c>
      <c r="D217" s="3">
        <f t="shared" ref="D217:E217" si="226">$D$2*C217+(1-$D$2)*D216</f>
        <v>16.492064636758599</v>
      </c>
      <c r="E217" s="3">
        <f t="shared" si="226"/>
        <v>16.370580564461061</v>
      </c>
      <c r="F217" s="25">
        <f t="shared" si="204"/>
        <v>16.613548709056136</v>
      </c>
      <c r="G217" s="25">
        <f t="shared" si="205"/>
        <v>0.12148407229753744</v>
      </c>
      <c r="H217" s="3">
        <f t="shared" si="206"/>
        <v>16.735032781353674</v>
      </c>
      <c r="I217" s="3">
        <f t="shared" si="207"/>
        <v>6.2336200693354328E-4</v>
      </c>
    </row>
    <row r="218" spans="1:9" ht="18.5" x14ac:dyDescent="0.45">
      <c r="A218" s="3">
        <v>214</v>
      </c>
      <c r="B218" s="1" t="s">
        <v>217</v>
      </c>
      <c r="C218" s="2">
        <v>16.97</v>
      </c>
      <c r="D218" s="3">
        <f t="shared" ref="D218:E218" si="227">$D$2*C218+(1-$D$2)*D217</f>
        <v>16.731032318379299</v>
      </c>
      <c r="E218" s="3">
        <f t="shared" si="227"/>
        <v>16.550806441420178</v>
      </c>
      <c r="F218" s="25">
        <f t="shared" si="204"/>
        <v>16.911258195338419</v>
      </c>
      <c r="G218" s="25">
        <f t="shared" si="205"/>
        <v>0.18022587695912051</v>
      </c>
      <c r="H218" s="3">
        <f t="shared" si="206"/>
        <v>17.09148407229754</v>
      </c>
      <c r="I218" s="3">
        <f t="shared" si="207"/>
        <v>1.4758379821994166E-2</v>
      </c>
    </row>
    <row r="219" spans="1:9" ht="18.5" x14ac:dyDescent="0.45">
      <c r="A219" s="3">
        <v>215</v>
      </c>
      <c r="B219" s="1" t="s">
        <v>218</v>
      </c>
      <c r="C219" s="2">
        <v>16.239999999999998</v>
      </c>
      <c r="D219" s="3">
        <f t="shared" ref="D219:E219" si="228">$D$2*C219+(1-$D$2)*D218</f>
        <v>16.48551615918965</v>
      </c>
      <c r="E219" s="3">
        <f t="shared" si="228"/>
        <v>16.518161300304914</v>
      </c>
      <c r="F219" s="25">
        <f t="shared" si="204"/>
        <v>16.452871018074386</v>
      </c>
      <c r="G219" s="25">
        <f t="shared" si="205"/>
        <v>-3.2645141115263954E-2</v>
      </c>
      <c r="H219" s="3">
        <f t="shared" si="206"/>
        <v>16.420225876959123</v>
      </c>
      <c r="I219" s="3">
        <f t="shared" si="207"/>
        <v>3.2481366725685329E-2</v>
      </c>
    </row>
    <row r="220" spans="1:9" ht="18.5" x14ac:dyDescent="0.45">
      <c r="A220" s="3">
        <v>216</v>
      </c>
      <c r="B220" s="1" t="s">
        <v>219</v>
      </c>
      <c r="C220" s="2">
        <v>16.100000000000001</v>
      </c>
      <c r="D220" s="3">
        <f t="shared" ref="D220:E220" si="229">$D$2*C220+(1-$D$2)*D219</f>
        <v>16.292758079594826</v>
      </c>
      <c r="E220" s="3">
        <f t="shared" si="229"/>
        <v>16.405459689949872</v>
      </c>
      <c r="F220" s="25">
        <f t="shared" si="204"/>
        <v>16.18005646923978</v>
      </c>
      <c r="G220" s="25">
        <f t="shared" si="205"/>
        <v>-0.112701610355046</v>
      </c>
      <c r="H220" s="3">
        <f t="shared" si="206"/>
        <v>16.067354858884734</v>
      </c>
      <c r="I220" s="3">
        <f t="shared" si="207"/>
        <v>1.065705238435729E-3</v>
      </c>
    </row>
    <row r="221" spans="1:9" ht="18.5" x14ac:dyDescent="0.45">
      <c r="A221" s="3">
        <v>217</v>
      </c>
      <c r="B221" s="1" t="s">
        <v>220</v>
      </c>
      <c r="C221" s="2">
        <v>16.5</v>
      </c>
      <c r="D221" s="3">
        <f t="shared" ref="D221:E221" si="230">$D$2*C221+(1-$D$2)*D220</f>
        <v>16.396379039797413</v>
      </c>
      <c r="E221" s="3">
        <f t="shared" si="230"/>
        <v>16.400919364873644</v>
      </c>
      <c r="F221" s="25">
        <f t="shared" si="204"/>
        <v>16.391838714721182</v>
      </c>
      <c r="G221" s="25">
        <f t="shared" si="205"/>
        <v>-4.5403250762312553E-3</v>
      </c>
      <c r="H221" s="3">
        <f t="shared" si="206"/>
        <v>16.38729838964495</v>
      </c>
      <c r="I221" s="3">
        <f t="shared" si="207"/>
        <v>1.2701652976621413E-2</v>
      </c>
    </row>
    <row r="222" spans="1:9" ht="18.5" x14ac:dyDescent="0.45">
      <c r="A222" s="3">
        <v>218</v>
      </c>
      <c r="B222" s="1" t="s">
        <v>221</v>
      </c>
      <c r="C222" s="2">
        <v>16.32</v>
      </c>
      <c r="D222" s="3">
        <f t="shared" ref="D222:E222" si="231">$D$2*C222+(1-$D$2)*D221</f>
        <v>16.358189519898708</v>
      </c>
      <c r="E222" s="3">
        <f t="shared" si="231"/>
        <v>16.379554442386176</v>
      </c>
      <c r="F222" s="25">
        <f t="shared" si="204"/>
        <v>16.33682459741124</v>
      </c>
      <c r="G222" s="25">
        <f t="shared" si="205"/>
        <v>-2.1364922487467908E-2</v>
      </c>
      <c r="H222" s="3">
        <f t="shared" si="206"/>
        <v>16.315459674923773</v>
      </c>
      <c r="I222" s="3">
        <f t="shared" si="207"/>
        <v>2.0614551797822092E-5</v>
      </c>
    </row>
    <row r="223" spans="1:9" ht="18.5" x14ac:dyDescent="0.45">
      <c r="A223" s="3">
        <v>219</v>
      </c>
      <c r="B223" s="1" t="s">
        <v>222</v>
      </c>
      <c r="C223" s="2">
        <v>16.079999999999998</v>
      </c>
      <c r="D223" s="3">
        <f t="shared" ref="D223:E223" si="232">$D$2*C223+(1-$D$2)*D222</f>
        <v>16.219094759949353</v>
      </c>
      <c r="E223" s="3">
        <f t="shared" si="232"/>
        <v>16.299324601167765</v>
      </c>
      <c r="F223" s="25">
        <f t="shared" si="204"/>
        <v>16.138864918730942</v>
      </c>
      <c r="G223" s="25">
        <f t="shared" si="205"/>
        <v>-8.022984121841148E-2</v>
      </c>
      <c r="H223" s="3">
        <f t="shared" si="206"/>
        <v>16.05863507751253</v>
      </c>
      <c r="I223" s="3">
        <f t="shared" si="207"/>
        <v>4.5645991289551188E-4</v>
      </c>
    </row>
    <row r="224" spans="1:9" ht="18.5" x14ac:dyDescent="0.45">
      <c r="A224" s="3">
        <v>220</v>
      </c>
      <c r="B224" s="1" t="s">
        <v>223</v>
      </c>
      <c r="C224" s="2">
        <v>16.02</v>
      </c>
      <c r="D224" s="3">
        <f t="shared" ref="D224:E224" si="233">$D$2*C224+(1-$D$2)*D223</f>
        <v>16.119547379974676</v>
      </c>
      <c r="E224" s="3">
        <f t="shared" si="233"/>
        <v>16.209435990571222</v>
      </c>
      <c r="F224" s="25">
        <f t="shared" si="204"/>
        <v>16.029658769378131</v>
      </c>
      <c r="G224" s="25">
        <f t="shared" si="205"/>
        <v>-8.9888610596545959E-2</v>
      </c>
      <c r="H224" s="3">
        <f t="shared" si="206"/>
        <v>15.939770158781585</v>
      </c>
      <c r="I224" s="3">
        <f t="shared" si="207"/>
        <v>6.4368274219320874E-3</v>
      </c>
    </row>
    <row r="225" spans="1:9" ht="18.5" x14ac:dyDescent="0.45">
      <c r="A225" s="3">
        <v>221</v>
      </c>
      <c r="B225" s="1" t="s">
        <v>224</v>
      </c>
      <c r="C225" s="2">
        <v>15.99</v>
      </c>
      <c r="D225" s="3">
        <f t="shared" ref="D225:E225" si="234">$D$2*C225+(1-$D$2)*D224</f>
        <v>16.054773689987339</v>
      </c>
      <c r="E225" s="3">
        <f t="shared" si="234"/>
        <v>16.132104840279283</v>
      </c>
      <c r="F225" s="25">
        <f t="shared" si="204"/>
        <v>15.977442539695396</v>
      </c>
      <c r="G225" s="25">
        <f t="shared" si="205"/>
        <v>-7.7331150291943374E-2</v>
      </c>
      <c r="H225" s="3">
        <f t="shared" si="206"/>
        <v>15.900111389403452</v>
      </c>
      <c r="I225" s="3">
        <f t="shared" si="207"/>
        <v>8.0799623149777934E-3</v>
      </c>
    </row>
    <row r="226" spans="1:9" ht="18.5" x14ac:dyDescent="0.45">
      <c r="A226" s="3">
        <v>222</v>
      </c>
      <c r="B226" s="1" t="s">
        <v>225</v>
      </c>
      <c r="C226" s="2">
        <v>16.04</v>
      </c>
      <c r="D226" s="3">
        <f t="shared" ref="D226:E226" si="235">$D$2*C226+(1-$D$2)*D225</f>
        <v>16.047386844993667</v>
      </c>
      <c r="E226" s="3">
        <f t="shared" si="235"/>
        <v>16.089745842636475</v>
      </c>
      <c r="F226" s="25">
        <f t="shared" si="204"/>
        <v>16.00502784735086</v>
      </c>
      <c r="G226" s="25">
        <f t="shared" si="205"/>
        <v>-4.2358997642807594E-2</v>
      </c>
      <c r="H226" s="3">
        <f t="shared" si="206"/>
        <v>15.962668849708052</v>
      </c>
      <c r="I226" s="3">
        <f t="shared" si="207"/>
        <v>5.9801068054756833E-3</v>
      </c>
    </row>
    <row r="227" spans="1:9" ht="18.5" x14ac:dyDescent="0.45">
      <c r="A227" s="3">
        <v>223</v>
      </c>
      <c r="B227" s="1" t="s">
        <v>226</v>
      </c>
      <c r="C227" s="2">
        <v>16.27</v>
      </c>
      <c r="D227" s="3">
        <f t="shared" ref="D227:E227" si="236">$D$2*C227+(1-$D$2)*D226</f>
        <v>16.158693422496832</v>
      </c>
      <c r="E227" s="3">
        <f t="shared" si="236"/>
        <v>16.124219632566653</v>
      </c>
      <c r="F227" s="25">
        <f t="shared" si="204"/>
        <v>16.19316721242701</v>
      </c>
      <c r="G227" s="25">
        <f t="shared" si="205"/>
        <v>3.4473789930178356E-2</v>
      </c>
      <c r="H227" s="3">
        <f t="shared" si="206"/>
        <v>16.227641002357188</v>
      </c>
      <c r="I227" s="3">
        <f t="shared" si="207"/>
        <v>1.7942846813036803E-3</v>
      </c>
    </row>
    <row r="228" spans="1:9" ht="18.5" x14ac:dyDescent="0.45">
      <c r="A228" s="3">
        <v>224</v>
      </c>
      <c r="B228" s="1" t="s">
        <v>227</v>
      </c>
      <c r="C228" s="2">
        <v>16.02</v>
      </c>
      <c r="D228" s="3">
        <f t="shared" ref="D228:E228" si="237">$D$2*C228+(1-$D$2)*D227</f>
        <v>16.089346711248417</v>
      </c>
      <c r="E228" s="3">
        <f t="shared" si="237"/>
        <v>16.106783171907537</v>
      </c>
      <c r="F228" s="25">
        <f t="shared" si="204"/>
        <v>16.071910250589298</v>
      </c>
      <c r="G228" s="25">
        <f t="shared" si="205"/>
        <v>-1.7436460659119746E-2</v>
      </c>
      <c r="H228" s="3">
        <f t="shared" si="206"/>
        <v>16.054473789930178</v>
      </c>
      <c r="I228" s="3">
        <f t="shared" si="207"/>
        <v>1.1884421921500665E-3</v>
      </c>
    </row>
    <row r="229" spans="1:9" ht="18.5" x14ac:dyDescent="0.45">
      <c r="A229" s="3">
        <v>225</v>
      </c>
      <c r="B229" s="1" t="s">
        <v>228</v>
      </c>
      <c r="C229" s="2">
        <v>16.100000000000001</v>
      </c>
      <c r="D229" s="3">
        <f t="shared" ref="D229:E229" si="238">$D$2*C229+(1-$D$2)*D228</f>
        <v>16.094673355624209</v>
      </c>
      <c r="E229" s="3">
        <f t="shared" si="238"/>
        <v>16.100728263765873</v>
      </c>
      <c r="F229" s="25">
        <f t="shared" si="204"/>
        <v>16.088618447482546</v>
      </c>
      <c r="G229" s="25">
        <f t="shared" si="205"/>
        <v>-6.0549081416638728E-3</v>
      </c>
      <c r="H229" s="3">
        <f t="shared" si="206"/>
        <v>16.082563539340882</v>
      </c>
      <c r="I229" s="3">
        <f t="shared" si="207"/>
        <v>3.0403016031703059E-4</v>
      </c>
    </row>
    <row r="230" spans="1:9" ht="18.5" x14ac:dyDescent="0.45">
      <c r="A230" s="3">
        <v>226</v>
      </c>
      <c r="B230" s="1" t="s">
        <v>229</v>
      </c>
      <c r="C230" s="2">
        <v>16</v>
      </c>
      <c r="D230" s="3">
        <f t="shared" ref="D230:E230" si="239">$D$2*C230+(1-$D$2)*D229</f>
        <v>16.047336677812105</v>
      </c>
      <c r="E230" s="3">
        <f t="shared" si="239"/>
        <v>16.074032470788989</v>
      </c>
      <c r="F230" s="25">
        <f t="shared" si="204"/>
        <v>16.02064088483522</v>
      </c>
      <c r="G230" s="25">
        <f t="shared" si="205"/>
        <v>-2.6695792976884292E-2</v>
      </c>
      <c r="H230" s="3">
        <f t="shared" si="206"/>
        <v>15.993945091858336</v>
      </c>
      <c r="I230" s="3">
        <f t="shared" si="207"/>
        <v>3.6661912603987456E-5</v>
      </c>
    </row>
    <row r="231" spans="1:9" ht="18.5" x14ac:dyDescent="0.45">
      <c r="A231" s="3">
        <v>227</v>
      </c>
      <c r="B231" s="1" t="s">
        <v>230</v>
      </c>
      <c r="C231" s="2">
        <v>15.81</v>
      </c>
      <c r="D231" s="3">
        <f t="shared" ref="D231:E231" si="240">$D$2*C231+(1-$D$2)*D230</f>
        <v>15.928668338906053</v>
      </c>
      <c r="E231" s="3">
        <f t="shared" si="240"/>
        <v>16.001350404847521</v>
      </c>
      <c r="F231" s="25">
        <f t="shared" si="204"/>
        <v>15.855986272964586</v>
      </c>
      <c r="G231" s="25">
        <f t="shared" si="205"/>
        <v>-7.2682065941467755E-2</v>
      </c>
      <c r="H231" s="3">
        <f t="shared" si="206"/>
        <v>15.783304207023118</v>
      </c>
      <c r="I231" s="3">
        <f t="shared" si="207"/>
        <v>7.1266536266456984E-4</v>
      </c>
    </row>
    <row r="232" spans="1:9" ht="18.5" x14ac:dyDescent="0.45">
      <c r="A232" s="3">
        <v>228</v>
      </c>
      <c r="B232" s="1" t="s">
        <v>231</v>
      </c>
      <c r="C232" s="2">
        <v>15.88</v>
      </c>
      <c r="D232" s="3">
        <f t="shared" ref="D232:E232" si="241">$D$2*C232+(1-$D$2)*D231</f>
        <v>15.904334169453026</v>
      </c>
      <c r="E232" s="3">
        <f t="shared" si="241"/>
        <v>15.952842287150274</v>
      </c>
      <c r="F232" s="25">
        <f t="shared" si="204"/>
        <v>15.855826051755779</v>
      </c>
      <c r="G232" s="25">
        <f t="shared" si="205"/>
        <v>-4.8508117697247499E-2</v>
      </c>
      <c r="H232" s="3">
        <f t="shared" si="206"/>
        <v>15.807317934058531</v>
      </c>
      <c r="I232" s="3">
        <f t="shared" si="207"/>
        <v>5.2826827095201253E-3</v>
      </c>
    </row>
    <row r="233" spans="1:9" ht="18.5" x14ac:dyDescent="0.45">
      <c r="A233" s="3">
        <v>229</v>
      </c>
      <c r="B233" s="1" t="s">
        <v>232</v>
      </c>
      <c r="C233" s="2">
        <v>15.54</v>
      </c>
      <c r="D233" s="3">
        <f t="shared" ref="D233:E233" si="242">$D$2*C233+(1-$D$2)*D232</f>
        <v>15.722167084726513</v>
      </c>
      <c r="E233" s="3">
        <f t="shared" si="242"/>
        <v>15.837504685938393</v>
      </c>
      <c r="F233" s="25">
        <f t="shared" si="204"/>
        <v>15.606829483514632</v>
      </c>
      <c r="G233" s="25">
        <f t="shared" si="205"/>
        <v>-0.11533760121188052</v>
      </c>
      <c r="H233" s="3">
        <f t="shared" si="206"/>
        <v>15.491491882302752</v>
      </c>
      <c r="I233" s="3">
        <f t="shared" si="207"/>
        <v>2.353037482530016E-3</v>
      </c>
    </row>
    <row r="234" spans="1:9" ht="18.5" x14ac:dyDescent="0.45">
      <c r="A234" s="3">
        <v>230</v>
      </c>
      <c r="B234" s="1" t="s">
        <v>233</v>
      </c>
      <c r="C234" s="2">
        <v>15.79</v>
      </c>
      <c r="D234" s="3">
        <f t="shared" ref="D234:E234" si="243">$D$2*C234+(1-$D$2)*D233</f>
        <v>15.756083542363257</v>
      </c>
      <c r="E234" s="3">
        <f t="shared" si="243"/>
        <v>15.796794114150824</v>
      </c>
      <c r="F234" s="25">
        <f t="shared" si="204"/>
        <v>15.715372970575689</v>
      </c>
      <c r="G234" s="25">
        <f t="shared" si="205"/>
        <v>-4.0710571787567318E-2</v>
      </c>
      <c r="H234" s="3">
        <f t="shared" si="206"/>
        <v>15.674662398788122</v>
      </c>
      <c r="I234" s="3">
        <f t="shared" si="207"/>
        <v>1.3302762253309964E-2</v>
      </c>
    </row>
    <row r="235" spans="1:9" ht="18.5" x14ac:dyDescent="0.45">
      <c r="A235" s="3">
        <v>231</v>
      </c>
      <c r="B235" s="1" t="s">
        <v>234</v>
      </c>
      <c r="C235" s="2">
        <v>16.21</v>
      </c>
      <c r="D235" s="3">
        <f t="shared" ref="D235:E235" si="244">$D$2*C235+(1-$D$2)*D234</f>
        <v>15.983041771181629</v>
      </c>
      <c r="E235" s="3">
        <f t="shared" si="244"/>
        <v>15.889917942666226</v>
      </c>
      <c r="F235" s="25">
        <f t="shared" si="204"/>
        <v>16.076165599697031</v>
      </c>
      <c r="G235" s="25">
        <f t="shared" si="205"/>
        <v>9.3123828515402352E-2</v>
      </c>
      <c r="H235" s="3">
        <f t="shared" si="206"/>
        <v>16.169289428212434</v>
      </c>
      <c r="I235" s="3">
        <f t="shared" si="207"/>
        <v>1.6573506552706721E-3</v>
      </c>
    </row>
    <row r="236" spans="1:9" ht="18.5" x14ac:dyDescent="0.45">
      <c r="A236" s="3">
        <v>232</v>
      </c>
      <c r="B236" s="1" t="s">
        <v>235</v>
      </c>
      <c r="C236" s="2">
        <v>16.41</v>
      </c>
      <c r="D236" s="3">
        <f t="shared" ref="D236:E236" si="245">$D$2*C236+(1-$D$2)*D235</f>
        <v>16.196520885590814</v>
      </c>
      <c r="E236" s="3">
        <f t="shared" si="245"/>
        <v>16.043219414128522</v>
      </c>
      <c r="F236" s="25">
        <f t="shared" si="204"/>
        <v>16.349822357053107</v>
      </c>
      <c r="G236" s="25">
        <f t="shared" si="205"/>
        <v>0.15330147146229223</v>
      </c>
      <c r="H236" s="3">
        <f t="shared" si="206"/>
        <v>16.503123828515399</v>
      </c>
      <c r="I236" s="3">
        <f t="shared" si="207"/>
        <v>8.672047437365403E-3</v>
      </c>
    </row>
    <row r="237" spans="1:9" ht="18.5" x14ac:dyDescent="0.45">
      <c r="A237" s="3">
        <v>233</v>
      </c>
      <c r="B237" s="1" t="s">
        <v>236</v>
      </c>
      <c r="C237" s="2">
        <v>16.71</v>
      </c>
      <c r="D237" s="3">
        <f t="shared" ref="D237:E237" si="246">$D$2*C237+(1-$D$2)*D236</f>
        <v>16.453260442795408</v>
      </c>
      <c r="E237" s="3">
        <f t="shared" si="246"/>
        <v>16.248239928461963</v>
      </c>
      <c r="F237" s="25">
        <f t="shared" si="204"/>
        <v>16.658280957128852</v>
      </c>
      <c r="G237" s="25">
        <f t="shared" si="205"/>
        <v>0.20502051433344448</v>
      </c>
      <c r="H237" s="3">
        <f t="shared" si="206"/>
        <v>16.863301471462297</v>
      </c>
      <c r="I237" s="3">
        <f t="shared" si="207"/>
        <v>2.3501341152505087E-2</v>
      </c>
    </row>
    <row r="238" spans="1:9" ht="18.5" x14ac:dyDescent="0.45">
      <c r="A238" s="3">
        <v>234</v>
      </c>
      <c r="B238" s="1" t="s">
        <v>237</v>
      </c>
      <c r="C238" s="2">
        <v>16.399999999999999</v>
      </c>
      <c r="D238" s="3">
        <f t="shared" ref="D238:E238" si="247">$D$2*C238+(1-$D$2)*D237</f>
        <v>16.426630221397701</v>
      </c>
      <c r="E238" s="3">
        <f t="shared" si="247"/>
        <v>16.337435074929832</v>
      </c>
      <c r="F238" s="25">
        <f t="shared" si="204"/>
        <v>16.51582536786557</v>
      </c>
      <c r="G238" s="25">
        <f t="shared" si="205"/>
        <v>8.919514646786908E-2</v>
      </c>
      <c r="H238" s="3">
        <f t="shared" si="206"/>
        <v>16.60502051433344</v>
      </c>
      <c r="I238" s="3">
        <f t="shared" si="207"/>
        <v>4.2033411297548659E-2</v>
      </c>
    </row>
    <row r="239" spans="1:9" ht="18.5" x14ac:dyDescent="0.45">
      <c r="A239" s="3">
        <v>235</v>
      </c>
      <c r="B239" s="1" t="s">
        <v>238</v>
      </c>
      <c r="C239" s="2">
        <v>16.71</v>
      </c>
      <c r="D239" s="3">
        <f t="shared" ref="D239:E239" si="248">$D$2*C239+(1-$D$2)*D238</f>
        <v>16.568315110698851</v>
      </c>
      <c r="E239" s="3">
        <f t="shared" si="248"/>
        <v>16.452875092814342</v>
      </c>
      <c r="F239" s="25">
        <f t="shared" si="204"/>
        <v>16.683755128583361</v>
      </c>
      <c r="G239" s="25">
        <f t="shared" si="205"/>
        <v>0.11544001788450942</v>
      </c>
      <c r="H239" s="3">
        <f t="shared" si="206"/>
        <v>16.79919514646787</v>
      </c>
      <c r="I239" s="3">
        <f t="shared" si="207"/>
        <v>7.9557741534246173E-3</v>
      </c>
    </row>
    <row r="240" spans="1:9" ht="18.5" x14ac:dyDescent="0.45">
      <c r="A240" s="3">
        <v>236</v>
      </c>
      <c r="B240" s="1" t="s">
        <v>239</v>
      </c>
      <c r="C240" s="2">
        <v>16.45</v>
      </c>
      <c r="D240" s="3">
        <f t="shared" ref="D240:E240" si="249">$D$2*C240+(1-$D$2)*D239</f>
        <v>16.509157555349425</v>
      </c>
      <c r="E240" s="3">
        <f t="shared" si="249"/>
        <v>16.481016324081885</v>
      </c>
      <c r="F240" s="25">
        <f t="shared" si="204"/>
        <v>16.537298786616965</v>
      </c>
      <c r="G240" s="25">
        <f t="shared" si="205"/>
        <v>2.8141231267539979E-2</v>
      </c>
      <c r="H240" s="3">
        <f t="shared" si="206"/>
        <v>16.565440017884505</v>
      </c>
      <c r="I240" s="3">
        <f t="shared" si="207"/>
        <v>1.3326397729175033E-2</v>
      </c>
    </row>
    <row r="241" spans="1:9" ht="18.5" x14ac:dyDescent="0.45">
      <c r="A241" s="3">
        <v>237</v>
      </c>
      <c r="B241" s="1" t="s">
        <v>240</v>
      </c>
      <c r="C241" s="2">
        <v>16.5</v>
      </c>
      <c r="D241" s="3">
        <f t="shared" ref="D241:E241" si="250">$D$2*C241+(1-$D$2)*D240</f>
        <v>16.504578777674713</v>
      </c>
      <c r="E241" s="3">
        <f t="shared" si="250"/>
        <v>16.492797550878301</v>
      </c>
      <c r="F241" s="25">
        <f t="shared" si="204"/>
        <v>16.516360004471125</v>
      </c>
      <c r="G241" s="25">
        <f t="shared" si="205"/>
        <v>1.1781226796411914E-2</v>
      </c>
      <c r="H241" s="3">
        <f t="shared" si="206"/>
        <v>16.528141231267536</v>
      </c>
      <c r="I241" s="3">
        <f t="shared" si="207"/>
        <v>7.9192889725296985E-4</v>
      </c>
    </row>
    <row r="242" spans="1:9" ht="18.5" x14ac:dyDescent="0.45">
      <c r="A242" s="3">
        <v>238</v>
      </c>
      <c r="B242" s="1" t="s">
        <v>241</v>
      </c>
      <c r="C242" s="2">
        <v>16.21</v>
      </c>
      <c r="D242" s="3">
        <f t="shared" ref="D242:E242" si="251">$D$2*C242+(1-$D$2)*D241</f>
        <v>16.357289388837359</v>
      </c>
      <c r="E242" s="3">
        <f t="shared" si="251"/>
        <v>16.42504346985783</v>
      </c>
      <c r="F242" s="25">
        <f t="shared" si="204"/>
        <v>16.289535307816887</v>
      </c>
      <c r="G242" s="25">
        <f t="shared" si="205"/>
        <v>-6.7754081020471091E-2</v>
      </c>
      <c r="H242" s="3">
        <f t="shared" si="206"/>
        <v>16.221781226796416</v>
      </c>
      <c r="I242" s="3">
        <f t="shared" si="207"/>
        <v>1.3879730482857785E-4</v>
      </c>
    </row>
    <row r="243" spans="1:9" ht="18.5" x14ac:dyDescent="0.45">
      <c r="A243" s="3">
        <v>239</v>
      </c>
      <c r="B243" s="1" t="s">
        <v>242</v>
      </c>
      <c r="C243" s="2">
        <v>16.16</v>
      </c>
      <c r="D243" s="3">
        <f t="shared" ref="D243:E243" si="252">$D$2*C243+(1-$D$2)*D242</f>
        <v>16.258644694418678</v>
      </c>
      <c r="E243" s="3">
        <f t="shared" si="252"/>
        <v>16.341844082138252</v>
      </c>
      <c r="F243" s="25">
        <f t="shared" si="204"/>
        <v>16.175445306699103</v>
      </c>
      <c r="G243" s="25">
        <f t="shared" si="205"/>
        <v>-8.3199387719574247E-2</v>
      </c>
      <c r="H243" s="3">
        <f t="shared" si="206"/>
        <v>16.092245918979529</v>
      </c>
      <c r="I243" s="3">
        <f t="shared" si="207"/>
        <v>4.590615494928561E-3</v>
      </c>
    </row>
    <row r="244" spans="1:9" ht="18.5" x14ac:dyDescent="0.45">
      <c r="A244" s="3">
        <v>240</v>
      </c>
      <c r="B244" s="1" t="s">
        <v>243</v>
      </c>
      <c r="C244" s="2">
        <v>16.11</v>
      </c>
      <c r="D244" s="3">
        <f t="shared" ref="D244:E244" si="253">$D$2*C244+(1-$D$2)*D243</f>
        <v>16.184322347209338</v>
      </c>
      <c r="E244" s="3">
        <f t="shared" si="253"/>
        <v>16.263083214673795</v>
      </c>
      <c r="F244" s="25">
        <f t="shared" si="204"/>
        <v>16.105561479744882</v>
      </c>
      <c r="G244" s="25">
        <f t="shared" si="205"/>
        <v>-7.8760867464456652E-2</v>
      </c>
      <c r="H244" s="3">
        <f t="shared" si="206"/>
        <v>16.026800612280425</v>
      </c>
      <c r="I244" s="3">
        <f t="shared" si="207"/>
        <v>6.9221381169120421E-3</v>
      </c>
    </row>
    <row r="245" spans="1:9" ht="18.5" x14ac:dyDescent="0.45">
      <c r="A245" s="3">
        <v>241</v>
      </c>
      <c r="B245" s="1" t="s">
        <v>244</v>
      </c>
      <c r="C245" s="2">
        <v>16.170000000000002</v>
      </c>
      <c r="D245" s="3">
        <f t="shared" ref="D245:E245" si="254">$D$2*C245+(1-$D$2)*D244</f>
        <v>16.17716117360467</v>
      </c>
      <c r="E245" s="3">
        <f t="shared" si="254"/>
        <v>16.220122194139233</v>
      </c>
      <c r="F245" s="25">
        <f t="shared" si="204"/>
        <v>16.134200153070108</v>
      </c>
      <c r="G245" s="25">
        <f t="shared" si="205"/>
        <v>-4.2961020534562522E-2</v>
      </c>
      <c r="H245" s="3">
        <f t="shared" si="206"/>
        <v>16.091239132535545</v>
      </c>
      <c r="I245" s="3">
        <f t="shared" si="207"/>
        <v>6.2032742437537064E-3</v>
      </c>
    </row>
    <row r="246" spans="1:9" ht="18.5" x14ac:dyDescent="0.45">
      <c r="A246" s="3">
        <v>242</v>
      </c>
      <c r="B246" s="1" t="s">
        <v>245</v>
      </c>
      <c r="C246" s="2">
        <v>15.78</v>
      </c>
      <c r="D246" s="3">
        <f t="shared" ref="D246:E246" si="255">$D$2*C246+(1-$D$2)*D245</f>
        <v>15.978580586802334</v>
      </c>
      <c r="E246" s="3">
        <f t="shared" si="255"/>
        <v>16.099351390470783</v>
      </c>
      <c r="F246" s="25">
        <f t="shared" si="204"/>
        <v>15.857809783133884</v>
      </c>
      <c r="G246" s="25">
        <f t="shared" si="205"/>
        <v>-0.12077080366844939</v>
      </c>
      <c r="H246" s="3">
        <f t="shared" si="206"/>
        <v>15.737038979465435</v>
      </c>
      <c r="I246" s="3">
        <f t="shared" si="207"/>
        <v>1.8456492853712553E-3</v>
      </c>
    </row>
    <row r="247" spans="1:9" ht="18.5" x14ac:dyDescent="0.45">
      <c r="A247" s="3">
        <v>243</v>
      </c>
      <c r="B247" s="1" t="s">
        <v>246</v>
      </c>
      <c r="C247" s="2">
        <v>15.43</v>
      </c>
      <c r="D247" s="3">
        <f t="shared" ref="D247:E247" si="256">$D$2*C247+(1-$D$2)*D246</f>
        <v>15.704290293401167</v>
      </c>
      <c r="E247" s="3">
        <f t="shared" si="256"/>
        <v>15.901820841935976</v>
      </c>
      <c r="F247" s="25">
        <f t="shared" si="204"/>
        <v>15.506759744866358</v>
      </c>
      <c r="G247" s="25">
        <f t="shared" si="205"/>
        <v>-0.19753054853480911</v>
      </c>
      <c r="H247" s="3">
        <f t="shared" si="206"/>
        <v>15.309229196331549</v>
      </c>
      <c r="I247" s="3">
        <f t="shared" si="207"/>
        <v>1.4585587018723577E-2</v>
      </c>
    </row>
    <row r="248" spans="1:9" ht="18.5" x14ac:dyDescent="0.45">
      <c r="A248" s="3">
        <v>244</v>
      </c>
      <c r="B248" s="1" t="s">
        <v>247</v>
      </c>
      <c r="C248" s="2">
        <v>15.28</v>
      </c>
      <c r="D248" s="3">
        <f t="shared" ref="D248:E248" si="257">$D$2*C248+(1-$D$2)*D247</f>
        <v>15.492145146700583</v>
      </c>
      <c r="E248" s="3">
        <f t="shared" si="257"/>
        <v>15.696982994318279</v>
      </c>
      <c r="F248" s="25">
        <f t="shared" si="204"/>
        <v>15.287307299082887</v>
      </c>
      <c r="G248" s="25">
        <f t="shared" si="205"/>
        <v>-0.20483784761769641</v>
      </c>
      <c r="H248" s="3">
        <f t="shared" si="206"/>
        <v>15.08246945146519</v>
      </c>
      <c r="I248" s="3">
        <f t="shared" si="207"/>
        <v>3.9018317604462581E-2</v>
      </c>
    </row>
    <row r="249" spans="1:9" ht="18.5" x14ac:dyDescent="0.45">
      <c r="A249" s="3">
        <v>245</v>
      </c>
      <c r="B249" s="1" t="s">
        <v>248</v>
      </c>
      <c r="C249" s="2">
        <v>15.33</v>
      </c>
      <c r="D249" s="3">
        <f t="shared" ref="D249:E249" si="258">$D$2*C249+(1-$D$2)*D248</f>
        <v>15.411072573350292</v>
      </c>
      <c r="E249" s="3">
        <f t="shared" si="258"/>
        <v>15.554027783834286</v>
      </c>
      <c r="F249" s="25">
        <f t="shared" si="204"/>
        <v>15.268117362866299</v>
      </c>
      <c r="G249" s="25">
        <f t="shared" si="205"/>
        <v>-0.14295521048399351</v>
      </c>
      <c r="H249" s="3">
        <f t="shared" si="206"/>
        <v>15.125162152382305</v>
      </c>
      <c r="I249" s="3">
        <f t="shared" si="207"/>
        <v>4.1958543816649888E-2</v>
      </c>
    </row>
    <row r="250" spans="1:9" ht="18.5" x14ac:dyDescent="0.45">
      <c r="A250" s="3">
        <v>246</v>
      </c>
      <c r="B250" s="1" t="s">
        <v>249</v>
      </c>
      <c r="C250" s="2">
        <v>15.22</v>
      </c>
      <c r="D250" s="3">
        <f t="shared" ref="D250:E250" si="259">$D$2*C250+(1-$D$2)*D249</f>
        <v>15.315536286675147</v>
      </c>
      <c r="E250" s="3">
        <f t="shared" si="259"/>
        <v>15.434782035254717</v>
      </c>
      <c r="F250" s="25">
        <f t="shared" si="204"/>
        <v>15.196290538095578</v>
      </c>
      <c r="G250" s="25">
        <f t="shared" si="205"/>
        <v>-0.11924574857956927</v>
      </c>
      <c r="H250" s="3">
        <f t="shared" si="206"/>
        <v>15.077044789516009</v>
      </c>
      <c r="I250" s="3">
        <f t="shared" si="207"/>
        <v>2.0436192204522381E-2</v>
      </c>
    </row>
    <row r="251" spans="1:9" ht="18.5" x14ac:dyDescent="0.45">
      <c r="A251" s="3">
        <v>247</v>
      </c>
      <c r="B251" s="1" t="s">
        <v>250</v>
      </c>
      <c r="C251" s="2">
        <v>15.28</v>
      </c>
      <c r="D251" s="3">
        <f t="shared" ref="D251:E251" si="260">$D$2*C251+(1-$D$2)*D250</f>
        <v>15.297768143337574</v>
      </c>
      <c r="E251" s="3">
        <f t="shared" si="260"/>
        <v>15.366275089296145</v>
      </c>
      <c r="F251" s="25">
        <f t="shared" si="204"/>
        <v>15.229261197379003</v>
      </c>
      <c r="G251" s="25">
        <f t="shared" si="205"/>
        <v>-6.8506945958571208E-2</v>
      </c>
      <c r="H251" s="3">
        <f t="shared" si="206"/>
        <v>15.160754251420432</v>
      </c>
      <c r="I251" s="3">
        <f t="shared" si="207"/>
        <v>1.4219548554301423E-2</v>
      </c>
    </row>
    <row r="252" spans="1:9" ht="18.5" x14ac:dyDescent="0.45">
      <c r="A252" s="3">
        <v>248</v>
      </c>
      <c r="B252" s="1" t="s">
        <v>251</v>
      </c>
      <c r="C252" s="2">
        <v>15.16</v>
      </c>
      <c r="D252" s="3">
        <f t="shared" ref="D252:E252" si="261">$D$2*C252+(1-$D$2)*D251</f>
        <v>15.228884071668787</v>
      </c>
      <c r="E252" s="3">
        <f t="shared" si="261"/>
        <v>15.297579580482466</v>
      </c>
      <c r="F252" s="25">
        <f t="shared" si="204"/>
        <v>15.160188562855108</v>
      </c>
      <c r="G252" s="25">
        <f t="shared" si="205"/>
        <v>-6.869550881367914E-2</v>
      </c>
      <c r="H252" s="3">
        <f t="shared" si="206"/>
        <v>15.091493054041429</v>
      </c>
      <c r="I252" s="3">
        <f t="shared" si="207"/>
        <v>4.6932016445705958E-3</v>
      </c>
    </row>
    <row r="253" spans="1:9" ht="18.5" x14ac:dyDescent="0.45">
      <c r="A253" s="3">
        <v>249</v>
      </c>
      <c r="B253" s="1" t="s">
        <v>252</v>
      </c>
      <c r="C253" s="2">
        <v>14.6</v>
      </c>
      <c r="D253" s="3">
        <f t="shared" ref="D253:E253" si="262">$D$2*C253+(1-$D$2)*D252</f>
        <v>14.914442035834394</v>
      </c>
      <c r="E253" s="3">
        <f t="shared" si="262"/>
        <v>15.10601080815843</v>
      </c>
      <c r="F253" s="25">
        <f t="shared" si="204"/>
        <v>14.722873263510358</v>
      </c>
      <c r="G253" s="25">
        <f t="shared" si="205"/>
        <v>-0.19156877232403602</v>
      </c>
      <c r="H253" s="3">
        <f t="shared" si="206"/>
        <v>14.531304491186322</v>
      </c>
      <c r="I253" s="3">
        <f t="shared" si="207"/>
        <v>4.7190729311700243E-3</v>
      </c>
    </row>
    <row r="254" spans="1:9" ht="18.5" x14ac:dyDescent="0.45">
      <c r="A254" s="3">
        <v>250</v>
      </c>
      <c r="B254" s="1" t="s">
        <v>253</v>
      </c>
      <c r="C254" s="2">
        <v>14.19</v>
      </c>
      <c r="D254" s="3">
        <f t="shared" ref="D254:E254" si="263">$D$2*C254+(1-$D$2)*D253</f>
        <v>14.552221017917198</v>
      </c>
      <c r="E254" s="3">
        <f t="shared" si="263"/>
        <v>14.829115913037814</v>
      </c>
      <c r="F254" s="25">
        <f t="shared" si="204"/>
        <v>14.275326122796582</v>
      </c>
      <c r="G254" s="25">
        <f t="shared" si="205"/>
        <v>-0.27689489512061627</v>
      </c>
      <c r="H254" s="3">
        <f t="shared" si="206"/>
        <v>13.998431227675965</v>
      </c>
      <c r="I254" s="3">
        <f t="shared" si="207"/>
        <v>3.6698594529737665E-2</v>
      </c>
    </row>
    <row r="255" spans="1:9" ht="18.5" x14ac:dyDescent="0.45">
      <c r="A255" s="3">
        <v>251</v>
      </c>
      <c r="B255" s="1" t="s">
        <v>254</v>
      </c>
      <c r="C255" s="2">
        <v>14.36</v>
      </c>
      <c r="D255" s="3">
        <f t="shared" ref="D255:E255" si="264">$D$2*C255+(1-$D$2)*D254</f>
        <v>14.456110508958599</v>
      </c>
      <c r="E255" s="3">
        <f t="shared" si="264"/>
        <v>14.642613210998206</v>
      </c>
      <c r="F255" s="25">
        <f t="shared" si="204"/>
        <v>14.269607806918991</v>
      </c>
      <c r="G255" s="25">
        <f t="shared" si="205"/>
        <v>-0.18650270203960773</v>
      </c>
      <c r="H255" s="3">
        <f t="shared" si="206"/>
        <v>14.083105104879383</v>
      </c>
      <c r="I255" s="3">
        <f t="shared" si="207"/>
        <v>7.6670782943857083E-2</v>
      </c>
    </row>
    <row r="256" spans="1:9" ht="18.5" x14ac:dyDescent="0.45">
      <c r="A256" s="3">
        <v>252</v>
      </c>
      <c r="B256" s="1" t="s">
        <v>255</v>
      </c>
      <c r="C256" s="2">
        <v>14.69</v>
      </c>
      <c r="D256" s="3">
        <f t="shared" ref="D256:E256" si="265">$D$2*C256+(1-$D$2)*D255</f>
        <v>14.5730552544793</v>
      </c>
      <c r="E256" s="3">
        <f t="shared" si="265"/>
        <v>14.607834232738753</v>
      </c>
      <c r="F256" s="25">
        <f t="shared" si="204"/>
        <v>14.538276276219847</v>
      </c>
      <c r="G256" s="25">
        <f t="shared" si="205"/>
        <v>-3.4778978259453197E-2</v>
      </c>
      <c r="H256" s="3">
        <f t="shared" si="206"/>
        <v>14.503497297960394</v>
      </c>
      <c r="I256" s="3">
        <f t="shared" si="207"/>
        <v>3.4783257868074034E-2</v>
      </c>
    </row>
    <row r="257" spans="1:9" ht="18.5" x14ac:dyDescent="0.45">
      <c r="A257" s="3">
        <v>253</v>
      </c>
      <c r="B257" s="1" t="s">
        <v>256</v>
      </c>
      <c r="C257" s="2">
        <v>15.22</v>
      </c>
      <c r="D257" s="3">
        <f t="shared" ref="D257:E257" si="266">$D$2*C257+(1-$D$2)*D256</f>
        <v>14.896527627239649</v>
      </c>
      <c r="E257" s="3">
        <f t="shared" si="266"/>
        <v>14.752180929989201</v>
      </c>
      <c r="F257" s="25">
        <f t="shared" si="204"/>
        <v>15.040874324490098</v>
      </c>
      <c r="G257" s="25">
        <f t="shared" si="205"/>
        <v>0.14434669725044813</v>
      </c>
      <c r="H257" s="3">
        <f t="shared" si="206"/>
        <v>15.185221021740546</v>
      </c>
      <c r="I257" s="3">
        <f t="shared" si="207"/>
        <v>1.2095773287716417E-3</v>
      </c>
    </row>
    <row r="258" spans="1:9" x14ac:dyDescent="0.35">
      <c r="D258" s="3">
        <f t="shared" ref="D258:E258" si="267">$D$2*C258+(1-$D$2)*D257</f>
        <v>7.4482638136198247</v>
      </c>
      <c r="E258" s="3">
        <f t="shared" si="267"/>
        <v>11.100222371804513</v>
      </c>
      <c r="F258" s="25">
        <f t="shared" si="204"/>
        <v>3.7963052554351364</v>
      </c>
      <c r="G258" s="25">
        <f t="shared" si="205"/>
        <v>-3.6519585581846883</v>
      </c>
      <c r="H258" s="3">
        <f t="shared" si="206"/>
        <v>0.14434669725044813</v>
      </c>
    </row>
    <row r="259" spans="1:9" x14ac:dyDescent="0.35">
      <c r="D259" s="3">
        <f t="shared" ref="D259:E259" si="268">$D$2*C259+(1-$D$2)*D258</f>
        <v>3.7241319068099124</v>
      </c>
      <c r="E259" s="3">
        <f t="shared" si="268"/>
        <v>7.4121771393072127</v>
      </c>
      <c r="F259" s="25">
        <f t="shared" si="204"/>
        <v>3.6086674312612033E-2</v>
      </c>
      <c r="G259" s="25">
        <f t="shared" si="205"/>
        <v>-3.6880452324973003</v>
      </c>
      <c r="H259" s="3">
        <f t="shared" si="206"/>
        <v>-3.6519585581846883</v>
      </c>
    </row>
    <row r="260" spans="1:9" x14ac:dyDescent="0.35">
      <c r="D260" s="3">
        <f t="shared" ref="D260:E260" si="269">$D$2*C260+(1-$D$2)*D259</f>
        <v>1.8620659534049562</v>
      </c>
      <c r="E260" s="3">
        <f t="shared" si="269"/>
        <v>4.6371215463560844</v>
      </c>
      <c r="F260" s="25">
        <f t="shared" si="204"/>
        <v>-0.91298963954617207</v>
      </c>
      <c r="G260" s="25">
        <f t="shared" si="205"/>
        <v>-2.7750555929511282</v>
      </c>
      <c r="H260" s="3">
        <f t="shared" si="206"/>
        <v>-3.6880452324973003</v>
      </c>
    </row>
    <row r="261" spans="1:9" x14ac:dyDescent="0.35">
      <c r="D261" s="3">
        <f t="shared" ref="D261:E261" si="270">$D$2*C261+(1-$D$2)*D260</f>
        <v>0.93103297670247809</v>
      </c>
      <c r="E261" s="3">
        <f t="shared" si="270"/>
        <v>2.7840772615292813</v>
      </c>
      <c r="F261" s="25">
        <f t="shared" si="204"/>
        <v>-0.92201130812432508</v>
      </c>
      <c r="G261" s="25">
        <f t="shared" si="205"/>
        <v>-1.8530442848268032</v>
      </c>
      <c r="H261" s="3">
        <f t="shared" si="206"/>
        <v>-2.7750555929511282</v>
      </c>
    </row>
    <row r="262" spans="1:9" x14ac:dyDescent="0.35">
      <c r="D262" s="3">
        <f t="shared" ref="D262:E262" si="271">$D$2*C262+(1-$D$2)*D261</f>
        <v>0.46551648835123904</v>
      </c>
      <c r="E262" s="3">
        <f t="shared" si="271"/>
        <v>1.6247968749402601</v>
      </c>
      <c r="F262" s="25">
        <f t="shared" ref="F262" si="272">2*D262-E262</f>
        <v>-0.69376389823778206</v>
      </c>
      <c r="G262" s="25">
        <f t="shared" ref="G262" si="273">($D$2/(1-$D$2))*(D262-E262)</f>
        <v>-1.1592803865890211</v>
      </c>
      <c r="H262" s="3">
        <f t="shared" ref="H262" si="274">F262+G262</f>
        <v>-1.8530442848268032</v>
      </c>
    </row>
    <row r="298" spans="11:11" x14ac:dyDescent="0.35">
      <c r="K298" t="s">
        <v>273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Walmart</vt:lpstr>
      <vt:lpstr>AEROMEX</vt:lpstr>
      <vt:lpstr>LIVERP</vt:lpstr>
      <vt:lpstr>BANREGIO</vt:lpstr>
      <vt:lpstr>CEMEXCPO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</dc:creator>
  <cp:lastModifiedBy>actda</cp:lastModifiedBy>
  <dcterms:created xsi:type="dcterms:W3CDTF">2021-09-28T16:20:30Z</dcterms:created>
  <dcterms:modified xsi:type="dcterms:W3CDTF">2021-10-01T02:20:35Z</dcterms:modified>
</cp:coreProperties>
</file>