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tda\OneDrive\Documentos\SEMESTRE 2022-1\SERIES DE TIEMPO\Series de Tiempo\"/>
    </mc:Choice>
  </mc:AlternateContent>
  <xr:revisionPtr revIDLastSave="0" documentId="13_ncr:1_{147DD49D-6630-4BEC-AA2C-038E5C8B8CE7}" xr6:coauthVersionLast="47" xr6:coauthVersionMax="47" xr10:uidLastSave="{00000000-0000-0000-0000-000000000000}"/>
  <bookViews>
    <workbookView xWindow="-110" yWindow="-110" windowWidth="38620" windowHeight="21220" activeTab="3" xr2:uid="{00000000-000D-0000-FFFF-FFFF00000000}"/>
  </bookViews>
  <sheets>
    <sheet name="Instrucciones" sheetId="2" r:id="rId1"/>
    <sheet name="Equipos" sheetId="3" r:id="rId2"/>
    <sheet name="Datos" sheetId="1" r:id="rId3"/>
    <sheet name="SINALOA" sheetId="4" r:id="rId4"/>
    <sheet name="PLOT" sheetId="5" r:id="rId5"/>
  </sheets>
  <definedNames>
    <definedName name="_xlnm.Print_Area" localSheetId="1">Equipos!$B$2:$D$67</definedName>
    <definedName name="solver_adj" localSheetId="3" hidden="1">SINALOA!$K$3:$K$5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SINALOA!$N$3</definedName>
    <definedName name="solver_pre" localSheetId="3" hidden="1">0.000001</definedName>
    <definedName name="solver_rbv" localSheetId="3" hidden="1">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3</definedName>
    <definedName name="solver_val" localSheetId="3" hidden="1">0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4" l="1"/>
  <c r="D16" i="4" s="1"/>
  <c r="E5" i="4"/>
  <c r="E6" i="4"/>
  <c r="E7" i="4"/>
  <c r="E8" i="4"/>
  <c r="E9" i="4"/>
  <c r="E10" i="4"/>
  <c r="E11" i="4"/>
  <c r="E12" i="4"/>
  <c r="E13" i="4"/>
  <c r="E14" i="4"/>
  <c r="E15" i="4"/>
  <c r="E4" i="4"/>
  <c r="D15" i="4"/>
  <c r="C15" i="4"/>
  <c r="L3" i="4"/>
  <c r="C17" i="4" l="1"/>
  <c r="D17" i="4" s="1"/>
  <c r="C18" i="4" s="1"/>
  <c r="E16" i="4"/>
  <c r="F16" i="4"/>
  <c r="G16" i="4" s="1"/>
  <c r="E17" i="4" l="1"/>
  <c r="F17" i="4"/>
  <c r="G17" i="4" s="1"/>
  <c r="H17" i="4" s="1"/>
  <c r="H16" i="4"/>
  <c r="D18" i="4"/>
  <c r="C19" i="4" s="1"/>
  <c r="E18" i="4"/>
  <c r="D19" i="4" l="1"/>
  <c r="F19" i="4" s="1"/>
  <c r="G19" i="4" s="1"/>
  <c r="H19" i="4" s="1"/>
  <c r="E19" i="4"/>
  <c r="F18" i="4"/>
  <c r="G18" i="4" s="1"/>
  <c r="C20" i="4" l="1"/>
  <c r="D20" i="4" s="1"/>
  <c r="C21" i="4" s="1"/>
  <c r="H18" i="4"/>
  <c r="F20" i="4" l="1"/>
  <c r="G20" i="4" s="1"/>
  <c r="H20" i="4" s="1"/>
  <c r="E20" i="4"/>
  <c r="D21" i="4"/>
  <c r="C22" i="4" s="1"/>
  <c r="E21" i="4"/>
  <c r="F21" i="4" l="1"/>
  <c r="G21" i="4" s="1"/>
  <c r="H21" i="4" s="1"/>
  <c r="D22" i="4"/>
  <c r="C23" i="4" s="1"/>
  <c r="E22" i="4"/>
  <c r="F22" i="4" l="1"/>
  <c r="G22" i="4" s="1"/>
  <c r="D23" i="4"/>
  <c r="F23" i="4" s="1"/>
  <c r="G23" i="4" s="1"/>
  <c r="H23" i="4" s="1"/>
  <c r="E23" i="4"/>
  <c r="H22" i="4" l="1"/>
  <c r="C24" i="4"/>
  <c r="D24" i="4" s="1"/>
  <c r="C25" i="4" l="1"/>
  <c r="D25" i="4" s="1"/>
  <c r="F24" i="4"/>
  <c r="G24" i="4" s="1"/>
  <c r="H24" i="4" s="1"/>
  <c r="E24" i="4"/>
  <c r="F25" i="4" l="1"/>
  <c r="G25" i="4" s="1"/>
  <c r="H25" i="4" s="1"/>
  <c r="C26" i="4"/>
  <c r="D26" i="4" s="1"/>
  <c r="C27" i="4" s="1"/>
  <c r="E25" i="4"/>
  <c r="E26" i="4" l="1"/>
  <c r="F26" i="4"/>
  <c r="G26" i="4" s="1"/>
  <c r="H26" i="4" s="1"/>
  <c r="D27" i="4"/>
  <c r="F27" i="4" s="1"/>
  <c r="G27" i="4" s="1"/>
  <c r="H27" i="4" s="1"/>
  <c r="E27" i="4"/>
  <c r="C28" i="4" l="1"/>
  <c r="D28" i="4" s="1"/>
  <c r="F28" i="4" s="1"/>
  <c r="G28" i="4" s="1"/>
  <c r="H28" i="4" s="1"/>
  <c r="E28" i="4" l="1"/>
  <c r="C29" i="4"/>
  <c r="D29" i="4" s="1"/>
  <c r="C30" i="4" s="1"/>
  <c r="F29" i="4" l="1"/>
  <c r="G29" i="4" s="1"/>
  <c r="H29" i="4" s="1"/>
  <c r="E29" i="4"/>
  <c r="D30" i="4"/>
  <c r="F30" i="4" s="1"/>
  <c r="G30" i="4" s="1"/>
  <c r="H30" i="4" s="1"/>
  <c r="E30" i="4"/>
  <c r="C31" i="4" l="1"/>
  <c r="D31" i="4" l="1"/>
  <c r="F31" i="4" s="1"/>
  <c r="G31" i="4" s="1"/>
  <c r="H31" i="4" s="1"/>
  <c r="E31" i="4"/>
  <c r="C32" i="4" l="1"/>
  <c r="D32" i="4" s="1"/>
  <c r="F32" i="4" s="1"/>
  <c r="G32" i="4" s="1"/>
  <c r="H32" i="4" s="1"/>
  <c r="E32" i="4" l="1"/>
  <c r="C33" i="4"/>
  <c r="D33" i="4" s="1"/>
  <c r="C34" i="4" l="1"/>
  <c r="E34" i="4" s="1"/>
  <c r="F33" i="4"/>
  <c r="G33" i="4" s="1"/>
  <c r="H33" i="4" s="1"/>
  <c r="E33" i="4"/>
  <c r="D34" i="4" l="1"/>
  <c r="F34" i="4" s="1"/>
  <c r="G34" i="4" s="1"/>
  <c r="H34" i="4" s="1"/>
  <c r="C35" i="4" l="1"/>
  <c r="D35" i="4" s="1"/>
  <c r="F35" i="4" s="1"/>
  <c r="G35" i="4" s="1"/>
  <c r="H35" i="4" s="1"/>
  <c r="E35" i="4" l="1"/>
  <c r="C36" i="4"/>
  <c r="D36" i="4" s="1"/>
  <c r="F36" i="4" s="1"/>
  <c r="G36" i="4" s="1"/>
  <c r="H36" i="4" s="1"/>
  <c r="C37" i="4" l="1"/>
  <c r="D37" i="4" s="1"/>
  <c r="F37" i="4" s="1"/>
  <c r="G37" i="4" s="1"/>
  <c r="H37" i="4" s="1"/>
  <c r="E36" i="4"/>
  <c r="E37" i="4" l="1"/>
  <c r="C38" i="4"/>
  <c r="D38" i="4" l="1"/>
  <c r="F38" i="4" s="1"/>
  <c r="G38" i="4" s="1"/>
  <c r="H38" i="4" s="1"/>
  <c r="E38" i="4"/>
  <c r="C39" i="4" l="1"/>
  <c r="E39" i="4" s="1"/>
  <c r="D39" i="4" l="1"/>
  <c r="F39" i="4" l="1"/>
  <c r="G39" i="4" s="1"/>
  <c r="H39" i="4" s="1"/>
  <c r="C40" i="4"/>
  <c r="D40" i="4" l="1"/>
  <c r="E40" i="4"/>
  <c r="F40" i="4" l="1"/>
  <c r="G40" i="4" s="1"/>
  <c r="H40" i="4" s="1"/>
  <c r="C41" i="4"/>
  <c r="D41" i="4" l="1"/>
  <c r="F41" i="4" s="1"/>
  <c r="G41" i="4" s="1"/>
  <c r="H41" i="4" s="1"/>
  <c r="E41" i="4"/>
  <c r="C42" i="4" l="1"/>
  <c r="D42" i="4" s="1"/>
  <c r="F42" i="4" s="1"/>
  <c r="G42" i="4" s="1"/>
  <c r="H42" i="4" s="1"/>
  <c r="E42" i="4" l="1"/>
  <c r="C43" i="4"/>
  <c r="D43" i="4" s="1"/>
  <c r="F43" i="4" s="1"/>
  <c r="G43" i="4" s="1"/>
  <c r="H43" i="4" s="1"/>
  <c r="C44" i="4" l="1"/>
  <c r="D44" i="4" s="1"/>
  <c r="F44" i="4" s="1"/>
  <c r="G44" i="4" s="1"/>
  <c r="H44" i="4" s="1"/>
  <c r="E43" i="4"/>
  <c r="E44" i="4" l="1"/>
  <c r="C45" i="4"/>
  <c r="E45" i="4" s="1"/>
  <c r="D45" i="4" l="1"/>
  <c r="F45" i="4" s="1"/>
  <c r="G45" i="4" s="1"/>
  <c r="H45" i="4" s="1"/>
  <c r="C46" i="4" l="1"/>
  <c r="D46" i="4" s="1"/>
  <c r="E46" i="4" l="1"/>
  <c r="F46" i="4"/>
  <c r="G46" i="4" s="1"/>
  <c r="H46" i="4" s="1"/>
  <c r="C47" i="4"/>
  <c r="E47" i="4" l="1"/>
  <c r="D47" i="4"/>
  <c r="F47" i="4" s="1"/>
  <c r="G47" i="4" s="1"/>
  <c r="H47" i="4" s="1"/>
  <c r="C48" i="4" l="1"/>
  <c r="D48" i="4" s="1"/>
  <c r="E48" i="4" l="1"/>
  <c r="C49" i="4"/>
  <c r="E49" i="4" s="1"/>
  <c r="F48" i="4"/>
  <c r="G48" i="4" s="1"/>
  <c r="H48" i="4" s="1"/>
  <c r="D49" i="4" l="1"/>
  <c r="C50" i="4" s="1"/>
  <c r="D50" i="4" s="1"/>
  <c r="C51" i="4" s="1"/>
  <c r="E50" i="4" l="1"/>
  <c r="F49" i="4"/>
  <c r="G49" i="4" s="1"/>
  <c r="H49" i="4" s="1"/>
  <c r="F50" i="4"/>
  <c r="G50" i="4" s="1"/>
  <c r="H50" i="4" s="1"/>
  <c r="D51" i="4"/>
  <c r="F51" i="4" s="1"/>
  <c r="G51" i="4" s="1"/>
  <c r="H51" i="4" s="1"/>
  <c r="E51" i="4"/>
  <c r="C52" i="4" l="1"/>
  <c r="D52" i="4" s="1"/>
  <c r="F52" i="4" s="1"/>
  <c r="G52" i="4" s="1"/>
  <c r="H52" i="4" s="1"/>
  <c r="E52" i="4" l="1"/>
  <c r="C53" i="4"/>
  <c r="D53" i="4" l="1"/>
  <c r="F53" i="4" s="1"/>
  <c r="G53" i="4" s="1"/>
  <c r="H53" i="4" s="1"/>
  <c r="E53" i="4"/>
  <c r="C54" i="4" l="1"/>
  <c r="D54" i="4" l="1"/>
  <c r="C55" i="4" s="1"/>
  <c r="E54" i="4"/>
  <c r="F54" i="4" l="1"/>
  <c r="G54" i="4" s="1"/>
  <c r="H54" i="4" s="1"/>
  <c r="D55" i="4"/>
  <c r="C56" i="4" s="1"/>
  <c r="E55" i="4"/>
  <c r="F55" i="4" l="1"/>
  <c r="G55" i="4" s="1"/>
  <c r="H55" i="4" s="1"/>
  <c r="D56" i="4"/>
  <c r="F56" i="4" s="1"/>
  <c r="G56" i="4" s="1"/>
  <c r="H56" i="4" s="1"/>
  <c r="E56" i="4"/>
  <c r="C57" i="4" l="1"/>
  <c r="D57" i="4" s="1"/>
  <c r="C58" i="4" s="1"/>
  <c r="E57" i="4" l="1"/>
  <c r="F57" i="4"/>
  <c r="G57" i="4" s="1"/>
  <c r="H57" i="4" s="1"/>
  <c r="D58" i="4"/>
  <c r="F58" i="4" s="1"/>
  <c r="G58" i="4" s="1"/>
  <c r="H58" i="4" s="1"/>
  <c r="E58" i="4"/>
  <c r="C59" i="4" l="1"/>
  <c r="D59" i="4" s="1"/>
  <c r="E59" i="4" l="1"/>
  <c r="F59" i="4"/>
  <c r="G59" i="4" s="1"/>
  <c r="H59" i="4" s="1"/>
  <c r="C60" i="4"/>
  <c r="D60" i="4" s="1"/>
  <c r="E60" i="4" l="1"/>
  <c r="F60" i="4"/>
  <c r="G60" i="4" s="1"/>
  <c r="H60" i="4" s="1"/>
  <c r="C61" i="4"/>
  <c r="E61" i="4" s="1"/>
  <c r="D61" i="4" l="1"/>
  <c r="C62" i="4" s="1"/>
  <c r="D62" i="4" s="1"/>
  <c r="F62" i="4" s="1"/>
  <c r="G62" i="4" s="1"/>
  <c r="H62" i="4" s="1"/>
  <c r="E62" i="4" l="1"/>
  <c r="F61" i="4"/>
  <c r="G61" i="4" s="1"/>
  <c r="H61" i="4" s="1"/>
  <c r="C63" i="4"/>
  <c r="E63" i="4" s="1"/>
  <c r="D63" i="4" l="1"/>
  <c r="F63" i="4" s="1"/>
  <c r="G63" i="4" s="1"/>
  <c r="H63" i="4" s="1"/>
  <c r="C64" i="4" l="1"/>
  <c r="E64" i="4" s="1"/>
  <c r="D64" i="4" l="1"/>
  <c r="F64" i="4" s="1"/>
  <c r="G64" i="4" s="1"/>
  <c r="H64" i="4" s="1"/>
  <c r="C65" i="4" l="1"/>
  <c r="E65" i="4" s="1"/>
  <c r="D65" i="4" l="1"/>
  <c r="F65" i="4" s="1"/>
  <c r="G65" i="4" s="1"/>
  <c r="H65" i="4" s="1"/>
  <c r="C66" i="4" l="1"/>
  <c r="D66" i="4" s="1"/>
  <c r="F66" i="4" s="1"/>
  <c r="G66" i="4" s="1"/>
  <c r="H66" i="4" s="1"/>
  <c r="C67" i="4" l="1"/>
  <c r="E67" i="4" s="1"/>
  <c r="E66" i="4"/>
  <c r="D67" i="4" l="1"/>
  <c r="C68" i="4" s="1"/>
  <c r="E68" i="4" s="1"/>
  <c r="F67" i="4" l="1"/>
  <c r="G67" i="4" s="1"/>
  <c r="H67" i="4" s="1"/>
  <c r="D68" i="4"/>
  <c r="F68" i="4" s="1"/>
  <c r="G68" i="4" s="1"/>
  <c r="H68" i="4" s="1"/>
  <c r="C69" i="4" l="1"/>
  <c r="D69" i="4" s="1"/>
  <c r="F69" i="4" s="1"/>
  <c r="G69" i="4" s="1"/>
  <c r="H69" i="4" s="1"/>
  <c r="C70" i="4" l="1"/>
  <c r="E70" i="4" s="1"/>
  <c r="E69" i="4"/>
  <c r="D70" i="4" l="1"/>
  <c r="C71" i="4" s="1"/>
  <c r="D71" i="4" s="1"/>
  <c r="E71" i="4" l="1"/>
  <c r="F70" i="4"/>
  <c r="G70" i="4" s="1"/>
  <c r="H70" i="4" s="1"/>
  <c r="F71" i="4"/>
  <c r="G71" i="4" s="1"/>
  <c r="H71" i="4" s="1"/>
  <c r="C72" i="4"/>
  <c r="D72" i="4" l="1"/>
  <c r="F72" i="4" s="1"/>
  <c r="G72" i="4" s="1"/>
  <c r="H72" i="4" s="1"/>
  <c r="E72" i="4"/>
  <c r="C73" i="4" l="1"/>
  <c r="D73" i="4" s="1"/>
  <c r="E73" i="4" l="1"/>
  <c r="F73" i="4"/>
  <c r="G73" i="4" s="1"/>
  <c r="H73" i="4" s="1"/>
  <c r="C74" i="4"/>
  <c r="E74" i="4" s="1"/>
  <c r="D74" i="4" l="1"/>
  <c r="F74" i="4" s="1"/>
  <c r="G74" i="4" s="1"/>
  <c r="H74" i="4" s="1"/>
  <c r="C75" i="4" l="1"/>
  <c r="E75" i="4" s="1"/>
  <c r="D75" i="4" l="1"/>
  <c r="F75" i="4" s="1"/>
  <c r="G75" i="4" s="1"/>
  <c r="H75" i="4" s="1"/>
  <c r="C76" i="4" l="1"/>
  <c r="E76" i="4" s="1"/>
  <c r="D76" i="4" l="1"/>
  <c r="F76" i="4" s="1"/>
  <c r="G76" i="4" s="1"/>
  <c r="H76" i="4" s="1"/>
  <c r="C77" i="4" l="1"/>
  <c r="D77" i="4" s="1"/>
  <c r="F77" i="4" s="1"/>
  <c r="G77" i="4" s="1"/>
  <c r="H77" i="4" s="1"/>
  <c r="C78" i="4" l="1"/>
  <c r="D78" i="4" s="1"/>
  <c r="F78" i="4" s="1"/>
  <c r="G78" i="4" s="1"/>
  <c r="H78" i="4" s="1"/>
  <c r="E77" i="4"/>
  <c r="E78" i="4" l="1"/>
  <c r="C79" i="4"/>
  <c r="D79" i="4" s="1"/>
  <c r="F79" i="4" s="1"/>
  <c r="G79" i="4" s="1"/>
  <c r="H79" i="4" s="1"/>
  <c r="E79" i="4" l="1"/>
  <c r="C80" i="4"/>
  <c r="D80" i="4" l="1"/>
  <c r="F80" i="4" s="1"/>
  <c r="G80" i="4" s="1"/>
  <c r="H80" i="4" s="1"/>
  <c r="E80" i="4"/>
  <c r="C81" i="4" l="1"/>
  <c r="E81" i="4" s="1"/>
  <c r="D81" i="4" l="1"/>
  <c r="F81" i="4" s="1"/>
  <c r="G81" i="4" s="1"/>
  <c r="H81" i="4" s="1"/>
  <c r="C82" i="4" l="1"/>
  <c r="E82" i="4" s="1"/>
  <c r="D82" i="4" l="1"/>
  <c r="F82" i="4" s="1"/>
  <c r="G82" i="4" s="1"/>
  <c r="H82" i="4" s="1"/>
  <c r="C83" i="4" l="1"/>
  <c r="D83" i="4" s="1"/>
  <c r="C84" i="4" s="1"/>
  <c r="E84" i="4" s="1"/>
  <c r="F83" i="4" l="1"/>
  <c r="G83" i="4" s="1"/>
  <c r="H83" i="4" s="1"/>
  <c r="D84" i="4"/>
  <c r="F84" i="4" s="1"/>
  <c r="G84" i="4" s="1"/>
  <c r="H84" i="4" s="1"/>
  <c r="E83" i="4"/>
  <c r="C85" i="4" l="1"/>
  <c r="E85" i="4" s="1"/>
  <c r="D85" i="4" l="1"/>
  <c r="C86" i="4" s="1"/>
  <c r="E86" i="4" s="1"/>
  <c r="D86" i="4" l="1"/>
  <c r="F86" i="4" s="1"/>
  <c r="G86" i="4" s="1"/>
  <c r="H86" i="4" s="1"/>
  <c r="F85" i="4"/>
  <c r="G85" i="4" s="1"/>
  <c r="H85" i="4" s="1"/>
  <c r="C87" i="4" l="1"/>
  <c r="D87" i="4" s="1"/>
  <c r="C88" i="4" s="1"/>
  <c r="E88" i="4" s="1"/>
  <c r="F87" i="4" l="1"/>
  <c r="G87" i="4" s="1"/>
  <c r="H87" i="4" s="1"/>
  <c r="E87" i="4"/>
  <c r="D88" i="4"/>
  <c r="F88" i="4" s="1"/>
  <c r="G88" i="4" s="1"/>
  <c r="H88" i="4" s="1"/>
  <c r="C89" i="4" l="1"/>
  <c r="D89" i="4" s="1"/>
  <c r="F89" i="4" s="1"/>
  <c r="G89" i="4" s="1"/>
  <c r="H89" i="4" s="1"/>
  <c r="E89" i="4" l="1"/>
  <c r="C90" i="4"/>
  <c r="D90" i="4" s="1"/>
  <c r="C91" i="4" s="1"/>
  <c r="E90" i="4" l="1"/>
  <c r="E91" i="4"/>
  <c r="D91" i="4"/>
  <c r="C92" i="4" s="1"/>
  <c r="F90" i="4"/>
  <c r="G90" i="4" s="1"/>
  <c r="H90" i="4" s="1"/>
  <c r="F91" i="4" l="1"/>
  <c r="G91" i="4" s="1"/>
  <c r="H91" i="4" s="1"/>
  <c r="D92" i="4"/>
  <c r="F92" i="4" s="1"/>
  <c r="G92" i="4" s="1"/>
  <c r="H92" i="4" s="1"/>
  <c r="E92" i="4"/>
  <c r="C93" i="4" l="1"/>
  <c r="E93" i="4" s="1"/>
  <c r="D93" i="4" l="1"/>
  <c r="F93" i="4" s="1"/>
  <c r="G93" i="4" s="1"/>
  <c r="H93" i="4" s="1"/>
  <c r="C94" i="4" l="1"/>
  <c r="E94" i="4" s="1"/>
  <c r="D94" i="4" l="1"/>
  <c r="F94" i="4" s="1"/>
  <c r="G94" i="4" s="1"/>
  <c r="H94" i="4" s="1"/>
  <c r="C95" i="4" l="1"/>
  <c r="D95" i="4" l="1"/>
  <c r="E95" i="4"/>
  <c r="F95" i="4" l="1"/>
  <c r="G95" i="4" s="1"/>
  <c r="H95" i="4" s="1"/>
  <c r="C96" i="4"/>
  <c r="E96" i="4" l="1"/>
  <c r="D96" i="4"/>
  <c r="F96" i="4" s="1"/>
  <c r="G96" i="4" s="1"/>
  <c r="H96" i="4" s="1"/>
  <c r="C97" i="4" l="1"/>
  <c r="E97" i="4" s="1"/>
  <c r="D97" i="4" l="1"/>
  <c r="C98" i="4" s="1"/>
  <c r="D98" i="4" s="1"/>
  <c r="C99" i="4" s="1"/>
  <c r="E98" i="4" l="1"/>
  <c r="F97" i="4"/>
  <c r="G97" i="4" s="1"/>
  <c r="H97" i="4" s="1"/>
  <c r="F98" i="4"/>
  <c r="G98" i="4" s="1"/>
  <c r="H98" i="4" s="1"/>
  <c r="D99" i="4"/>
  <c r="F99" i="4" s="1"/>
  <c r="G99" i="4" s="1"/>
  <c r="H99" i="4" s="1"/>
  <c r="E99" i="4"/>
  <c r="C100" i="4" l="1"/>
  <c r="D100" i="4" s="1"/>
  <c r="F100" i="4" s="1"/>
  <c r="G100" i="4" s="1"/>
  <c r="H100" i="4" s="1"/>
  <c r="E100" i="4" l="1"/>
  <c r="C101" i="4"/>
  <c r="E101" i="4" s="1"/>
  <c r="D101" i="4" l="1"/>
  <c r="F101" i="4" s="1"/>
  <c r="G101" i="4" s="1"/>
  <c r="H101" i="4" s="1"/>
  <c r="C102" i="4" l="1"/>
  <c r="D102" i="4" s="1"/>
  <c r="F102" i="4" s="1"/>
  <c r="G102" i="4" s="1"/>
  <c r="H102" i="4" s="1"/>
  <c r="E102" i="4" l="1"/>
  <c r="C103" i="4"/>
  <c r="D103" i="4" l="1"/>
  <c r="F103" i="4" s="1"/>
  <c r="G103" i="4" s="1"/>
  <c r="H103" i="4" s="1"/>
  <c r="E103" i="4"/>
  <c r="C104" i="4" l="1"/>
  <c r="D104" i="4" s="1"/>
  <c r="C105" i="4" s="1"/>
  <c r="E104" i="4" l="1"/>
  <c r="F104" i="4"/>
  <c r="G104" i="4" s="1"/>
  <c r="H104" i="4" s="1"/>
  <c r="D105" i="4"/>
  <c r="C106" i="4" s="1"/>
  <c r="E105" i="4"/>
  <c r="F105" i="4" l="1"/>
  <c r="G105" i="4" s="1"/>
  <c r="H105" i="4" s="1"/>
  <c r="D106" i="4"/>
  <c r="F106" i="4" s="1"/>
  <c r="G106" i="4" s="1"/>
  <c r="H106" i="4" s="1"/>
  <c r="E106" i="4"/>
  <c r="C107" i="4" l="1"/>
  <c r="D107" i="4" s="1"/>
  <c r="F107" i="4" s="1"/>
  <c r="G107" i="4" s="1"/>
  <c r="H107" i="4" s="1"/>
  <c r="E107" i="4" l="1"/>
  <c r="C108" i="4"/>
  <c r="D108" i="4" s="1"/>
  <c r="E108" i="4" l="1"/>
  <c r="F108" i="4"/>
  <c r="G108" i="4" s="1"/>
  <c r="H108" i="4" s="1"/>
  <c r="C109" i="4"/>
  <c r="E109" i="4" s="1"/>
  <c r="D109" i="4" l="1"/>
  <c r="F109" i="4" s="1"/>
  <c r="G109" i="4" s="1"/>
  <c r="H109" i="4" s="1"/>
  <c r="C110" i="4" l="1"/>
  <c r="E110" i="4" s="1"/>
  <c r="D110" i="4" l="1"/>
  <c r="F110" i="4" s="1"/>
  <c r="G110" i="4" s="1"/>
  <c r="H110" i="4" s="1"/>
  <c r="C111" i="4" l="1"/>
  <c r="E111" i="4" s="1"/>
  <c r="D111" i="4" l="1"/>
  <c r="F111" i="4" s="1"/>
  <c r="G111" i="4" s="1"/>
  <c r="H111" i="4" s="1"/>
  <c r="C112" i="4" l="1"/>
  <c r="D112" i="4" s="1"/>
  <c r="C113" i="4" s="1"/>
  <c r="D113" i="4" s="1"/>
  <c r="F113" i="4" s="1"/>
  <c r="G113" i="4" s="1"/>
  <c r="H113" i="4" s="1"/>
  <c r="C114" i="4" l="1"/>
  <c r="E114" i="4" s="1"/>
  <c r="F112" i="4"/>
  <c r="G112" i="4" s="1"/>
  <c r="H112" i="4" s="1"/>
  <c r="E112" i="4"/>
  <c r="E113" i="4"/>
  <c r="D114" i="4" l="1"/>
  <c r="F114" i="4" s="1"/>
  <c r="G114" i="4" s="1"/>
  <c r="H114" i="4" s="1"/>
  <c r="C115" i="4" l="1"/>
  <c r="D115" i="4" s="1"/>
  <c r="C116" i="4" s="1"/>
  <c r="D116" i="4" s="1"/>
  <c r="C117" i="4" s="1"/>
  <c r="D117" i="4" s="1"/>
  <c r="E117" i="4" l="1"/>
  <c r="F116" i="4"/>
  <c r="G116" i="4" s="1"/>
  <c r="H116" i="4" s="1"/>
  <c r="E115" i="4"/>
  <c r="F115" i="4"/>
  <c r="G115" i="4" s="1"/>
  <c r="H115" i="4" s="1"/>
  <c r="E116" i="4"/>
  <c r="C118" i="4"/>
  <c r="F117" i="4"/>
  <c r="G117" i="4" s="1"/>
  <c r="H117" i="4" s="1"/>
  <c r="D118" i="4" l="1"/>
  <c r="C119" i="4" s="1"/>
  <c r="E118" i="4"/>
  <c r="F118" i="4" l="1"/>
  <c r="G118" i="4" s="1"/>
  <c r="H118" i="4" s="1"/>
  <c r="D119" i="4"/>
  <c r="C120" i="4" s="1"/>
  <c r="E119" i="4"/>
  <c r="F119" i="4" l="1"/>
  <c r="G119" i="4" s="1"/>
  <c r="H119" i="4" s="1"/>
  <c r="E120" i="4"/>
  <c r="D120" i="4"/>
  <c r="F120" i="4" s="1"/>
  <c r="G120" i="4" s="1"/>
  <c r="H120" i="4" s="1"/>
  <c r="C121" i="4" l="1"/>
  <c r="D121" i="4" s="1"/>
  <c r="F121" i="4" s="1"/>
  <c r="G121" i="4" s="1"/>
  <c r="H121" i="4" s="1"/>
  <c r="E121" i="4" l="1"/>
  <c r="C122" i="4"/>
  <c r="E122" i="4" s="1"/>
  <c r="D122" i="4" l="1"/>
  <c r="C123" i="4" s="1"/>
  <c r="E123" i="4" s="1"/>
  <c r="D123" i="4" l="1"/>
  <c r="F123" i="4" s="1"/>
  <c r="G123" i="4" s="1"/>
  <c r="H123" i="4" s="1"/>
  <c r="F122" i="4"/>
  <c r="G122" i="4" s="1"/>
  <c r="H122" i="4" s="1"/>
  <c r="C124" i="4" l="1"/>
  <c r="E124" i="4" s="1"/>
  <c r="D124" i="4" l="1"/>
  <c r="F124" i="4" s="1"/>
  <c r="G124" i="4" s="1"/>
  <c r="H124" i="4" s="1"/>
  <c r="C125" i="4" l="1"/>
  <c r="E125" i="4" s="1"/>
  <c r="D125" i="4" l="1"/>
  <c r="F125" i="4" s="1"/>
  <c r="G125" i="4" s="1"/>
  <c r="H125" i="4" s="1"/>
  <c r="C126" i="4" l="1"/>
  <c r="E126" i="4" s="1"/>
  <c r="D126" i="4" l="1"/>
  <c r="F126" i="4" s="1"/>
  <c r="G126" i="4" s="1"/>
  <c r="H126" i="4" s="1"/>
  <c r="C127" i="4" l="1"/>
  <c r="D127" i="4" s="1"/>
  <c r="F127" i="4" s="1"/>
  <c r="G127" i="4" s="1"/>
  <c r="H127" i="4" s="1"/>
  <c r="E127" i="4" l="1"/>
  <c r="C128" i="4"/>
  <c r="D128" i="4" s="1"/>
  <c r="F128" i="4" s="1"/>
  <c r="G128" i="4" s="1"/>
  <c r="H128" i="4" s="1"/>
  <c r="C129" i="4" l="1"/>
  <c r="D129" i="4" s="1"/>
  <c r="C130" i="4" s="1"/>
  <c r="D130" i="4" s="1"/>
  <c r="F130" i="4" s="1"/>
  <c r="G130" i="4" s="1"/>
  <c r="H130" i="4" s="1"/>
  <c r="E128" i="4"/>
  <c r="E129" i="4" l="1"/>
  <c r="F129" i="4"/>
  <c r="G129" i="4" s="1"/>
  <c r="H129" i="4" s="1"/>
  <c r="E130" i="4"/>
  <c r="C131" i="4"/>
  <c r="D131" i="4" s="1"/>
  <c r="F131" i="4" s="1"/>
  <c r="G131" i="4" s="1"/>
  <c r="H131" i="4" s="1"/>
  <c r="E131" i="4" l="1"/>
  <c r="C132" i="4"/>
  <c r="D132" i="4" s="1"/>
  <c r="F132" i="4" s="1"/>
  <c r="G132" i="4" s="1"/>
  <c r="H132" i="4" s="1"/>
  <c r="E132" i="4" l="1"/>
  <c r="C133" i="4"/>
  <c r="E133" i="4" s="1"/>
  <c r="D133" i="4" l="1"/>
  <c r="F133" i="4" s="1"/>
  <c r="G133" i="4" s="1"/>
  <c r="H133" i="4" s="1"/>
  <c r="C134" i="4" l="1"/>
  <c r="D134" i="4" s="1"/>
  <c r="F134" i="4" s="1"/>
  <c r="G134" i="4" s="1"/>
  <c r="H134" i="4" s="1"/>
  <c r="C135" i="4" l="1"/>
  <c r="D135" i="4" s="1"/>
  <c r="C136" i="4" s="1"/>
  <c r="E134" i="4"/>
  <c r="E135" i="4" l="1"/>
  <c r="F135" i="4"/>
  <c r="G135" i="4" s="1"/>
  <c r="H135" i="4" s="1"/>
  <c r="D136" i="4"/>
  <c r="F136" i="4" s="1"/>
  <c r="G136" i="4" s="1"/>
  <c r="H136" i="4" s="1"/>
  <c r="E136" i="4"/>
  <c r="C137" i="4" l="1"/>
  <c r="E137" i="4" s="1"/>
  <c r="D137" i="4" l="1"/>
  <c r="F137" i="4" s="1"/>
  <c r="G137" i="4" s="1"/>
  <c r="H137" i="4" s="1"/>
  <c r="C138" i="4" l="1"/>
  <c r="D138" i="4" s="1"/>
  <c r="C139" i="4" s="1"/>
  <c r="E139" i="4" s="1"/>
  <c r="D139" i="4" l="1"/>
  <c r="C140" i="4" s="1"/>
  <c r="E140" i="4" s="1"/>
  <c r="F138" i="4"/>
  <c r="G138" i="4" s="1"/>
  <c r="H138" i="4" s="1"/>
  <c r="E138" i="4"/>
  <c r="D140" i="4" l="1"/>
  <c r="F140" i="4" s="1"/>
  <c r="G140" i="4" s="1"/>
  <c r="H140" i="4" s="1"/>
  <c r="F139" i="4"/>
  <c r="G139" i="4" s="1"/>
  <c r="H139" i="4" s="1"/>
  <c r="C141" i="4" l="1"/>
  <c r="E141" i="4" s="1"/>
  <c r="D141" i="4" l="1"/>
  <c r="F141" i="4" s="1"/>
  <c r="G141" i="4" s="1"/>
  <c r="H141" i="4" s="1"/>
  <c r="C142" i="4" l="1"/>
  <c r="E142" i="4" s="1"/>
  <c r="D142" i="4" l="1"/>
  <c r="F142" i="4" s="1"/>
  <c r="G142" i="4" s="1"/>
  <c r="H142" i="4" s="1"/>
  <c r="C143" i="4" l="1"/>
  <c r="D143" i="4" s="1"/>
  <c r="F143" i="4" s="1"/>
  <c r="G143" i="4" s="1"/>
  <c r="H143" i="4" s="1"/>
  <c r="E143" i="4" l="1"/>
  <c r="C144" i="4"/>
  <c r="D144" i="4" s="1"/>
  <c r="C145" i="4" s="1"/>
  <c r="E145" i="4" s="1"/>
  <c r="F144" i="4" l="1"/>
  <c r="G144" i="4" s="1"/>
  <c r="H144" i="4" s="1"/>
  <c r="E144" i="4"/>
  <c r="D145" i="4"/>
  <c r="F145" i="4" s="1"/>
  <c r="G145" i="4" s="1"/>
  <c r="H145" i="4" s="1"/>
  <c r="C146" i="4" l="1"/>
  <c r="E146" i="4" s="1"/>
  <c r="D146" i="4" l="1"/>
  <c r="F146" i="4" s="1"/>
  <c r="G146" i="4" s="1"/>
  <c r="H146" i="4" s="1"/>
  <c r="C147" i="4" l="1"/>
  <c r="E147" i="4" s="1"/>
  <c r="D147" i="4" l="1"/>
  <c r="F147" i="4" s="1"/>
  <c r="G147" i="4" s="1"/>
  <c r="H147" i="4" s="1"/>
  <c r="C148" i="4" l="1"/>
  <c r="D148" i="4" s="1"/>
  <c r="C149" i="4" s="1"/>
  <c r="D149" i="4" s="1"/>
  <c r="F149" i="4" s="1"/>
  <c r="G149" i="4" s="1"/>
  <c r="H149" i="4" s="1"/>
  <c r="E148" i="4" l="1"/>
  <c r="C150" i="4"/>
  <c r="E149" i="4"/>
  <c r="F148" i="4"/>
  <c r="G148" i="4" s="1"/>
  <c r="H148" i="4" s="1"/>
  <c r="D150" i="4"/>
  <c r="F150" i="4" s="1"/>
  <c r="G150" i="4" s="1"/>
  <c r="H150" i="4" s="1"/>
  <c r="E150" i="4"/>
  <c r="C151" i="4" l="1"/>
  <c r="E151" i="4" s="1"/>
  <c r="D151" i="4" l="1"/>
  <c r="F151" i="4" s="1"/>
  <c r="G151" i="4" s="1"/>
  <c r="H151" i="4" s="1"/>
  <c r="C152" i="4" l="1"/>
  <c r="D152" i="4" s="1"/>
  <c r="E152" i="4" l="1"/>
  <c r="F152" i="4"/>
  <c r="G152" i="4" s="1"/>
  <c r="H152" i="4" s="1"/>
  <c r="C153" i="4"/>
  <c r="E153" i="4" l="1"/>
  <c r="D153" i="4"/>
  <c r="F153" i="4" s="1"/>
  <c r="G153" i="4" s="1"/>
  <c r="H153" i="4" s="1"/>
  <c r="C154" i="4" l="1"/>
  <c r="D154" i="4" l="1"/>
  <c r="F154" i="4" s="1"/>
  <c r="G154" i="4" s="1"/>
  <c r="H154" i="4" s="1"/>
  <c r="E154" i="4"/>
  <c r="C155" i="4" l="1"/>
  <c r="D155" i="4" s="1"/>
  <c r="F155" i="4" s="1"/>
  <c r="G155" i="4" s="1"/>
  <c r="H155" i="4" s="1"/>
  <c r="E155" i="4" l="1"/>
  <c r="C156" i="4"/>
  <c r="D156" i="4" s="1"/>
  <c r="E156" i="4" l="1"/>
  <c r="F156" i="4"/>
  <c r="G156" i="4" s="1"/>
  <c r="H156" i="4" s="1"/>
  <c r="C157" i="4"/>
  <c r="E157" i="4" s="1"/>
  <c r="D157" i="4" l="1"/>
  <c r="F157" i="4" s="1"/>
  <c r="G157" i="4" s="1"/>
  <c r="H157" i="4" s="1"/>
  <c r="C158" i="4" l="1"/>
  <c r="E158" i="4" s="1"/>
  <c r="D158" i="4" l="1"/>
  <c r="F158" i="4" s="1"/>
  <c r="G158" i="4" s="1"/>
  <c r="H158" i="4" s="1"/>
  <c r="C159" i="4" l="1"/>
  <c r="D159" i="4" s="1"/>
  <c r="F159" i="4" s="1"/>
  <c r="G159" i="4" s="1"/>
  <c r="H159" i="4" s="1"/>
  <c r="E159" i="4" l="1"/>
  <c r="C160" i="4"/>
  <c r="D160" i="4" l="1"/>
  <c r="F160" i="4" s="1"/>
  <c r="G160" i="4" s="1"/>
  <c r="H160" i="4" s="1"/>
  <c r="E160" i="4"/>
  <c r="C161" i="4" l="1"/>
  <c r="D161" i="4" s="1"/>
  <c r="E161" i="4" l="1"/>
  <c r="F161" i="4"/>
  <c r="G161" i="4" s="1"/>
  <c r="H161" i="4" s="1"/>
  <c r="C162" i="4"/>
  <c r="D162" i="4" l="1"/>
  <c r="F162" i="4" s="1"/>
  <c r="G162" i="4" s="1"/>
  <c r="H162" i="4" s="1"/>
  <c r="E162" i="4"/>
  <c r="C163" i="4" l="1"/>
  <c r="E163" i="4" s="1"/>
  <c r="D163" i="4" l="1"/>
  <c r="F163" i="4" s="1"/>
  <c r="G163" i="4" s="1"/>
  <c r="H163" i="4" s="1"/>
  <c r="C164" i="4" l="1"/>
  <c r="D164" i="4" s="1"/>
  <c r="F164" i="4" s="1"/>
  <c r="G164" i="4" s="1"/>
  <c r="H164" i="4" s="1"/>
  <c r="C165" i="4" l="1"/>
  <c r="E165" i="4" s="1"/>
  <c r="E164" i="4"/>
  <c r="D165" i="4" l="1"/>
  <c r="C166" i="4" s="1"/>
  <c r="E166" i="4" s="1"/>
  <c r="F165" i="4" l="1"/>
  <c r="G165" i="4" s="1"/>
  <c r="H165" i="4" s="1"/>
  <c r="D166" i="4"/>
  <c r="F166" i="4" s="1"/>
  <c r="G166" i="4" s="1"/>
  <c r="H166" i="4" s="1"/>
  <c r="C167" i="4" l="1"/>
  <c r="E167" i="4" s="1"/>
  <c r="D167" i="4" l="1"/>
  <c r="C168" i="4" s="1"/>
  <c r="E168" i="4" s="1"/>
  <c r="F167" i="4" l="1"/>
  <c r="G167" i="4" s="1"/>
  <c r="H167" i="4" s="1"/>
  <c r="D168" i="4"/>
  <c r="F168" i="4" l="1"/>
  <c r="G168" i="4" s="1"/>
  <c r="H168" i="4" s="1"/>
  <c r="C169" i="4"/>
  <c r="D169" i="4" l="1"/>
  <c r="F169" i="4" s="1"/>
  <c r="G169" i="4" s="1"/>
  <c r="H169" i="4" s="1"/>
  <c r="E169" i="4"/>
  <c r="C170" i="4" l="1"/>
  <c r="E170" i="4" s="1"/>
  <c r="D170" i="4" l="1"/>
  <c r="F170" i="4" s="1"/>
  <c r="G170" i="4" s="1"/>
  <c r="H170" i="4" s="1"/>
  <c r="C171" i="4" l="1"/>
  <c r="E171" i="4" s="1"/>
  <c r="D171" i="4" l="1"/>
  <c r="F171" i="4" s="1"/>
  <c r="G171" i="4" s="1"/>
  <c r="H171" i="4" s="1"/>
  <c r="C172" i="4" l="1"/>
  <c r="D172" i="4" s="1"/>
  <c r="C173" i="4" s="1"/>
  <c r="F172" i="4" l="1"/>
  <c r="G172" i="4" s="1"/>
  <c r="H172" i="4" s="1"/>
  <c r="E172" i="4"/>
  <c r="D173" i="4"/>
  <c r="F173" i="4" s="1"/>
  <c r="G173" i="4" s="1"/>
  <c r="H173" i="4" s="1"/>
  <c r="E173" i="4"/>
  <c r="C174" i="4" l="1"/>
  <c r="D174" i="4" s="1"/>
  <c r="C175" i="4" s="1"/>
  <c r="D175" i="4" s="1"/>
  <c r="F175" i="4" s="1"/>
  <c r="G175" i="4" s="1"/>
  <c r="H175" i="4" s="1"/>
  <c r="C176" i="4" l="1"/>
  <c r="D176" i="4" s="1"/>
  <c r="F176" i="4" s="1"/>
  <c r="G176" i="4" s="1"/>
  <c r="H176" i="4" s="1"/>
  <c r="E174" i="4"/>
  <c r="F174" i="4"/>
  <c r="G174" i="4" s="1"/>
  <c r="H174" i="4" s="1"/>
  <c r="E175" i="4"/>
  <c r="C177" i="4" l="1"/>
  <c r="E177" i="4" s="1"/>
  <c r="E176" i="4"/>
  <c r="D177" i="4" l="1"/>
  <c r="F177" i="4" s="1"/>
  <c r="G177" i="4" s="1"/>
  <c r="H177" i="4" s="1"/>
  <c r="C178" i="4" l="1"/>
  <c r="D178" i="4" s="1"/>
  <c r="F178" i="4" s="1"/>
  <c r="G178" i="4" s="1"/>
  <c r="H178" i="4" s="1"/>
  <c r="E178" i="4" l="1"/>
  <c r="C179" i="4"/>
  <c r="D179" i="4" s="1"/>
  <c r="C180" i="4" s="1"/>
  <c r="D180" i="4" s="1"/>
  <c r="F180" i="4" s="1"/>
  <c r="G180" i="4" s="1"/>
  <c r="H180" i="4" s="1"/>
  <c r="E179" i="4" l="1"/>
  <c r="F179" i="4"/>
  <c r="G179" i="4" s="1"/>
  <c r="H179" i="4" s="1"/>
  <c r="E180" i="4"/>
  <c r="C181" i="4"/>
  <c r="D181" i="4" s="1"/>
  <c r="F181" i="4" s="1"/>
  <c r="G181" i="4" s="1"/>
  <c r="H181" i="4" s="1"/>
  <c r="E181" i="4" l="1"/>
  <c r="C182" i="4"/>
  <c r="E182" i="4" s="1"/>
  <c r="D182" i="4" l="1"/>
  <c r="F182" i="4" s="1"/>
  <c r="G182" i="4" s="1"/>
  <c r="H182" i="4" s="1"/>
  <c r="C183" i="4" l="1"/>
  <c r="D183" i="4" s="1"/>
  <c r="C184" i="4" s="1"/>
  <c r="E183" i="4" l="1"/>
  <c r="F183" i="4"/>
  <c r="G183" i="4" s="1"/>
  <c r="H183" i="4" s="1"/>
  <c r="D184" i="4"/>
  <c r="F184" i="4" s="1"/>
  <c r="G184" i="4" s="1"/>
  <c r="H184" i="4" s="1"/>
  <c r="E184" i="4"/>
  <c r="C185" i="4" l="1"/>
  <c r="D185" i="4" s="1"/>
  <c r="F185" i="4" s="1"/>
  <c r="G185" i="4" s="1"/>
  <c r="H185" i="4" s="1"/>
  <c r="E185" i="4" l="1"/>
  <c r="C186" i="4"/>
  <c r="D186" i="4" l="1"/>
  <c r="F186" i="4" s="1"/>
  <c r="G186" i="4" s="1"/>
  <c r="H186" i="4" s="1"/>
  <c r="E186" i="4"/>
  <c r="C187" i="4" l="1"/>
  <c r="D187" i="4" s="1"/>
  <c r="C188" i="4" s="1"/>
  <c r="E187" i="4" l="1"/>
  <c r="F187" i="4"/>
  <c r="G187" i="4" s="1"/>
  <c r="H187" i="4" s="1"/>
  <c r="E188" i="4"/>
  <c r="D188" i="4"/>
  <c r="F188" i="4" s="1"/>
  <c r="G188" i="4" s="1"/>
  <c r="H188" i="4" s="1"/>
  <c r="C189" i="4" l="1"/>
  <c r="D189" i="4" s="1"/>
  <c r="C190" i="4" s="1"/>
  <c r="E189" i="4" l="1"/>
  <c r="F189" i="4"/>
  <c r="G189" i="4" s="1"/>
  <c r="H189" i="4" s="1"/>
  <c r="D190" i="4"/>
  <c r="C191" i="4" s="1"/>
  <c r="E190" i="4"/>
  <c r="F190" i="4" l="1"/>
  <c r="G190" i="4" s="1"/>
  <c r="H190" i="4" s="1"/>
  <c r="E191" i="4"/>
  <c r="D191" i="4"/>
  <c r="C192" i="4" s="1"/>
  <c r="F191" i="4" l="1"/>
  <c r="G191" i="4" s="1"/>
  <c r="H191" i="4" s="1"/>
  <c r="D192" i="4"/>
  <c r="C193" i="4" s="1"/>
  <c r="E192" i="4"/>
  <c r="F192" i="4" l="1"/>
  <c r="G192" i="4" s="1"/>
  <c r="H192" i="4" s="1"/>
  <c r="E193" i="4"/>
  <c r="D193" i="4"/>
  <c r="F193" i="4" s="1"/>
  <c r="G193" i="4" s="1"/>
  <c r="H193" i="4" s="1"/>
  <c r="C194" i="4" l="1"/>
  <c r="E194" i="4" s="1"/>
  <c r="D194" i="4" l="1"/>
  <c r="C195" i="4" s="1"/>
  <c r="F194" i="4" l="1"/>
  <c r="G194" i="4" s="1"/>
  <c r="H194" i="4" s="1"/>
  <c r="D195" i="4"/>
  <c r="F195" i="4" s="1"/>
  <c r="G195" i="4" s="1"/>
  <c r="H195" i="4" s="1"/>
  <c r="E195" i="4"/>
  <c r="C196" i="4" l="1"/>
  <c r="D196" i="4" s="1"/>
  <c r="C197" i="4" s="1"/>
  <c r="E196" i="4" l="1"/>
  <c r="F196" i="4"/>
  <c r="G196" i="4" s="1"/>
  <c r="H196" i="4" s="1"/>
  <c r="E197" i="4"/>
  <c r="D197" i="4"/>
  <c r="F197" i="4" s="1"/>
  <c r="G197" i="4" s="1"/>
  <c r="H197" i="4" s="1"/>
  <c r="C198" i="4" l="1"/>
  <c r="E198" i="4" s="1"/>
  <c r="D198" i="4" l="1"/>
  <c r="C199" i="4" s="1"/>
  <c r="D199" i="4" s="1"/>
  <c r="F199" i="4" s="1"/>
  <c r="G199" i="4" s="1"/>
  <c r="H199" i="4" s="1"/>
  <c r="E199" i="4" l="1"/>
  <c r="F198" i="4"/>
  <c r="G198" i="4" s="1"/>
  <c r="H198" i="4" s="1"/>
  <c r="C200" i="4"/>
  <c r="D200" i="4" s="1"/>
  <c r="C201" i="4" s="1"/>
  <c r="E200" i="4" l="1"/>
  <c r="F200" i="4"/>
  <c r="G200" i="4" s="1"/>
  <c r="H200" i="4" s="1"/>
  <c r="D201" i="4"/>
  <c r="F201" i="4" s="1"/>
  <c r="G201" i="4" s="1"/>
  <c r="H201" i="4" s="1"/>
  <c r="E201" i="4"/>
  <c r="C202" i="4" l="1"/>
  <c r="D202" i="4" s="1"/>
  <c r="E202" i="4" l="1"/>
  <c r="C203" i="4"/>
  <c r="F202" i="4"/>
  <c r="G202" i="4" s="1"/>
  <c r="H202" i="4" s="1"/>
  <c r="D203" i="4" l="1"/>
  <c r="F203" i="4" s="1"/>
  <c r="G203" i="4" s="1"/>
  <c r="H203" i="4" s="1"/>
  <c r="E203" i="4"/>
  <c r="C204" i="4" l="1"/>
  <c r="D204" i="4" s="1"/>
  <c r="E204" i="4" l="1"/>
  <c r="C205" i="4"/>
  <c r="E205" i="4" s="1"/>
  <c r="F204" i="4"/>
  <c r="G204" i="4" s="1"/>
  <c r="H204" i="4" s="1"/>
  <c r="D205" i="4" l="1"/>
  <c r="C206" i="4" s="1"/>
  <c r="D206" i="4" s="1"/>
  <c r="F205" i="4" l="1"/>
  <c r="G205" i="4" s="1"/>
  <c r="H205" i="4" s="1"/>
  <c r="E206" i="4"/>
  <c r="C207" i="4"/>
  <c r="E207" i="4" s="1"/>
  <c r="F206" i="4"/>
  <c r="G206" i="4" s="1"/>
  <c r="H206" i="4" s="1"/>
  <c r="D207" i="4" l="1"/>
  <c r="C208" i="4" s="1"/>
  <c r="E208" i="4" s="1"/>
  <c r="D208" i="4" l="1"/>
  <c r="F208" i="4" s="1"/>
  <c r="G208" i="4" s="1"/>
  <c r="H208" i="4" s="1"/>
  <c r="F207" i="4"/>
  <c r="G207" i="4" s="1"/>
  <c r="H207" i="4" s="1"/>
  <c r="C209" i="4" l="1"/>
  <c r="D209" i="4" s="1"/>
  <c r="F209" i="4" s="1"/>
  <c r="G209" i="4" s="1"/>
  <c r="H209" i="4" s="1"/>
  <c r="E209" i="4" l="1"/>
  <c r="C210" i="4"/>
  <c r="D210" i="4" s="1"/>
  <c r="E210" i="4" l="1"/>
  <c r="C211" i="4"/>
  <c r="E211" i="4" s="1"/>
  <c r="F210" i="4"/>
  <c r="G210" i="4" s="1"/>
  <c r="H210" i="4" s="1"/>
  <c r="D211" i="4" l="1"/>
  <c r="F211" i="4" s="1"/>
  <c r="G211" i="4" s="1"/>
  <c r="H211" i="4" s="1"/>
  <c r="C212" i="4" l="1"/>
  <c r="D212" i="4" s="1"/>
  <c r="C213" i="4" s="1"/>
  <c r="E213" i="4" s="1"/>
  <c r="D213" i="4" l="1"/>
  <c r="C214" i="4" s="1"/>
  <c r="D214" i="4" s="1"/>
  <c r="F214" i="4" s="1"/>
  <c r="G214" i="4" s="1"/>
  <c r="H214" i="4" s="1"/>
  <c r="E212" i="4"/>
  <c r="F212" i="4"/>
  <c r="G212" i="4" s="1"/>
  <c r="H212" i="4" s="1"/>
  <c r="E214" i="4" l="1"/>
  <c r="F213" i="4"/>
  <c r="G213" i="4" s="1"/>
  <c r="H213" i="4" s="1"/>
  <c r="C215" i="4"/>
  <c r="E215" i="4" s="1"/>
  <c r="D215" i="4" l="1"/>
  <c r="F215" i="4" s="1"/>
  <c r="G215" i="4" s="1"/>
  <c r="H215" i="4" s="1"/>
  <c r="C216" i="4" l="1"/>
  <c r="E216" i="4" s="1"/>
  <c r="D216" i="4" l="1"/>
  <c r="C217" i="4" s="1"/>
  <c r="D217" i="4" s="1"/>
  <c r="C218" i="4" s="1"/>
  <c r="F216" i="4" l="1"/>
  <c r="G216" i="4" s="1"/>
  <c r="H216" i="4" s="1"/>
  <c r="F217" i="4"/>
  <c r="G217" i="4" s="1"/>
  <c r="H217" i="4" s="1"/>
  <c r="E217" i="4"/>
  <c r="E218" i="4"/>
  <c r="D218" i="4"/>
  <c r="C219" i="4" l="1"/>
  <c r="F218" i="4"/>
  <c r="G218" i="4" s="1"/>
  <c r="H218" i="4" s="1"/>
  <c r="D219" i="4" l="1"/>
  <c r="F219" i="4" s="1"/>
  <c r="G219" i="4" s="1"/>
  <c r="H219" i="4" s="1"/>
  <c r="E219" i="4"/>
  <c r="C220" i="4" l="1"/>
  <c r="E220" i="4" l="1"/>
  <c r="D220" i="4"/>
  <c r="C221" i="4" s="1"/>
  <c r="F220" i="4" l="1"/>
  <c r="G220" i="4" s="1"/>
  <c r="H220" i="4" s="1"/>
  <c r="D221" i="4"/>
  <c r="F221" i="4" s="1"/>
  <c r="G221" i="4" s="1"/>
  <c r="H221" i="4" s="1"/>
  <c r="E221" i="4"/>
  <c r="C222" i="4" l="1"/>
  <c r="D222" i="4" s="1"/>
  <c r="E222" i="4" l="1"/>
  <c r="F222" i="4"/>
  <c r="G222" i="4" s="1"/>
  <c r="H222" i="4" s="1"/>
  <c r="C223" i="4"/>
  <c r="D223" i="4" s="1"/>
  <c r="F223" i="4" s="1"/>
  <c r="G223" i="4" s="1"/>
  <c r="H223" i="4" s="1"/>
  <c r="E223" i="4" l="1"/>
  <c r="C224" i="4"/>
  <c r="D224" i="4" s="1"/>
  <c r="C225" i="4" s="1"/>
  <c r="E224" i="4" l="1"/>
  <c r="D225" i="4"/>
  <c r="F225" i="4" s="1"/>
  <c r="G225" i="4" s="1"/>
  <c r="H225" i="4" s="1"/>
  <c r="E225" i="4"/>
  <c r="F224" i="4"/>
  <c r="G224" i="4" s="1"/>
  <c r="H224" i="4" s="1"/>
  <c r="C226" i="4" l="1"/>
  <c r="E226" i="4" s="1"/>
  <c r="D226" i="4" l="1"/>
  <c r="F226" i="4" s="1"/>
  <c r="G226" i="4" s="1"/>
  <c r="H226" i="4" s="1"/>
  <c r="C227" i="4" l="1"/>
  <c r="E227" i="4" s="1"/>
  <c r="D227" i="4" l="1"/>
  <c r="C228" i="4" s="1"/>
  <c r="E228" i="4" s="1"/>
  <c r="F227" i="4" l="1"/>
  <c r="G227" i="4" s="1"/>
  <c r="H227" i="4" s="1"/>
  <c r="D228" i="4"/>
  <c r="F228" i="4" s="1"/>
  <c r="G228" i="4" s="1"/>
  <c r="H228" i="4" s="1"/>
  <c r="C229" i="4" l="1"/>
  <c r="E229" i="4" s="1"/>
  <c r="D229" i="4" l="1"/>
  <c r="F229" i="4" s="1"/>
  <c r="G229" i="4" s="1"/>
  <c r="H229" i="4" s="1"/>
  <c r="C230" i="4" l="1"/>
  <c r="D230" i="4" s="1"/>
  <c r="C231" i="4" s="1"/>
  <c r="E231" i="4" s="1"/>
  <c r="E230" i="4" l="1"/>
  <c r="F230" i="4"/>
  <c r="G230" i="4" s="1"/>
  <c r="H230" i="4" s="1"/>
  <c r="D231" i="4"/>
  <c r="F231" i="4" s="1"/>
  <c r="G231" i="4" s="1"/>
  <c r="H231" i="4" s="1"/>
  <c r="C232" i="4" l="1"/>
  <c r="D232" i="4" s="1"/>
  <c r="F232" i="4" s="1"/>
  <c r="G232" i="4" s="1"/>
  <c r="H232" i="4" s="1"/>
  <c r="E232" i="4" l="1"/>
  <c r="C233" i="4"/>
  <c r="E233" i="4" l="1"/>
  <c r="D233" i="4"/>
  <c r="F233" i="4" s="1"/>
  <c r="G233" i="4" s="1"/>
  <c r="H233" i="4" s="1"/>
  <c r="C234" i="4" l="1"/>
  <c r="D234" i="4" s="1"/>
  <c r="F234" i="4" s="1"/>
  <c r="G234" i="4" s="1"/>
  <c r="H234" i="4" s="1"/>
  <c r="E234" i="4" l="1"/>
  <c r="C235" i="4"/>
  <c r="E235" i="4" s="1"/>
  <c r="D235" i="4" l="1"/>
  <c r="F235" i="4" s="1"/>
  <c r="G235" i="4" s="1"/>
  <c r="H235" i="4" s="1"/>
  <c r="C236" i="4" l="1"/>
  <c r="D236" i="4" s="1"/>
  <c r="F236" i="4" s="1"/>
  <c r="G236" i="4" s="1"/>
  <c r="H236" i="4" s="1"/>
  <c r="E236" i="4" l="1"/>
  <c r="C237" i="4"/>
  <c r="E237" i="4" s="1"/>
  <c r="D237" i="4" l="1"/>
  <c r="F237" i="4" s="1"/>
  <c r="G237" i="4" s="1"/>
  <c r="H237" i="4" s="1"/>
  <c r="C238" i="4" l="1"/>
  <c r="D238" i="4" s="1"/>
  <c r="F238" i="4" s="1"/>
  <c r="G238" i="4" s="1"/>
  <c r="H238" i="4" s="1"/>
  <c r="E238" i="4" l="1"/>
  <c r="C239" i="4"/>
  <c r="D239" i="4" l="1"/>
  <c r="F239" i="4" s="1"/>
  <c r="G239" i="4" s="1"/>
  <c r="H239" i="4" s="1"/>
  <c r="E239" i="4"/>
  <c r="C240" i="4" l="1"/>
  <c r="E240" i="4" s="1"/>
  <c r="D240" i="4" l="1"/>
  <c r="F240" i="4" s="1"/>
  <c r="G240" i="4" s="1"/>
  <c r="H240" i="4" s="1"/>
  <c r="C241" i="4" l="1"/>
  <c r="E241" i="4" s="1"/>
  <c r="D241" i="4" l="1"/>
  <c r="F241" i="4" s="1"/>
  <c r="G241" i="4" s="1"/>
  <c r="H241" i="4" s="1"/>
  <c r="C242" i="4" l="1"/>
  <c r="D242" i="4" s="1"/>
  <c r="C243" i="4" s="1"/>
  <c r="E243" i="4" s="1"/>
  <c r="D243" i="4" l="1"/>
  <c r="F243" i="4" s="1"/>
  <c r="G243" i="4" s="1"/>
  <c r="H243" i="4" s="1"/>
  <c r="F242" i="4"/>
  <c r="G242" i="4" s="1"/>
  <c r="H242" i="4" s="1"/>
  <c r="E242" i="4"/>
  <c r="C244" i="4" l="1"/>
  <c r="D244" i="4" s="1"/>
  <c r="F244" i="4" s="1"/>
  <c r="G244" i="4" s="1"/>
  <c r="H244" i="4" s="1"/>
  <c r="C245" i="4" l="1"/>
  <c r="D245" i="4" s="1"/>
  <c r="F245" i="4" s="1"/>
  <c r="G245" i="4" s="1"/>
  <c r="H245" i="4" s="1"/>
  <c r="E244" i="4"/>
  <c r="E245" i="4" l="1"/>
  <c r="C246" i="4"/>
  <c r="E246" i="4" s="1"/>
  <c r="D246" i="4" l="1"/>
  <c r="F246" i="4" s="1"/>
  <c r="G246" i="4" s="1"/>
  <c r="H246" i="4" s="1"/>
  <c r="C247" i="4" l="1"/>
  <c r="D247" i="4" s="1"/>
  <c r="C248" i="4" s="1"/>
  <c r="D248" i="4" s="1"/>
  <c r="F248" i="4" s="1"/>
  <c r="G248" i="4" s="1"/>
  <c r="H248" i="4" s="1"/>
  <c r="F247" i="4" l="1"/>
  <c r="G247" i="4" s="1"/>
  <c r="H247" i="4" s="1"/>
  <c r="E248" i="4"/>
  <c r="E247" i="4"/>
  <c r="C249" i="4"/>
  <c r="D249" i="4" s="1"/>
  <c r="F249" i="4" s="1"/>
  <c r="G249" i="4" s="1"/>
  <c r="H249" i="4" s="1"/>
  <c r="E249" i="4" l="1"/>
  <c r="C250" i="4"/>
  <c r="E250" i="4" s="1"/>
  <c r="D250" i="4" l="1"/>
  <c r="F250" i="4" s="1"/>
  <c r="G250" i="4" s="1"/>
  <c r="H250" i="4" s="1"/>
  <c r="C251" i="4" l="1"/>
  <c r="D251" i="4" s="1"/>
  <c r="F251" i="4" s="1"/>
  <c r="G251" i="4" s="1"/>
  <c r="H251" i="4" s="1"/>
  <c r="C252" i="4" l="1"/>
  <c r="E252" i="4" s="1"/>
  <c r="E251" i="4"/>
  <c r="D252" i="4" l="1"/>
  <c r="F252" i="4" s="1"/>
  <c r="G252" i="4" s="1"/>
  <c r="H252" i="4" s="1"/>
  <c r="C253" i="4" l="1"/>
  <c r="D253" i="4" s="1"/>
  <c r="F253" i="4" s="1"/>
  <c r="G253" i="4" s="1"/>
  <c r="H253" i="4" s="1"/>
  <c r="E253" i="4" l="1"/>
  <c r="C254" i="4"/>
  <c r="E254" i="4" s="1"/>
  <c r="D254" i="4" l="1"/>
  <c r="F254" i="4" l="1"/>
  <c r="G254" i="4" s="1"/>
  <c r="H254" i="4" s="1"/>
  <c r="C255" i="4"/>
  <c r="D255" i="4" l="1"/>
  <c r="C256" i="4" s="1"/>
  <c r="E255" i="4"/>
  <c r="F255" i="4" l="1"/>
  <c r="G255" i="4" s="1"/>
  <c r="H255" i="4" s="1"/>
  <c r="E256" i="4"/>
  <c r="D256" i="4"/>
  <c r="C257" i="4" s="1"/>
  <c r="F256" i="4" l="1"/>
  <c r="G256" i="4" s="1"/>
  <c r="H256" i="4" s="1"/>
  <c r="D257" i="4"/>
  <c r="C258" i="4" s="1"/>
  <c r="E257" i="4"/>
  <c r="F257" i="4" l="1"/>
  <c r="G257" i="4" s="1"/>
  <c r="H257" i="4" s="1"/>
  <c r="D258" i="4"/>
  <c r="C259" i="4" s="1"/>
  <c r="E258" i="4"/>
  <c r="F258" i="4" l="1"/>
  <c r="G258" i="4" s="1"/>
  <c r="H258" i="4" s="1"/>
  <c r="D259" i="4"/>
  <c r="F259" i="4" s="1"/>
  <c r="G259" i="4" s="1"/>
  <c r="H259" i="4" s="1"/>
  <c r="E259" i="4"/>
  <c r="C260" i="4" l="1"/>
  <c r="E260" i="4" s="1"/>
  <c r="D260" i="4" l="1"/>
  <c r="F260" i="4" s="1"/>
  <c r="G260" i="4" s="1"/>
  <c r="H260" i="4" s="1"/>
  <c r="C261" i="4" l="1"/>
  <c r="E261" i="4" s="1"/>
  <c r="D261" i="4" l="1"/>
  <c r="C262" i="4" s="1"/>
  <c r="D262" i="4" s="1"/>
  <c r="F262" i="4" s="1"/>
  <c r="G262" i="4" s="1"/>
  <c r="H262" i="4" s="1"/>
  <c r="E262" i="4" l="1"/>
  <c r="F261" i="4"/>
  <c r="G261" i="4" s="1"/>
  <c r="H261" i="4" s="1"/>
  <c r="C263" i="4"/>
  <c r="D263" i="4" s="1"/>
  <c r="E263" i="4" l="1"/>
  <c r="F263" i="4"/>
  <c r="G263" i="4" s="1"/>
  <c r="H263" i="4" s="1"/>
  <c r="C264" i="4"/>
  <c r="D264" i="4" l="1"/>
  <c r="F264" i="4" s="1"/>
  <c r="G264" i="4" s="1"/>
  <c r="H264" i="4" s="1"/>
  <c r="E264" i="4"/>
  <c r="C265" i="4" l="1"/>
  <c r="E265" i="4" s="1"/>
  <c r="D265" i="4" l="1"/>
  <c r="F265" i="4" s="1"/>
  <c r="G265" i="4" s="1"/>
  <c r="H265" i="4" s="1"/>
  <c r="C266" i="4" l="1"/>
  <c r="E266" i="4" s="1"/>
  <c r="D266" i="4" l="1"/>
  <c r="F266" i="4" s="1"/>
  <c r="G266" i="4" s="1"/>
  <c r="H266" i="4" s="1"/>
  <c r="C267" i="4" l="1"/>
  <c r="E267" i="4" s="1"/>
  <c r="D267" i="4" l="1"/>
  <c r="F267" i="4" s="1"/>
  <c r="G267" i="4" s="1"/>
  <c r="H267" i="4" s="1"/>
  <c r="C268" i="4" l="1"/>
  <c r="E268" i="4" s="1"/>
  <c r="D268" i="4" l="1"/>
  <c r="F268" i="4" s="1"/>
  <c r="G268" i="4" s="1"/>
  <c r="H268" i="4" s="1"/>
  <c r="C269" i="4" l="1"/>
  <c r="E269" i="4" s="1"/>
  <c r="D269" i="4" l="1"/>
  <c r="F269" i="4" s="1"/>
  <c r="G269" i="4" s="1"/>
  <c r="H269" i="4" s="1"/>
  <c r="C270" i="4" l="1"/>
  <c r="D270" i="4" s="1"/>
  <c r="C271" i="4" s="1"/>
  <c r="D271" i="4" s="1"/>
  <c r="F271" i="4" s="1"/>
  <c r="G271" i="4" s="1"/>
  <c r="H271" i="4" s="1"/>
  <c r="E271" i="4" l="1"/>
  <c r="F270" i="4"/>
  <c r="G270" i="4" s="1"/>
  <c r="H270" i="4" s="1"/>
  <c r="E270" i="4"/>
  <c r="C272" i="4"/>
  <c r="D272" i="4" s="1"/>
  <c r="E272" i="4" l="1"/>
  <c r="F272" i="4"/>
  <c r="G272" i="4" s="1"/>
  <c r="H272" i="4" s="1"/>
  <c r="C273" i="4"/>
  <c r="E273" i="4" l="1"/>
  <c r="D273" i="4"/>
  <c r="F273" i="4" l="1"/>
  <c r="G273" i="4" s="1"/>
  <c r="H273" i="4" s="1"/>
  <c r="C274" i="4"/>
  <c r="E274" i="4" l="1"/>
  <c r="D274" i="4"/>
  <c r="F274" i="4" l="1"/>
  <c r="G274" i="4" s="1"/>
  <c r="H274" i="4" s="1"/>
  <c r="C275" i="4"/>
  <c r="E275" i="4" l="1"/>
  <c r="D275" i="4"/>
  <c r="C276" i="4" l="1"/>
  <c r="F275" i="4"/>
  <c r="G275" i="4" s="1"/>
  <c r="H275" i="4" s="1"/>
  <c r="E276" i="4" l="1"/>
  <c r="D276" i="4"/>
  <c r="C277" i="4" s="1"/>
  <c r="F276" i="4" l="1"/>
  <c r="G276" i="4" s="1"/>
  <c r="H276" i="4" s="1"/>
  <c r="D277" i="4"/>
  <c r="F277" i="4" s="1"/>
  <c r="G277" i="4" s="1"/>
  <c r="H277" i="4" s="1"/>
  <c r="E277" i="4"/>
  <c r="C278" i="4" l="1"/>
  <c r="D278" i="4" l="1"/>
  <c r="F278" i="4" s="1"/>
  <c r="G278" i="4" s="1"/>
  <c r="H278" i="4" s="1"/>
  <c r="E278" i="4"/>
  <c r="C279" i="4" l="1"/>
  <c r="D279" i="4" s="1"/>
  <c r="F279" i="4" s="1"/>
  <c r="G279" i="4" s="1"/>
  <c r="H279" i="4" s="1"/>
  <c r="E279" i="4" l="1"/>
  <c r="C280" i="4"/>
  <c r="D280" i="4" s="1"/>
  <c r="F280" i="4" s="1"/>
  <c r="G280" i="4" s="1"/>
  <c r="H280" i="4" s="1"/>
  <c r="E280" i="4" l="1"/>
  <c r="C281" i="4"/>
  <c r="E281" i="4" s="1"/>
  <c r="D281" i="4" l="1"/>
  <c r="F281" i="4" s="1"/>
  <c r="G281" i="4" s="1"/>
  <c r="H281" i="4" s="1"/>
  <c r="C282" i="4" l="1"/>
  <c r="D282" i="4" s="1"/>
  <c r="C283" i="4" s="1"/>
  <c r="E283" i="4" s="1"/>
  <c r="D283" i="4" l="1"/>
  <c r="F283" i="4" s="1"/>
  <c r="G283" i="4" s="1"/>
  <c r="H283" i="4" s="1"/>
  <c r="F282" i="4"/>
  <c r="G282" i="4" s="1"/>
  <c r="H282" i="4" s="1"/>
  <c r="E282" i="4"/>
  <c r="C284" i="4" l="1"/>
  <c r="E284" i="4" s="1"/>
  <c r="D284" i="4" l="1"/>
  <c r="F284" i="4" s="1"/>
  <c r="G284" i="4" s="1"/>
  <c r="H284" i="4" s="1"/>
  <c r="C285" i="4" l="1"/>
  <c r="E285" i="4" s="1"/>
  <c r="D285" i="4" l="1"/>
  <c r="C286" i="4" s="1"/>
  <c r="D286" i="4" s="1"/>
  <c r="C287" i="4" s="1"/>
  <c r="F285" i="4" l="1"/>
  <c r="G285" i="4" s="1"/>
  <c r="H285" i="4" s="1"/>
  <c r="E286" i="4"/>
  <c r="F286" i="4"/>
  <c r="G286" i="4" s="1"/>
  <c r="H286" i="4" s="1"/>
  <c r="E287" i="4"/>
  <c r="D287" i="4"/>
  <c r="F287" i="4" l="1"/>
  <c r="G287" i="4" s="1"/>
  <c r="H287" i="4" s="1"/>
  <c r="C288" i="4"/>
  <c r="D288" i="4" l="1"/>
  <c r="E288" i="4"/>
  <c r="F288" i="4" l="1"/>
  <c r="G288" i="4" s="1"/>
  <c r="H288" i="4" s="1"/>
  <c r="C289" i="4"/>
  <c r="D289" i="4" l="1"/>
  <c r="C290" i="4" s="1"/>
  <c r="E289" i="4"/>
  <c r="F289" i="4" l="1"/>
  <c r="G289" i="4" s="1"/>
  <c r="H289" i="4" s="1"/>
  <c r="E290" i="4"/>
  <c r="D290" i="4"/>
  <c r="F290" i="4" l="1"/>
  <c r="G290" i="4" s="1"/>
  <c r="H290" i="4" s="1"/>
  <c r="C291" i="4"/>
  <c r="E291" i="4" l="1"/>
  <c r="D291" i="4"/>
  <c r="F291" i="4" s="1"/>
  <c r="G291" i="4" s="1"/>
  <c r="H291" i="4" s="1"/>
  <c r="C292" i="4" l="1"/>
  <c r="D292" i="4" l="1"/>
  <c r="F292" i="4" s="1"/>
  <c r="G292" i="4" s="1"/>
  <c r="H292" i="4" s="1"/>
  <c r="N3" i="4" s="1"/>
  <c r="N4" i="4" s="1"/>
  <c r="E292" i="4"/>
  <c r="F293" i="4" l="1"/>
</calcChain>
</file>

<file path=xl/sharedStrings.xml><?xml version="1.0" encoding="utf-8"?>
<sst xmlns="http://schemas.openxmlformats.org/spreadsheetml/2006/main" count="500" uniqueCount="499">
  <si>
    <t>agosto</t>
  </si>
  <si>
    <t>septiembre</t>
  </si>
  <si>
    <t>octubre</t>
  </si>
  <si>
    <t>noviembre</t>
  </si>
  <si>
    <t>diciembre</t>
  </si>
  <si>
    <t>1997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</si>
  <si>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</si>
  <si>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</si>
  <si>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</si>
  <si>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</si>
  <si>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</si>
  <si>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</si>
  <si>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</si>
  <si>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</si>
  <si>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</si>
  <si>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</si>
  <si>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</si>
  <si>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</si>
  <si>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1998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</si>
  <si>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</si>
  <si>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</si>
  <si>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</si>
  <si>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</si>
  <si>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</si>
  <si>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</si>
  <si>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</si>
  <si>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</si>
  <si>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</si>
  <si>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</si>
  <si>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</si>
  <si>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</si>
  <si>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1999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</si>
  <si>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</si>
  <si>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</si>
  <si>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</si>
  <si>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</si>
  <si>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</si>
  <si>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</si>
  <si>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</si>
  <si>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</si>
  <si>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</si>
  <si>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</si>
  <si>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</si>
  <si>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</si>
  <si>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</si>
  <si>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</si>
  <si>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</si>
  <si>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</si>
  <si>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</si>
  <si>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</si>
  <si>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</si>
  <si>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</si>
  <si>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</si>
  <si>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</si>
  <si>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</si>
  <si>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</si>
  <si>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</si>
  <si>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2001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</si>
  <si>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</si>
  <si>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</si>
  <si>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</si>
  <si>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</si>
  <si>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</si>
  <si>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</si>
  <si>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</si>
  <si>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</si>
  <si>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</si>
  <si>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</si>
  <si>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</si>
  <si>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</si>
  <si>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2002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</si>
  <si>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</si>
  <si>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</si>
  <si>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</si>
  <si>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</si>
  <si>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</si>
  <si>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</si>
  <si>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</si>
  <si>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</si>
  <si>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</si>
  <si>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</si>
  <si>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</si>
  <si>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</si>
  <si>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2003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</si>
  <si>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</si>
  <si>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</si>
  <si>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</si>
  <si>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</si>
  <si>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</si>
  <si>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</si>
  <si>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</si>
  <si>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</si>
  <si>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</si>
  <si>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</si>
  <si>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</si>
  <si>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</si>
  <si>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2004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</si>
  <si>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</si>
  <si>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</si>
  <si>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</si>
  <si>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</si>
  <si>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</si>
  <si>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</si>
  <si>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</si>
  <si>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</si>
  <si>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</si>
  <si>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</si>
  <si>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</si>
  <si>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</si>
  <si>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2005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</si>
  <si>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</si>
  <si>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</si>
  <si>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</si>
  <si>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</si>
  <si>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</si>
  <si>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</si>
  <si>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</si>
  <si>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</si>
  <si>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</si>
  <si>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</si>
  <si>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</si>
  <si>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</si>
  <si>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2006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</si>
  <si>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</si>
  <si>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</si>
  <si>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</si>
  <si>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</si>
  <si>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</si>
  <si>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</si>
  <si>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</si>
  <si>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</si>
  <si>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</si>
  <si>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</si>
  <si>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</si>
  <si>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</si>
  <si>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2007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</si>
  <si>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</si>
  <si>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</si>
  <si>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</si>
  <si>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</si>
  <si>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</si>
  <si>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</si>
  <si>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</si>
  <si>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</si>
  <si>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</si>
  <si>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</si>
  <si>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</si>
  <si>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</si>
  <si>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2008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</si>
  <si>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</si>
  <si>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</si>
  <si>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</si>
  <si>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</si>
  <si>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</si>
  <si>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</si>
  <si>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</si>
  <si>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</si>
  <si>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</si>
  <si>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</si>
  <si>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</si>
  <si>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</si>
  <si>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2009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</si>
  <si>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</si>
  <si>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</si>
  <si>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</si>
  <si>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</si>
  <si>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</si>
  <si>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</si>
  <si>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</si>
  <si>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</si>
  <si>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</si>
  <si>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</si>
  <si>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</si>
  <si>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</si>
  <si>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2010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</si>
  <si>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</si>
  <si>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</si>
  <si>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</si>
  <si>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</si>
  <si>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</si>
  <si>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</si>
  <si>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</si>
  <si>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</si>
  <si>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</si>
  <si>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</si>
  <si>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</si>
  <si>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</si>
  <si>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2011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</si>
  <si>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</si>
  <si>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</si>
  <si>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</si>
  <si>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</si>
  <si>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</si>
  <si>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</si>
  <si>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</si>
  <si>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</si>
  <si>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</si>
  <si>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</si>
  <si>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</si>
  <si>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</si>
  <si>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2012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</si>
  <si>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</si>
  <si>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</si>
  <si>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</si>
  <si>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</si>
  <si>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</si>
  <si>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</si>
  <si>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</si>
  <si>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</si>
  <si>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</si>
  <si>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</si>
  <si>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</si>
  <si>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</si>
  <si>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2013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</si>
  <si>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</si>
  <si>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</si>
  <si>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</si>
  <si>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</si>
  <si>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</si>
  <si>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</si>
  <si>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</si>
  <si>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</si>
  <si>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</si>
  <si>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</si>
  <si>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</si>
  <si>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</si>
  <si>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2014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</si>
  <si>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</si>
  <si>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</si>
  <si>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</si>
  <si>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</si>
  <si>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</si>
  <si>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</si>
  <si>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</si>
  <si>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</si>
  <si>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</si>
  <si>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</si>
  <si>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</si>
  <si>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</si>
  <si>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2015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</si>
  <si>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</si>
  <si>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</si>
  <si>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</si>
  <si>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</si>
  <si>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</si>
  <si>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</si>
  <si>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</si>
  <si>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</si>
  <si>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</si>
  <si>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</si>
  <si>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</si>
  <si>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</si>
  <si>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2016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</si>
  <si>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</si>
  <si>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</si>
  <si>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</si>
  <si>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</si>
  <si>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</si>
  <si>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</si>
  <si>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</si>
  <si>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</si>
  <si>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</si>
  <si>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</si>
  <si>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</si>
  <si>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</si>
  <si>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2017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</si>
  <si>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</si>
  <si>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</si>
  <si>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</si>
  <si>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</si>
  <si>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</si>
  <si>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</si>
  <si>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</si>
  <si>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</si>
  <si>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</si>
  <si>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</si>
  <si>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</si>
  <si>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</si>
  <si>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2018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</si>
  <si>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</si>
  <si>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</si>
  <si>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</si>
  <si>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</si>
  <si>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</si>
  <si>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</si>
  <si>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</si>
  <si>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</si>
  <si>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</si>
  <si>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</si>
  <si>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</si>
  <si>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</si>
  <si>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2019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</si>
  <si>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</si>
  <si>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</si>
  <si>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</si>
  <si>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</si>
  <si>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</si>
  <si>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</si>
  <si>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</si>
  <si>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</si>
  <si>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</si>
  <si>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</si>
  <si>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</si>
  <si>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</si>
  <si>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2020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</si>
  <si>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</si>
  <si>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</si>
  <si>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</si>
  <si>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</si>
  <si>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</si>
  <si>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</si>
  <si>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</si>
  <si>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</si>
  <si>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2021</t>
  </si>
  <si>
    <t>Aguascalientes</t>
  </si>
  <si>
    <t>Baja California</t>
  </si>
  <si>
    <t>Baja California Sur</t>
  </si>
  <si>
    <t>Campeche</t>
  </si>
  <si>
    <t>Chiapas</t>
  </si>
  <si>
    <t>Chihuahua</t>
  </si>
  <si>
    <t>Ciudad de México</t>
  </si>
  <si>
    <t>Coahuila de Zaragoza</t>
  </si>
  <si>
    <t>Colima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</si>
  <si>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</si>
  <si>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</si>
  <si>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</si>
  <si>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</si>
  <si>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</si>
  <si>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</si>
  <si>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</si>
  <si>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</si>
  <si>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</si>
  <si>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</si>
  <si>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</si>
  <si>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</si>
  <si>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</si>
  <si>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</si>
  <si>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</si>
  <si>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</si>
  <si>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</si>
  <si>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</si>
  <si>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</si>
  <si>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</si>
  <si>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</si>
  <si>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</si>
  <si>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</si>
  <si>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Entidad</t>
  </si>
  <si>
    <t>https://public.tableau.com/app/profile/imss.cpe/viz/Histrico_4/Empleo_h</t>
  </si>
  <si>
    <t>Puestos de Trabajo Nacional</t>
  </si>
  <si>
    <t>EQUIPOS ESTADÍSTICA III 2022-1</t>
  </si>
  <si>
    <t>No</t>
  </si>
  <si>
    <t>Alumno</t>
  </si>
  <si>
    <t>García Melena Ethan Leonel</t>
  </si>
  <si>
    <t>Ortega Toraya Kevin Fernando</t>
  </si>
  <si>
    <t>Guerrero Súarez Luis Miguel</t>
  </si>
  <si>
    <t>Ortiz Sánchez Claudia Gloria</t>
  </si>
  <si>
    <t>Mercado Ayala Arturo</t>
  </si>
  <si>
    <t>Plaza Limón Montserrat</t>
  </si>
  <si>
    <t>Munguía Pedral Ignacio</t>
  </si>
  <si>
    <t>Hernández Márquez Jesús Alberto</t>
  </si>
  <si>
    <t>Topete Olivares Alan Jovanni</t>
  </si>
  <si>
    <t>Landon Santos Rosario Karina</t>
  </si>
  <si>
    <t>García Azamar Cristopher Alejandro</t>
  </si>
  <si>
    <t>Martínez Carrillo Dania Alejandra</t>
  </si>
  <si>
    <t>Hérnandez Mondragón José Antonio</t>
  </si>
  <si>
    <t>Merino Orduño Carlos Sebastian</t>
  </si>
  <si>
    <t>Melchor Reyes Nancy</t>
  </si>
  <si>
    <t>Paredes Crisanto Daniela</t>
  </si>
  <si>
    <t>Morales Oviedo María Fernanda</t>
  </si>
  <si>
    <t>Basilio Gallinar Estefania</t>
  </si>
  <si>
    <t>Trejo Durán Samantha</t>
  </si>
  <si>
    <t>Gil Ramírez Ariadna Aideé</t>
  </si>
  <si>
    <t>Arroyo Gazquez Naomi Odete</t>
  </si>
  <si>
    <t>Gutiérrez Sánchez Isaac</t>
  </si>
  <si>
    <t>Caballero Salazar Adriana</t>
  </si>
  <si>
    <t>López Sánchez David</t>
  </si>
  <si>
    <t>Flores Chaparro Anel Guadalupe</t>
  </si>
  <si>
    <t>Olguín Duarte María Fernanda</t>
  </si>
  <si>
    <t>Paz Garduño Valeria Lizette</t>
  </si>
  <si>
    <t>Palacios Tafolla Massiel Amairani</t>
  </si>
  <si>
    <t>Alzate Chacón Braulio Osvaldo</t>
  </si>
  <si>
    <t>Serrano Reyna Alejandro</t>
  </si>
  <si>
    <t>Ceballos Campos Carlos</t>
  </si>
  <si>
    <t>Beltrán Villalobos Alejandra</t>
  </si>
  <si>
    <t>Ceja Urbiola Liliana</t>
  </si>
  <si>
    <t>González González Brisa Irene</t>
  </si>
  <si>
    <t>Ramírez Mendoza Luis Eduardo</t>
  </si>
  <si>
    <t>Hernández Duque Jonathan Alfredo</t>
  </si>
  <si>
    <t>Almeyda Rivera Elvia Andrea</t>
  </si>
  <si>
    <t>Rubio Hernández Montserrat</t>
  </si>
  <si>
    <t>Moreno Mejía Naomi Saide</t>
  </si>
  <si>
    <t>Alegría Carrales Axel Eduardo</t>
  </si>
  <si>
    <t>Ortega Carmona Jeny Itzel</t>
  </si>
  <si>
    <t>Chávez Márquez Fernando Ernesto</t>
  </si>
  <si>
    <t>Villanueva Ortega Omar Alejandro</t>
  </si>
  <si>
    <t>García Romero Salvador</t>
  </si>
  <si>
    <t>Díaz de la Cruz Oscar Daniel</t>
  </si>
  <si>
    <t>García Morán Ana Karen</t>
  </si>
  <si>
    <t>Guerra Hernandez Juan Pablo</t>
  </si>
  <si>
    <t>Moreno Morales Daniel</t>
  </si>
  <si>
    <t>Vargas Romero Aideé Consuelo</t>
  </si>
  <si>
    <t>Reséndiz Domínguez Mayra</t>
  </si>
  <si>
    <t>Yescas Elizalde Ana Karen</t>
  </si>
  <si>
    <t>Sánchez Gónzalez Sharon Estefania</t>
  </si>
  <si>
    <t>Dorantes Inacua Gerardo David</t>
  </si>
  <si>
    <t>Cabrera Pérez Rodrígo</t>
  </si>
  <si>
    <t>Galicia Pérez Yessica</t>
  </si>
  <si>
    <t>Castrejón Ramírez Laura Patricia</t>
  </si>
  <si>
    <t>Martínez Jacobo Mariana Abigail</t>
  </si>
  <si>
    <t>Gónzalez García Maricela</t>
  </si>
  <si>
    <t>Sánchez Denova Gisela Nicole</t>
  </si>
  <si>
    <t>Pérez Escartin Maya Aranzazu</t>
  </si>
  <si>
    <t>Fernández Muñoz Nancy Angélica</t>
  </si>
  <si>
    <t>Maciel López Hugo Miguel</t>
  </si>
  <si>
    <t>Mateos Meza Emanuel Noel</t>
  </si>
  <si>
    <t>Muñoz Valencia Sofía</t>
  </si>
  <si>
    <t>Olvera Romo Ximena Monserrat</t>
  </si>
  <si>
    <t>Quintana Salgado Eduardo Antonio</t>
  </si>
  <si>
    <t>Sainos García Anayeli Karina</t>
  </si>
  <si>
    <t>Santibañez López Héctor Octavio</t>
  </si>
  <si>
    <t>Zenteno Rodríguez Angela Xanat</t>
  </si>
  <si>
    <t>Durán García Sergio Israel</t>
  </si>
  <si>
    <t>Barrón Aguilar Axel</t>
  </si>
  <si>
    <t>Ham Gómez Luis Carlos</t>
  </si>
  <si>
    <t>Martínez Luna Miguel</t>
  </si>
  <si>
    <t>Montaño Castro David</t>
  </si>
  <si>
    <t>Pérez Mayorga Ana Karen</t>
  </si>
  <si>
    <t>Gutiérrez Rodríguez Frida Dayana</t>
  </si>
  <si>
    <t>Regalado Hernández Diana Alitzel</t>
  </si>
  <si>
    <t>Hernández Alva Luis Ángel</t>
  </si>
  <si>
    <t>Vara Corona Luis Alberto</t>
  </si>
  <si>
    <t>Mata Rosales Mitzi Noemí</t>
  </si>
  <si>
    <t>Carreón Mendoza Alejandro</t>
  </si>
  <si>
    <t>Santiago Fernández Irma Angélica</t>
  </si>
  <si>
    <t>Lara Pedroza Jovana Abigail</t>
  </si>
  <si>
    <t>Fukumoto Inukai Takeshi Mauricio</t>
  </si>
  <si>
    <t>Léon Alvarado Laura Berenice</t>
  </si>
  <si>
    <t>Gutiérrez Díaz Astrid</t>
  </si>
  <si>
    <t>Reyes Sánchez Emir Adonai</t>
  </si>
  <si>
    <t>Paredes Herrera Montserrat</t>
  </si>
  <si>
    <t>Degante Melchor Rodolfo</t>
  </si>
  <si>
    <t>Torres Reyes Rubén</t>
  </si>
  <si>
    <t>Martínez Nicolás Diego</t>
  </si>
  <si>
    <t>Frías Hérnandez Lezly Angélica</t>
  </si>
  <si>
    <t>Reyes Cerecedo Andrés Amitai</t>
  </si>
  <si>
    <t>Rosas Ayala Sebastián</t>
  </si>
  <si>
    <t>Gómez Islas Carlos Isaac</t>
  </si>
  <si>
    <t>Uribe Elizalde Ivonne Danahe</t>
  </si>
  <si>
    <t>Jiménez Robles Maximino</t>
  </si>
  <si>
    <t>Alamilla Álvarez Fátima Daniela</t>
  </si>
  <si>
    <t>Varela Tapia Grecia Janette</t>
  </si>
  <si>
    <t>Flores Arellano Emmanuel</t>
  </si>
  <si>
    <t>Vázquez Venegas Rafael</t>
  </si>
  <si>
    <t>Herrera Amacosta Stephanie Sayuri</t>
  </si>
  <si>
    <t>Ávila Sevilla Ximena Giselle</t>
  </si>
  <si>
    <t>Barrios Hernández David</t>
  </si>
  <si>
    <t>Aguilar Portillo Ana Leslie</t>
  </si>
  <si>
    <t>Gónzalez Sánchez Andrea</t>
  </si>
  <si>
    <t>Casillas Popova Katherine</t>
  </si>
  <si>
    <t>Morales Barco Karen Yoalli</t>
  </si>
  <si>
    <t>Cruz Medina Jonathan</t>
  </si>
  <si>
    <t>Aguirre Bautista David Alejandro</t>
  </si>
  <si>
    <t>García Vázquez Dyanna Yvonne</t>
  </si>
  <si>
    <t>Alcaraz Iriberri Kitzia</t>
  </si>
  <si>
    <t>Martínez Damián Metzin Itzel</t>
  </si>
  <si>
    <t>Guarneros De Anda Isaac</t>
  </si>
  <si>
    <t>Peña Romero Alejandro</t>
  </si>
  <si>
    <t>Monroy Santin Braulio</t>
  </si>
  <si>
    <t>Rojas Gutiérrez Giovanna</t>
  </si>
  <si>
    <t>Sánchez Rodríguez Ursula Vanessa</t>
  </si>
  <si>
    <t>Valle Ruíz José Alberto</t>
  </si>
  <si>
    <t>Cruz Mercado Omar Rodrigo</t>
  </si>
  <si>
    <t>Olivares López Ilse Andrea Sofía</t>
  </si>
  <si>
    <t>Romero Sandoval Valeria Elizabeth</t>
  </si>
  <si>
    <t>Sánchez Villegas Kelly Ivonne</t>
  </si>
  <si>
    <t>La información que se presenta proviene de la página del IMSS y corresponde a los reportes de puestos de trabajo de agosto de 1997 a agosto del 2021.</t>
  </si>
  <si>
    <t>1. Elaborar un modelo de pronóstico para septiembre del 2021</t>
  </si>
  <si>
    <t>Cada equipo usará los datos del estado según su número de equipo, por ejemplo el equipo 1 hará el modelo para Aguascalientes, el equipo 9 hará el modelos de la CDMX, etc.</t>
  </si>
  <si>
    <t>El modelo será elegido por el equipo con los parámetros que consideren óptimos.</t>
  </si>
  <si>
    <t>2. Un representante del equipo expondrá su modelo en la sesión de ayudantía de hoy 7 de octubre.</t>
  </si>
  <si>
    <t>PARTICIPACIÓN 3 EN EQUIPO</t>
  </si>
  <si>
    <t>Estado</t>
  </si>
  <si>
    <r>
      <t xml:space="preserve">3. Se enviará un solo archivo PDF con el formato </t>
    </r>
    <r>
      <rPr>
        <b/>
        <sz val="12"/>
        <rFont val="Arial"/>
        <family val="2"/>
      </rPr>
      <t>EQUIPO_X_PARTICIPACIÓN_3.PDF</t>
    </r>
  </si>
  <si>
    <t>Año</t>
  </si>
  <si>
    <t>Mes</t>
  </si>
  <si>
    <t>Fecha</t>
  </si>
  <si>
    <t>Lt</t>
  </si>
  <si>
    <t>Tt</t>
  </si>
  <si>
    <t>St</t>
  </si>
  <si>
    <t>e</t>
  </si>
  <si>
    <t>e^2</t>
  </si>
  <si>
    <t>Puestos</t>
  </si>
  <si>
    <t>Puestos Estimados</t>
  </si>
  <si>
    <t>Alpha</t>
  </si>
  <si>
    <t>Beta</t>
  </si>
  <si>
    <t>Gamma</t>
  </si>
  <si>
    <t>ECM</t>
  </si>
  <si>
    <t>RECM</t>
  </si>
  <si>
    <t>Valor Pronosticado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</si>
</sst>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74" formatCode="0.0"/>
  </numFmts>
  <fonts count="10" x14ac:knownFonts="1">
    <font>
      <sz val="11"/>
      <name val="Calibri"/>
    </font>
    <font>
      <sz val="11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color rgb="FF555555"/>
      <name val="Arial"/>
      <family val="2"/>
    </font>
    <font>
      <b/>
      <sz val="10"/>
      <color rgb="FF555555"/>
      <name val="Arial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1"/>
  </cellStyleXfs>
  <cellXfs count="235">
    <xf numFmtId="0" fontId="0" fillId="0" borderId="0" xfId="0"/>
    <xf numFmtId="0" fontId="2" fillId="0" borderId="1" xfId="2"/>
    <xf numFmtId="0" fontId="3" fillId="2" borderId="3" xfId="2" applyFont="1" applyFill="1" applyBorder="1" applyAlignment="1">
      <alignment horizontal="center" vertical="center" wrapText="1"/>
    </xf>
    <xf numFmtId="0" fontId="3" fillId="3" borderId="5" xfId="2" applyFont="1" applyFill="1" applyBorder="1" applyAlignment="1">
      <alignment horizontal="center" vertical="center"/>
    </xf>
    <xf numFmtId="0" fontId="3" fillId="3" borderId="5" xfId="2" applyFont="1" applyFill="1" applyBorder="1"/>
    <xf numFmtId="0" fontId="3" fillId="3" borderId="5" xfId="2" applyFont="1" applyFill="1" applyBorder="1" applyAlignment="1">
      <alignment horizontal="center"/>
    </xf>
    <xf numFmtId="0" fontId="3" fillId="4" borderId="5" xfId="2" applyFont="1" applyFill="1" applyBorder="1" applyAlignment="1">
      <alignment horizontal="center" vertical="center"/>
    </xf>
    <xf numFmtId="0" fontId="3" fillId="4" borderId="5" xfId="2" applyFont="1" applyFill="1" applyBorder="1"/>
    <xf numFmtId="0" fontId="3" fillId="4" borderId="5" xfId="2" applyFont="1" applyFill="1" applyBorder="1" applyAlignment="1">
      <alignment horizontal="center"/>
    </xf>
    <xf numFmtId="0" fontId="3" fillId="5" borderId="5" xfId="2" applyFont="1" applyFill="1" applyBorder="1"/>
    <xf numFmtId="0" fontId="3" fillId="3" borderId="7" xfId="2" applyFont="1" applyFill="1" applyBorder="1" applyAlignment="1">
      <alignment horizontal="center" vertical="center"/>
    </xf>
    <xf numFmtId="0" fontId="3" fillId="3" borderId="7" xfId="2" applyFont="1" applyFill="1" applyBorder="1"/>
    <xf numFmtId="0" fontId="3" fillId="3" borderId="7" xfId="2" applyFont="1" applyFill="1" applyBorder="1" applyAlignment="1">
      <alignment horizontal="center"/>
    </xf>
    <xf numFmtId="0" fontId="3" fillId="4" borderId="7" xfId="2" applyFont="1" applyFill="1" applyBorder="1" applyAlignment="1">
      <alignment horizontal="center" vertical="center"/>
    </xf>
    <xf numFmtId="0" fontId="3" fillId="4" borderId="7" xfId="2" applyFont="1" applyFill="1" applyBorder="1"/>
    <xf numFmtId="0" fontId="3" fillId="4" borderId="7" xfId="2" applyFont="1" applyFill="1" applyBorder="1" applyAlignment="1">
      <alignment horizontal="center"/>
    </xf>
    <xf numFmtId="0" fontId="3" fillId="5" borderId="7" xfId="2" applyFont="1" applyFill="1" applyBorder="1"/>
    <xf numFmtId="0" fontId="3" fillId="4" borderId="9" xfId="2" applyFont="1" applyFill="1" applyBorder="1" applyAlignment="1">
      <alignment horizontal="center" vertical="center"/>
    </xf>
    <xf numFmtId="0" fontId="3" fillId="4" borderId="9" xfId="2" applyFont="1" applyFill="1" applyBorder="1"/>
    <xf numFmtId="0" fontId="3" fillId="4" borderId="9" xfId="2" applyFont="1" applyFill="1" applyBorder="1" applyAlignment="1">
      <alignment horizontal="center"/>
    </xf>
    <xf numFmtId="0" fontId="3" fillId="6" borderId="5" xfId="2" applyFont="1" applyFill="1" applyBorder="1" applyAlignment="1">
      <alignment horizontal="center" vertical="center"/>
    </xf>
    <xf numFmtId="0" fontId="3" fillId="6" borderId="5" xfId="2" applyFont="1" applyFill="1" applyBorder="1"/>
    <xf numFmtId="0" fontId="3" fillId="6" borderId="5" xfId="2" applyFont="1" applyFill="1" applyBorder="1" applyAlignment="1">
      <alignment horizontal="center"/>
    </xf>
    <xf numFmtId="0" fontId="3" fillId="3" borderId="9" xfId="2" applyFont="1" applyFill="1" applyBorder="1" applyAlignment="1">
      <alignment horizontal="center" vertical="center"/>
    </xf>
    <xf numFmtId="0" fontId="3" fillId="3" borderId="9" xfId="2" applyFont="1" applyFill="1" applyBorder="1"/>
    <xf numFmtId="0" fontId="3" fillId="3" borderId="9" xfId="2" applyFont="1" applyFill="1" applyBorder="1" applyAlignment="1">
      <alignment horizontal="center"/>
    </xf>
    <xf numFmtId="0" fontId="3" fillId="6" borderId="7" xfId="2" applyFont="1" applyFill="1" applyBorder="1" applyAlignment="1">
      <alignment horizontal="center" vertical="center"/>
    </xf>
    <xf numFmtId="0" fontId="3" fillId="6" borderId="7" xfId="2" applyFont="1" applyFill="1" applyBorder="1"/>
    <xf numFmtId="0" fontId="3" fillId="6" borderId="7" xfId="2" applyFont="1" applyFill="1" applyBorder="1" applyAlignment="1">
      <alignment horizontal="center"/>
    </xf>
    <xf numFmtId="0" fontId="3" fillId="7" borderId="5" xfId="2" applyFont="1" applyFill="1" applyBorder="1" applyAlignment="1">
      <alignment horizontal="center" vertical="center"/>
    </xf>
    <xf numFmtId="0" fontId="3" fillId="7" borderId="5" xfId="2" applyFont="1" applyFill="1" applyBorder="1"/>
    <xf numFmtId="0" fontId="3" fillId="7" borderId="5" xfId="2" applyFont="1" applyFill="1" applyBorder="1" applyAlignment="1">
      <alignment horizontal="center"/>
    </xf>
    <xf numFmtId="0" fontId="3" fillId="7" borderId="7" xfId="2" applyFont="1" applyFill="1" applyBorder="1" applyAlignment="1">
      <alignment horizontal="center" vertical="center"/>
    </xf>
    <xf numFmtId="0" fontId="3" fillId="7" borderId="7" xfId="2" applyFont="1" applyFill="1" applyBorder="1"/>
    <xf numFmtId="0" fontId="3" fillId="7" borderId="7" xfId="2" applyFont="1" applyFill="1" applyBorder="1" applyAlignment="1">
      <alignment horizontal="center"/>
    </xf>
    <xf numFmtId="0" fontId="3" fillId="6" borderId="9" xfId="2" applyFont="1" applyFill="1" applyBorder="1" applyAlignment="1">
      <alignment horizontal="center" vertical="center"/>
    </xf>
    <xf numFmtId="0" fontId="3" fillId="6" borderId="9" xfId="2" applyFont="1" applyFill="1" applyBorder="1"/>
    <xf numFmtId="0" fontId="3" fillId="6" borderId="9" xfId="2" applyFont="1" applyFill="1" applyBorder="1" applyAlignment="1">
      <alignment horizontal="center"/>
    </xf>
    <xf numFmtId="0" fontId="3" fillId="8" borderId="5" xfId="2" applyFont="1" applyFill="1" applyBorder="1" applyAlignment="1">
      <alignment horizontal="center" vertical="center"/>
    </xf>
    <xf numFmtId="0" fontId="3" fillId="8" borderId="5" xfId="2" applyFont="1" applyFill="1" applyBorder="1"/>
    <xf numFmtId="0" fontId="3" fillId="8" borderId="5" xfId="2" applyFont="1" applyFill="1" applyBorder="1" applyAlignment="1">
      <alignment horizontal="center"/>
    </xf>
    <xf numFmtId="0" fontId="3" fillId="7" borderId="9" xfId="2" applyFont="1" applyFill="1" applyBorder="1" applyAlignment="1">
      <alignment horizontal="center" vertical="center"/>
    </xf>
    <xf numFmtId="0" fontId="3" fillId="7" borderId="9" xfId="2" applyFont="1" applyFill="1" applyBorder="1"/>
    <xf numFmtId="0" fontId="3" fillId="7" borderId="9" xfId="2" applyFont="1" applyFill="1" applyBorder="1" applyAlignment="1">
      <alignment horizontal="center"/>
    </xf>
    <xf numFmtId="0" fontId="3" fillId="8" borderId="7" xfId="2" applyFont="1" applyFill="1" applyBorder="1" applyAlignment="1">
      <alignment horizontal="center" vertical="center"/>
    </xf>
    <xf numFmtId="0" fontId="3" fillId="8" borderId="7" xfId="2" applyFont="1" applyFill="1" applyBorder="1"/>
    <xf numFmtId="0" fontId="3" fillId="8" borderId="7" xfId="2" applyFont="1" applyFill="1" applyBorder="1" applyAlignment="1">
      <alignment horizontal="center"/>
    </xf>
    <xf numFmtId="0" fontId="3" fillId="5" borderId="9" xfId="2" applyFont="1" applyFill="1" applyBorder="1"/>
    <xf numFmtId="0" fontId="3" fillId="9" borderId="5" xfId="2" applyFont="1" applyFill="1" applyBorder="1" applyAlignment="1">
      <alignment horizontal="center" vertical="center"/>
    </xf>
    <xf numFmtId="0" fontId="3" fillId="9" borderId="5" xfId="2" applyFont="1" applyFill="1" applyBorder="1"/>
    <xf numFmtId="0" fontId="3" fillId="9" borderId="5" xfId="2" applyFont="1" applyFill="1" applyBorder="1" applyAlignment="1">
      <alignment horizontal="center"/>
    </xf>
    <xf numFmtId="0" fontId="3" fillId="9" borderId="7" xfId="2" applyFont="1" applyFill="1" applyBorder="1" applyAlignment="1">
      <alignment horizontal="center" vertical="center"/>
    </xf>
    <xf numFmtId="0" fontId="3" fillId="9" borderId="7" xfId="2" applyFont="1" applyFill="1" applyBorder="1"/>
    <xf numFmtId="0" fontId="3" fillId="9" borderId="7" xfId="2" applyFont="1" applyFill="1" applyBorder="1" applyAlignment="1">
      <alignment horizontal="center"/>
    </xf>
    <xf numFmtId="0" fontId="3" fillId="8" borderId="9" xfId="2" applyFont="1" applyFill="1" applyBorder="1" applyAlignment="1">
      <alignment horizontal="center" vertical="center"/>
    </xf>
    <xf numFmtId="0" fontId="3" fillId="8" borderId="9" xfId="2" applyFont="1" applyFill="1" applyBorder="1"/>
    <xf numFmtId="0" fontId="3" fillId="8" borderId="9" xfId="2" applyFont="1" applyFill="1" applyBorder="1" applyAlignment="1">
      <alignment horizontal="center"/>
    </xf>
    <xf numFmtId="0" fontId="3" fillId="10" borderId="5" xfId="2" applyFont="1" applyFill="1" applyBorder="1" applyAlignment="1">
      <alignment horizontal="center" vertical="center"/>
    </xf>
    <xf numFmtId="0" fontId="3" fillId="10" borderId="5" xfId="2" applyFont="1" applyFill="1" applyBorder="1"/>
    <xf numFmtId="0" fontId="3" fillId="10" borderId="5" xfId="2" applyFont="1" applyFill="1" applyBorder="1" applyAlignment="1">
      <alignment horizontal="center"/>
    </xf>
    <xf numFmtId="0" fontId="3" fillId="9" borderId="9" xfId="2" applyFont="1" applyFill="1" applyBorder="1" applyAlignment="1">
      <alignment horizontal="center" vertical="center"/>
    </xf>
    <xf numFmtId="0" fontId="3" fillId="9" borderId="9" xfId="2" applyFont="1" applyFill="1" applyBorder="1"/>
    <xf numFmtId="0" fontId="3" fillId="9" borderId="9" xfId="2" applyFont="1" applyFill="1" applyBorder="1" applyAlignment="1">
      <alignment horizontal="center"/>
    </xf>
    <xf numFmtId="0" fontId="3" fillId="10" borderId="7" xfId="2" applyFont="1" applyFill="1" applyBorder="1" applyAlignment="1">
      <alignment horizontal="center" vertical="center"/>
    </xf>
    <xf numFmtId="0" fontId="3" fillId="10" borderId="7" xfId="2" applyFont="1" applyFill="1" applyBorder="1"/>
    <xf numFmtId="0" fontId="3" fillId="10" borderId="7" xfId="2" applyFont="1" applyFill="1" applyBorder="1" applyAlignment="1">
      <alignment horizontal="center"/>
    </xf>
    <xf numFmtId="0" fontId="3" fillId="10" borderId="9" xfId="2" applyFont="1" applyFill="1" applyBorder="1" applyAlignment="1">
      <alignment horizontal="center" vertical="center"/>
    </xf>
    <xf numFmtId="0" fontId="3" fillId="10" borderId="9" xfId="2" applyFont="1" applyFill="1" applyBorder="1"/>
    <xf numFmtId="0" fontId="3" fillId="10" borderId="9" xfId="2" applyFont="1" applyFill="1" applyBorder="1" applyAlignment="1">
      <alignment horizontal="center"/>
    </xf>
    <xf numFmtId="0" fontId="3" fillId="11" borderId="5" xfId="2" applyFont="1" applyFill="1" applyBorder="1" applyAlignment="1">
      <alignment horizontal="center" vertical="center"/>
    </xf>
    <xf numFmtId="0" fontId="3" fillId="11" borderId="5" xfId="2" applyFont="1" applyFill="1" applyBorder="1"/>
    <xf numFmtId="0" fontId="3" fillId="11" borderId="5" xfId="2" applyFont="1" applyFill="1" applyBorder="1" applyAlignment="1">
      <alignment horizontal="center"/>
    </xf>
    <xf numFmtId="0" fontId="3" fillId="11" borderId="7" xfId="2" applyFont="1" applyFill="1" applyBorder="1" applyAlignment="1">
      <alignment horizontal="center" vertical="center"/>
    </xf>
    <xf numFmtId="0" fontId="3" fillId="11" borderId="7" xfId="2" applyFont="1" applyFill="1" applyBorder="1"/>
    <xf numFmtId="0" fontId="3" fillId="11" borderId="7" xfId="2" applyFont="1" applyFill="1" applyBorder="1" applyAlignment="1">
      <alignment horizontal="center"/>
    </xf>
    <xf numFmtId="0" fontId="3" fillId="12" borderId="5" xfId="2" applyFont="1" applyFill="1" applyBorder="1" applyAlignment="1">
      <alignment horizontal="center" vertical="center"/>
    </xf>
    <xf numFmtId="0" fontId="3" fillId="12" borderId="5" xfId="2" applyFont="1" applyFill="1" applyBorder="1"/>
    <xf numFmtId="0" fontId="3" fillId="12" borderId="5" xfId="2" applyFont="1" applyFill="1" applyBorder="1" applyAlignment="1">
      <alignment horizontal="center"/>
    </xf>
    <xf numFmtId="0" fontId="3" fillId="11" borderId="9" xfId="2" applyFont="1" applyFill="1" applyBorder="1" applyAlignment="1">
      <alignment horizontal="center" vertical="center"/>
    </xf>
    <xf numFmtId="0" fontId="3" fillId="11" borderId="9" xfId="2" applyFont="1" applyFill="1" applyBorder="1"/>
    <xf numFmtId="0" fontId="3" fillId="11" borderId="9" xfId="2" applyFont="1" applyFill="1" applyBorder="1" applyAlignment="1">
      <alignment horizontal="center"/>
    </xf>
    <xf numFmtId="0" fontId="3" fillId="12" borderId="7" xfId="2" applyFont="1" applyFill="1" applyBorder="1" applyAlignment="1">
      <alignment horizontal="center" vertical="center"/>
    </xf>
    <xf numFmtId="0" fontId="3" fillId="12" borderId="7" xfId="2" applyFont="1" applyFill="1" applyBorder="1"/>
    <xf numFmtId="0" fontId="3" fillId="12" borderId="7" xfId="2" applyFont="1" applyFill="1" applyBorder="1" applyAlignment="1">
      <alignment horizontal="center"/>
    </xf>
    <xf numFmtId="0" fontId="3" fillId="5" borderId="5" xfId="2" applyFont="1" applyFill="1" applyBorder="1" applyAlignment="1">
      <alignment horizontal="center" vertical="center"/>
    </xf>
    <xf numFmtId="0" fontId="3" fillId="5" borderId="5" xfId="2" applyFont="1" applyFill="1" applyBorder="1" applyAlignment="1">
      <alignment horizontal="center"/>
    </xf>
    <xf numFmtId="0" fontId="3" fillId="5" borderId="7" xfId="2" applyFont="1" applyFill="1" applyBorder="1" applyAlignment="1">
      <alignment horizontal="center" vertical="center"/>
    </xf>
    <xf numFmtId="0" fontId="3" fillId="5" borderId="7" xfId="2" applyFont="1" applyFill="1" applyBorder="1" applyAlignment="1">
      <alignment horizontal="center"/>
    </xf>
    <xf numFmtId="0" fontId="3" fillId="12" borderId="9" xfId="2" applyFont="1" applyFill="1" applyBorder="1" applyAlignment="1">
      <alignment horizontal="center" vertical="center"/>
    </xf>
    <xf numFmtId="0" fontId="3" fillId="12" borderId="9" xfId="2" applyFont="1" applyFill="1" applyBorder="1"/>
    <xf numFmtId="0" fontId="3" fillId="12" borderId="9" xfId="2" applyFont="1" applyFill="1" applyBorder="1" applyAlignment="1">
      <alignment horizontal="center"/>
    </xf>
    <xf numFmtId="0" fontId="3" fillId="5" borderId="9" xfId="2" applyFont="1" applyFill="1" applyBorder="1" applyAlignment="1">
      <alignment horizontal="center" vertical="center"/>
    </xf>
    <xf numFmtId="0" fontId="3" fillId="5" borderId="9" xfId="2" applyFont="1" applyFill="1" applyBorder="1" applyAlignment="1">
      <alignment horizontal="center"/>
    </xf>
    <xf numFmtId="0" fontId="3" fillId="13" borderId="5" xfId="2" applyFont="1" applyFill="1" applyBorder="1" applyAlignment="1">
      <alignment horizontal="center" vertical="center"/>
    </xf>
    <xf numFmtId="0" fontId="3" fillId="13" borderId="5" xfId="2" applyFont="1" applyFill="1" applyBorder="1"/>
    <xf numFmtId="0" fontId="3" fillId="13" borderId="5" xfId="2" applyFont="1" applyFill="1" applyBorder="1" applyAlignment="1">
      <alignment horizontal="center"/>
    </xf>
    <xf numFmtId="0" fontId="3" fillId="13" borderId="7" xfId="2" applyFont="1" applyFill="1" applyBorder="1" applyAlignment="1">
      <alignment horizontal="center" vertical="center"/>
    </xf>
    <xf numFmtId="0" fontId="3" fillId="13" borderId="7" xfId="2" applyFont="1" applyFill="1" applyBorder="1"/>
    <xf numFmtId="0" fontId="3" fillId="13" borderId="7" xfId="2" applyFont="1" applyFill="1" applyBorder="1" applyAlignment="1">
      <alignment horizontal="center"/>
    </xf>
    <xf numFmtId="0" fontId="3" fillId="13" borderId="9" xfId="2" applyFont="1" applyFill="1" applyBorder="1" applyAlignment="1">
      <alignment horizontal="center" vertical="center"/>
    </xf>
    <xf numFmtId="0" fontId="3" fillId="13" borderId="9" xfId="2" applyFont="1" applyFill="1" applyBorder="1"/>
    <xf numFmtId="0" fontId="3" fillId="13" borderId="9" xfId="2" applyFont="1" applyFill="1" applyBorder="1" applyAlignment="1">
      <alignment horizontal="center"/>
    </xf>
    <xf numFmtId="0" fontId="3" fillId="14" borderId="5" xfId="2" applyFont="1" applyFill="1" applyBorder="1" applyAlignment="1">
      <alignment horizontal="center" vertical="center"/>
    </xf>
    <xf numFmtId="0" fontId="3" fillId="14" borderId="5" xfId="2" applyFont="1" applyFill="1" applyBorder="1"/>
    <xf numFmtId="0" fontId="3" fillId="14" borderId="5" xfId="2" applyFont="1" applyFill="1" applyBorder="1" applyAlignment="1">
      <alignment horizontal="center"/>
    </xf>
    <xf numFmtId="0" fontId="3" fillId="15" borderId="5" xfId="2" applyFont="1" applyFill="1" applyBorder="1" applyAlignment="1">
      <alignment horizontal="center" vertical="center"/>
    </xf>
    <xf numFmtId="0" fontId="3" fillId="15" borderId="5" xfId="2" applyFont="1" applyFill="1" applyBorder="1"/>
    <xf numFmtId="0" fontId="3" fillId="15" borderId="5" xfId="2" applyFont="1" applyFill="1" applyBorder="1" applyAlignment="1">
      <alignment horizontal="center"/>
    </xf>
    <xf numFmtId="0" fontId="3" fillId="14" borderId="7" xfId="2" applyFont="1" applyFill="1" applyBorder="1" applyAlignment="1">
      <alignment horizontal="center" vertical="center"/>
    </xf>
    <xf numFmtId="0" fontId="3" fillId="14" borderId="7" xfId="2" applyFont="1" applyFill="1" applyBorder="1"/>
    <xf numFmtId="0" fontId="3" fillId="14" borderId="7" xfId="2" applyFont="1" applyFill="1" applyBorder="1" applyAlignment="1">
      <alignment horizontal="center"/>
    </xf>
    <xf numFmtId="0" fontId="3" fillId="15" borderId="7" xfId="2" applyFont="1" applyFill="1" applyBorder="1" applyAlignment="1">
      <alignment horizontal="center" vertical="center"/>
    </xf>
    <xf numFmtId="0" fontId="3" fillId="15" borderId="7" xfId="2" applyFont="1" applyFill="1" applyBorder="1"/>
    <xf numFmtId="0" fontId="3" fillId="15" borderId="7" xfId="2" applyFont="1" applyFill="1" applyBorder="1" applyAlignment="1">
      <alignment horizontal="center"/>
    </xf>
    <xf numFmtId="0" fontId="3" fillId="14" borderId="9" xfId="2" applyFont="1" applyFill="1" applyBorder="1" applyAlignment="1">
      <alignment horizontal="center" vertical="center"/>
    </xf>
    <xf numFmtId="0" fontId="3" fillId="14" borderId="9" xfId="2" applyFont="1" applyFill="1" applyBorder="1"/>
    <xf numFmtId="0" fontId="3" fillId="14" borderId="9" xfId="2" applyFont="1" applyFill="1" applyBorder="1" applyAlignment="1">
      <alignment horizontal="center"/>
    </xf>
    <xf numFmtId="0" fontId="3" fillId="15" borderId="9" xfId="2" applyFont="1" applyFill="1" applyBorder="1" applyAlignment="1">
      <alignment horizontal="center" vertical="center"/>
    </xf>
    <xf numFmtId="0" fontId="3" fillId="15" borderId="9" xfId="2" applyFont="1" applyFill="1" applyBorder="1"/>
    <xf numFmtId="0" fontId="3" fillId="15" borderId="9" xfId="2" applyFont="1" applyFill="1" applyBorder="1" applyAlignment="1">
      <alignment horizontal="center"/>
    </xf>
    <xf numFmtId="0" fontId="3" fillId="16" borderId="5" xfId="2" applyFont="1" applyFill="1" applyBorder="1" applyAlignment="1">
      <alignment horizontal="center" vertical="center"/>
    </xf>
    <xf numFmtId="0" fontId="3" fillId="16" borderId="5" xfId="2" applyFont="1" applyFill="1" applyBorder="1"/>
    <xf numFmtId="0" fontId="3" fillId="16" borderId="5" xfId="2" applyFont="1" applyFill="1" applyBorder="1" applyAlignment="1">
      <alignment horizontal="center"/>
    </xf>
    <xf numFmtId="0" fontId="3" fillId="16" borderId="7" xfId="2" applyFont="1" applyFill="1" applyBorder="1" applyAlignment="1">
      <alignment horizontal="center" vertical="center"/>
    </xf>
    <xf numFmtId="0" fontId="3" fillId="16" borderId="7" xfId="2" applyFont="1" applyFill="1" applyBorder="1"/>
    <xf numFmtId="0" fontId="3" fillId="16" borderId="7" xfId="2" applyFont="1" applyFill="1" applyBorder="1" applyAlignment="1">
      <alignment horizontal="center"/>
    </xf>
    <xf numFmtId="0" fontId="3" fillId="16" borderId="9" xfId="2" applyFont="1" applyFill="1" applyBorder="1" applyAlignment="1">
      <alignment horizontal="center" vertical="center"/>
    </xf>
    <xf numFmtId="0" fontId="3" fillId="16" borderId="9" xfId="2" applyFont="1" applyFill="1" applyBorder="1"/>
    <xf numFmtId="0" fontId="3" fillId="16" borderId="9" xfId="2" applyFont="1" applyFill="1" applyBorder="1" applyAlignment="1">
      <alignment horizontal="center"/>
    </xf>
    <xf numFmtId="0" fontId="3" fillId="17" borderId="5" xfId="2" applyFont="1" applyFill="1" applyBorder="1" applyAlignment="1">
      <alignment horizontal="center" vertical="center"/>
    </xf>
    <xf numFmtId="0" fontId="3" fillId="17" borderId="5" xfId="2" applyFont="1" applyFill="1" applyBorder="1"/>
    <xf numFmtId="0" fontId="3" fillId="17" borderId="5" xfId="2" applyFont="1" applyFill="1" applyBorder="1" applyAlignment="1">
      <alignment horizontal="center"/>
    </xf>
    <xf numFmtId="0" fontId="3" fillId="17" borderId="7" xfId="2" applyFont="1" applyFill="1" applyBorder="1" applyAlignment="1">
      <alignment horizontal="center" vertical="center"/>
    </xf>
    <xf numFmtId="0" fontId="3" fillId="17" borderId="7" xfId="2" applyFont="1" applyFill="1" applyBorder="1"/>
    <xf numFmtId="0" fontId="3" fillId="17" borderId="7" xfId="2" applyFont="1" applyFill="1" applyBorder="1" applyAlignment="1">
      <alignment horizontal="center"/>
    </xf>
    <xf numFmtId="0" fontId="3" fillId="18" borderId="11" xfId="2" applyFont="1" applyFill="1" applyBorder="1" applyAlignment="1">
      <alignment horizontal="center" vertical="center"/>
    </xf>
    <xf numFmtId="0" fontId="3" fillId="18" borderId="5" xfId="2" applyFont="1" applyFill="1" applyBorder="1"/>
    <xf numFmtId="0" fontId="3" fillId="18" borderId="6" xfId="2" applyFont="1" applyFill="1" applyBorder="1" applyAlignment="1">
      <alignment horizontal="center" vertical="center"/>
    </xf>
    <xf numFmtId="0" fontId="3" fillId="18" borderId="12" xfId="2" applyFont="1" applyFill="1" applyBorder="1" applyAlignment="1">
      <alignment horizontal="center" vertical="center"/>
    </xf>
    <xf numFmtId="0" fontId="3" fillId="18" borderId="7" xfId="2" applyFont="1" applyFill="1" applyBorder="1"/>
    <xf numFmtId="0" fontId="3" fillId="18" borderId="8" xfId="2" applyFont="1" applyFill="1" applyBorder="1" applyAlignment="1">
      <alignment horizontal="center" vertical="center"/>
    </xf>
    <xf numFmtId="0" fontId="3" fillId="17" borderId="9" xfId="2" applyFont="1" applyFill="1" applyBorder="1" applyAlignment="1">
      <alignment horizontal="center" vertical="center"/>
    </xf>
    <xf numFmtId="0" fontId="3" fillId="17" borderId="9" xfId="2" applyFont="1" applyFill="1" applyBorder="1"/>
    <xf numFmtId="0" fontId="3" fillId="17" borderId="9" xfId="2" applyFont="1" applyFill="1" applyBorder="1" applyAlignment="1">
      <alignment horizontal="center"/>
    </xf>
    <xf numFmtId="0" fontId="3" fillId="18" borderId="13" xfId="2" applyFont="1" applyFill="1" applyBorder="1" applyAlignment="1">
      <alignment horizontal="center" vertical="center"/>
    </xf>
    <xf numFmtId="0" fontId="3" fillId="18" borderId="9" xfId="2" applyFont="1" applyFill="1" applyBorder="1"/>
    <xf numFmtId="0" fontId="3" fillId="18" borderId="10" xfId="2" applyFont="1" applyFill="1" applyBorder="1" applyAlignment="1">
      <alignment horizontal="center" vertical="center"/>
    </xf>
    <xf numFmtId="0" fontId="3" fillId="9" borderId="11" xfId="2" applyFont="1" applyFill="1" applyBorder="1" applyAlignment="1">
      <alignment horizontal="center" vertical="center"/>
    </xf>
    <xf numFmtId="0" fontId="3" fillId="9" borderId="6" xfId="2" applyFont="1" applyFill="1" applyBorder="1" applyAlignment="1">
      <alignment horizontal="center" vertical="center"/>
    </xf>
    <xf numFmtId="0" fontId="3" fillId="9" borderId="12" xfId="2" applyFont="1" applyFill="1" applyBorder="1" applyAlignment="1">
      <alignment horizontal="center" vertical="center"/>
    </xf>
    <xf numFmtId="0" fontId="3" fillId="9" borderId="8" xfId="2" applyFont="1" applyFill="1" applyBorder="1" applyAlignment="1">
      <alignment horizontal="center" vertical="center"/>
    </xf>
    <xf numFmtId="0" fontId="3" fillId="19" borderId="5" xfId="2" applyFont="1" applyFill="1" applyBorder="1" applyAlignment="1">
      <alignment horizontal="center" vertical="center"/>
    </xf>
    <xf numFmtId="0" fontId="3" fillId="19" borderId="5" xfId="2" applyFont="1" applyFill="1" applyBorder="1"/>
    <xf numFmtId="0" fontId="3" fillId="19" borderId="5" xfId="2" applyFont="1" applyFill="1" applyBorder="1" applyAlignment="1">
      <alignment horizontal="center"/>
    </xf>
    <xf numFmtId="0" fontId="3" fillId="9" borderId="13" xfId="2" applyFont="1" applyFill="1" applyBorder="1" applyAlignment="1">
      <alignment horizontal="center" vertical="center"/>
    </xf>
    <xf numFmtId="0" fontId="3" fillId="9" borderId="10" xfId="2" applyFont="1" applyFill="1" applyBorder="1" applyAlignment="1">
      <alignment horizontal="center" vertical="center"/>
    </xf>
    <xf numFmtId="0" fontId="3" fillId="19" borderId="7" xfId="2" applyFont="1" applyFill="1" applyBorder="1" applyAlignment="1">
      <alignment horizontal="center" vertical="center"/>
    </xf>
    <xf numFmtId="0" fontId="3" fillId="19" borderId="7" xfId="2" applyFont="1" applyFill="1" applyBorder="1"/>
    <xf numFmtId="0" fontId="3" fillId="19" borderId="7" xfId="2" applyFont="1" applyFill="1" applyBorder="1" applyAlignment="1">
      <alignment horizontal="center"/>
    </xf>
    <xf numFmtId="0" fontId="3" fillId="20" borderId="11" xfId="2" applyFont="1" applyFill="1" applyBorder="1" applyAlignment="1">
      <alignment horizontal="center" vertical="center"/>
    </xf>
    <xf numFmtId="0" fontId="3" fillId="20" borderId="5" xfId="2" applyFont="1" applyFill="1" applyBorder="1"/>
    <xf numFmtId="0" fontId="3" fillId="20" borderId="6" xfId="2" applyFont="1" applyFill="1" applyBorder="1" applyAlignment="1">
      <alignment horizontal="center" vertical="center"/>
    </xf>
    <xf numFmtId="0" fontId="3" fillId="19" borderId="9" xfId="2" applyFont="1" applyFill="1" applyBorder="1" applyAlignment="1">
      <alignment horizontal="center" vertical="center"/>
    </xf>
    <xf numFmtId="0" fontId="3" fillId="19" borderId="9" xfId="2" applyFont="1" applyFill="1" applyBorder="1"/>
    <xf numFmtId="0" fontId="3" fillId="19" borderId="9" xfId="2" applyFont="1" applyFill="1" applyBorder="1" applyAlignment="1">
      <alignment horizontal="center"/>
    </xf>
    <xf numFmtId="0" fontId="3" fillId="20" borderId="12" xfId="2" applyFont="1" applyFill="1" applyBorder="1" applyAlignment="1">
      <alignment horizontal="center" vertical="center"/>
    </xf>
    <xf numFmtId="0" fontId="3" fillId="20" borderId="7" xfId="2" applyFont="1" applyFill="1" applyBorder="1"/>
    <xf numFmtId="0" fontId="3" fillId="20" borderId="8" xfId="2" applyFont="1" applyFill="1" applyBorder="1" applyAlignment="1">
      <alignment horizontal="center" vertical="center"/>
    </xf>
    <xf numFmtId="0" fontId="3" fillId="21" borderId="5" xfId="2" applyFont="1" applyFill="1" applyBorder="1" applyAlignment="1">
      <alignment horizontal="center" vertical="center"/>
    </xf>
    <xf numFmtId="0" fontId="3" fillId="21" borderId="5" xfId="2" applyFont="1" applyFill="1" applyBorder="1"/>
    <xf numFmtId="0" fontId="3" fillId="21" borderId="5" xfId="2" applyFont="1" applyFill="1" applyBorder="1" applyAlignment="1">
      <alignment horizontal="center"/>
    </xf>
    <xf numFmtId="0" fontId="3" fillId="21" borderId="7" xfId="2" applyFont="1" applyFill="1" applyBorder="1" applyAlignment="1">
      <alignment horizontal="center" vertical="center"/>
    </xf>
    <xf numFmtId="0" fontId="3" fillId="21" borderId="7" xfId="2" applyFont="1" applyFill="1" applyBorder="1"/>
    <xf numFmtId="0" fontId="3" fillId="21" borderId="7" xfId="2" applyFont="1" applyFill="1" applyBorder="1" applyAlignment="1">
      <alignment horizontal="center"/>
    </xf>
    <xf numFmtId="0" fontId="3" fillId="16" borderId="11" xfId="2" applyFont="1" applyFill="1" applyBorder="1" applyAlignment="1">
      <alignment horizontal="center" vertical="center"/>
    </xf>
    <xf numFmtId="0" fontId="3" fillId="16" borderId="6" xfId="2" applyFont="1" applyFill="1" applyBorder="1" applyAlignment="1">
      <alignment horizontal="center" vertical="center"/>
    </xf>
    <xf numFmtId="0" fontId="3" fillId="16" borderId="12" xfId="2" applyFont="1" applyFill="1" applyBorder="1" applyAlignment="1">
      <alignment horizontal="center" vertical="center"/>
    </xf>
    <xf numFmtId="0" fontId="3" fillId="16" borderId="8" xfId="2" applyFont="1" applyFill="1" applyBorder="1" applyAlignment="1">
      <alignment horizontal="center" vertical="center"/>
    </xf>
    <xf numFmtId="0" fontId="3" fillId="21" borderId="9" xfId="2" applyFont="1" applyFill="1" applyBorder="1" applyAlignment="1">
      <alignment horizontal="center" vertical="center"/>
    </xf>
    <xf numFmtId="0" fontId="3" fillId="21" borderId="9" xfId="2" applyFont="1" applyFill="1" applyBorder="1"/>
    <xf numFmtId="0" fontId="3" fillId="21" borderId="9" xfId="2" applyFont="1" applyFill="1" applyBorder="1" applyAlignment="1">
      <alignment horizontal="center"/>
    </xf>
    <xf numFmtId="0" fontId="3" fillId="16" borderId="13" xfId="2" applyFont="1" applyFill="1" applyBorder="1" applyAlignment="1">
      <alignment horizontal="center" vertical="center"/>
    </xf>
    <xf numFmtId="0" fontId="3" fillId="16" borderId="10" xfId="2" applyFont="1" applyFill="1" applyBorder="1" applyAlignment="1">
      <alignment horizontal="center" vertical="center"/>
    </xf>
    <xf numFmtId="0" fontId="3" fillId="22" borderId="5" xfId="2" applyFont="1" applyFill="1" applyBorder="1" applyAlignment="1">
      <alignment horizontal="center" vertical="center"/>
    </xf>
    <xf numFmtId="0" fontId="3" fillId="22" borderId="5" xfId="2" applyFont="1" applyFill="1" applyBorder="1"/>
    <xf numFmtId="0" fontId="3" fillId="22" borderId="5" xfId="2" applyFont="1" applyFill="1" applyBorder="1" applyAlignment="1">
      <alignment horizontal="center"/>
    </xf>
    <xf numFmtId="0" fontId="3" fillId="22" borderId="7" xfId="2" applyFont="1" applyFill="1" applyBorder="1" applyAlignment="1">
      <alignment horizontal="center" vertical="center"/>
    </xf>
    <xf numFmtId="0" fontId="3" fillId="22" borderId="7" xfId="2" applyFont="1" applyFill="1" applyBorder="1"/>
    <xf numFmtId="0" fontId="3" fillId="22" borderId="7" xfId="2" applyFont="1" applyFill="1" applyBorder="1" applyAlignment="1">
      <alignment horizontal="center"/>
    </xf>
    <xf numFmtId="0" fontId="3" fillId="23" borderId="14" xfId="2" applyFont="1" applyFill="1" applyBorder="1" applyAlignment="1">
      <alignment horizontal="center"/>
    </xf>
    <xf numFmtId="0" fontId="3" fillId="23" borderId="3" xfId="2" applyFont="1" applyFill="1" applyBorder="1"/>
    <xf numFmtId="0" fontId="3" fillId="23" borderId="4" xfId="2" applyFont="1" applyFill="1" applyBorder="1" applyAlignment="1">
      <alignment horizontal="center" vertical="center"/>
    </xf>
    <xf numFmtId="0" fontId="3" fillId="22" borderId="9" xfId="2" applyFont="1" applyFill="1" applyBorder="1" applyAlignment="1">
      <alignment horizontal="center" vertical="center"/>
    </xf>
    <xf numFmtId="0" fontId="3" fillId="22" borderId="9" xfId="2" applyFont="1" applyFill="1" applyBorder="1"/>
    <xf numFmtId="0" fontId="3" fillId="22" borderId="9" xfId="2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3" fillId="0" borderId="0" xfId="0" applyFont="1"/>
    <xf numFmtId="0" fontId="2" fillId="0" borderId="0" xfId="0" applyFont="1"/>
    <xf numFmtId="0" fontId="7" fillId="0" borderId="7" xfId="0" applyFont="1" applyBorder="1" applyAlignment="1">
      <alignment horizontal="left" vertical="top"/>
    </xf>
    <xf numFmtId="0" fontId="7" fillId="0" borderId="9" xfId="0" applyFont="1" applyBorder="1" applyAlignment="1">
      <alignment horizontal="left" vertical="top"/>
    </xf>
    <xf numFmtId="0" fontId="7" fillId="0" borderId="16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164" fontId="6" fillId="0" borderId="19" xfId="1" applyNumberFormat="1" applyFont="1" applyBorder="1" applyAlignment="1">
      <alignment vertical="center"/>
    </xf>
    <xf numFmtId="164" fontId="6" fillId="0" borderId="20" xfId="1" applyNumberFormat="1" applyFont="1" applyBorder="1" applyAlignment="1">
      <alignment vertical="center"/>
    </xf>
    <xf numFmtId="164" fontId="6" fillId="0" borderId="21" xfId="1" applyNumberFormat="1" applyFont="1" applyBorder="1" applyAlignment="1">
      <alignment vertical="center"/>
    </xf>
    <xf numFmtId="164" fontId="6" fillId="0" borderId="22" xfId="1" applyNumberFormat="1" applyFont="1" applyBorder="1" applyAlignment="1">
      <alignment vertical="center"/>
    </xf>
    <xf numFmtId="164" fontId="6" fillId="0" borderId="23" xfId="1" applyNumberFormat="1" applyFont="1" applyBorder="1" applyAlignment="1">
      <alignment vertical="center"/>
    </xf>
    <xf numFmtId="164" fontId="6" fillId="0" borderId="24" xfId="1" applyNumberFormat="1" applyFont="1" applyBorder="1" applyAlignment="1">
      <alignment vertical="center"/>
    </xf>
    <xf numFmtId="0" fontId="8" fillId="24" borderId="25" xfId="0" applyFont="1" applyFill="1" applyBorder="1" applyAlignment="1">
      <alignment horizontal="center"/>
    </xf>
    <xf numFmtId="0" fontId="1" fillId="0" borderId="0" xfId="0" applyFont="1"/>
    <xf numFmtId="0" fontId="0" fillId="0" borderId="25" xfId="0" applyBorder="1"/>
    <xf numFmtId="0" fontId="8" fillId="24" borderId="20" xfId="0" applyFont="1" applyFill="1" applyBorder="1" applyAlignment="1">
      <alignment horizontal="center"/>
    </xf>
    <xf numFmtId="0" fontId="8" fillId="24" borderId="26" xfId="0" applyFont="1" applyFill="1" applyBorder="1" applyAlignment="1">
      <alignment horizontal="center"/>
    </xf>
    <xf numFmtId="43" fontId="0" fillId="0" borderId="25" xfId="0" applyNumberFormat="1" applyBorder="1"/>
    <xf numFmtId="164" fontId="9" fillId="0" borderId="0" xfId="0" applyNumberFormat="1" applyFont="1"/>
    <xf numFmtId="14" fontId="0" fillId="26" borderId="25" xfId="0" applyNumberFormat="1" applyFill="1" applyBorder="1" applyAlignment="1"/>
    <xf numFmtId="164" fontId="2" fillId="26" borderId="25" xfId="1" applyNumberFormat="1" applyFont="1" applyFill="1" applyBorder="1" applyAlignment="1">
      <alignment vertical="center"/>
    </xf>
    <xf numFmtId="0" fontId="0" fillId="26" borderId="25" xfId="0" applyFill="1" applyBorder="1" applyAlignment="1"/>
    <xf numFmtId="2" fontId="0" fillId="26" borderId="25" xfId="0" applyNumberFormat="1" applyFill="1" applyBorder="1" applyAlignment="1"/>
    <xf numFmtId="164" fontId="0" fillId="26" borderId="25" xfId="0" applyNumberFormat="1" applyFill="1" applyBorder="1" applyAlignment="1"/>
    <xf numFmtId="43" fontId="0" fillId="26" borderId="25" xfId="0" applyNumberFormat="1" applyFill="1" applyBorder="1" applyAlignment="1"/>
    <xf numFmtId="0" fontId="1" fillId="26" borderId="25" xfId="0" applyFont="1" applyFill="1" applyBorder="1" applyAlignment="1"/>
    <xf numFmtId="14" fontId="0" fillId="26" borderId="25" xfId="0" applyNumberFormat="1" applyFill="1" applyBorder="1" applyAlignment="1">
      <alignment horizontal="center"/>
    </xf>
    <xf numFmtId="43" fontId="0" fillId="26" borderId="25" xfId="1" applyFont="1" applyFill="1" applyBorder="1" applyAlignment="1"/>
    <xf numFmtId="0" fontId="3" fillId="0" borderId="2" xfId="2" applyFont="1" applyBorder="1" applyAlignment="1">
      <alignment horizontal="center" vertical="top"/>
    </xf>
    <xf numFmtId="0" fontId="7" fillId="0" borderId="1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2" xfId="0" applyFont="1" applyBorder="1" applyAlignment="1">
      <alignment horizontal="left" vertical="top"/>
    </xf>
    <xf numFmtId="0" fontId="7" fillId="0" borderId="13" xfId="0" applyFont="1" applyBorder="1" applyAlignment="1">
      <alignment horizontal="left" vertical="top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25" borderId="1" xfId="0" applyFont="1" applyFill="1" applyBorder="1" applyAlignment="1">
      <alignment horizontal="center" vertical="center"/>
    </xf>
    <xf numFmtId="174" fontId="0" fillId="0" borderId="25" xfId="0" applyNumberFormat="1" applyBorder="1"/>
  </cellXfs>
  <cellStyles count="3">
    <cellStyle name="Comma" xfId="1" builtinId="3"/>
    <cellStyle name="Normal" xfId="0" builtinId="0"/>
    <cellStyle name="Normal 2" xfId="2" xr:uid="{04FFB2FF-DC12-464F-8F3E-76113B8020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828029923225891E-2"/>
          <c:y val="2.5229357798165139E-2"/>
          <c:w val="0.92568757556990766"/>
          <c:h val="0.8471483782417106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7587825110075446E-3"/>
                  <c:y val="0.1591440312294950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35.643x - 1E+06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cat>
            <c:numRef>
              <c:f>SINALOA!$A$4:$A$292</c:f>
              <c:numCache>
                <c:formatCode>m/d/yyyy</c:formatCode>
                <c:ptCount val="289"/>
                <c:pt idx="0">
                  <c:v>35643</c:v>
                </c:pt>
                <c:pt idx="1">
                  <c:v>35674</c:v>
                </c:pt>
                <c:pt idx="2">
                  <c:v>35704</c:v>
                </c:pt>
                <c:pt idx="3">
                  <c:v>35735</c:v>
                </c:pt>
                <c:pt idx="4">
                  <c:v>35765</c:v>
                </c:pt>
                <c:pt idx="5">
                  <c:v>35796</c:v>
                </c:pt>
                <c:pt idx="6">
                  <c:v>35827</c:v>
                </c:pt>
                <c:pt idx="7">
                  <c:v>35855</c:v>
                </c:pt>
                <c:pt idx="8">
                  <c:v>35886</c:v>
                </c:pt>
                <c:pt idx="9">
                  <c:v>35916</c:v>
                </c:pt>
                <c:pt idx="10">
                  <c:v>35947</c:v>
                </c:pt>
                <c:pt idx="11">
                  <c:v>35977</c:v>
                </c:pt>
                <c:pt idx="12">
                  <c:v>36008</c:v>
                </c:pt>
                <c:pt idx="13">
                  <c:v>36039</c:v>
                </c:pt>
                <c:pt idx="14">
                  <c:v>36069</c:v>
                </c:pt>
                <c:pt idx="15">
                  <c:v>36100</c:v>
                </c:pt>
                <c:pt idx="16">
                  <c:v>36130</c:v>
                </c:pt>
                <c:pt idx="17">
                  <c:v>36161</c:v>
                </c:pt>
                <c:pt idx="18">
                  <c:v>36192</c:v>
                </c:pt>
                <c:pt idx="19">
                  <c:v>36220</c:v>
                </c:pt>
                <c:pt idx="20">
                  <c:v>36251</c:v>
                </c:pt>
                <c:pt idx="21">
                  <c:v>36281</c:v>
                </c:pt>
                <c:pt idx="22">
                  <c:v>36312</c:v>
                </c:pt>
                <c:pt idx="23">
                  <c:v>36342</c:v>
                </c:pt>
                <c:pt idx="24">
                  <c:v>36373</c:v>
                </c:pt>
                <c:pt idx="25">
                  <c:v>36404</c:v>
                </c:pt>
                <c:pt idx="26">
                  <c:v>36434</c:v>
                </c:pt>
                <c:pt idx="27">
                  <c:v>36465</c:v>
                </c:pt>
                <c:pt idx="28">
                  <c:v>36495</c:v>
                </c:pt>
                <c:pt idx="29">
                  <c:v>36526</c:v>
                </c:pt>
                <c:pt idx="30">
                  <c:v>36557</c:v>
                </c:pt>
                <c:pt idx="31">
                  <c:v>36586</c:v>
                </c:pt>
                <c:pt idx="32">
                  <c:v>36617</c:v>
                </c:pt>
                <c:pt idx="33">
                  <c:v>36647</c:v>
                </c:pt>
                <c:pt idx="34">
                  <c:v>36678</c:v>
                </c:pt>
                <c:pt idx="35">
                  <c:v>36708</c:v>
                </c:pt>
                <c:pt idx="36">
                  <c:v>36739</c:v>
                </c:pt>
                <c:pt idx="37">
                  <c:v>36770</c:v>
                </c:pt>
                <c:pt idx="38">
                  <c:v>36800</c:v>
                </c:pt>
                <c:pt idx="39">
                  <c:v>36831</c:v>
                </c:pt>
                <c:pt idx="40">
                  <c:v>36861</c:v>
                </c:pt>
                <c:pt idx="41">
                  <c:v>36892</c:v>
                </c:pt>
                <c:pt idx="42">
                  <c:v>36923</c:v>
                </c:pt>
                <c:pt idx="43">
                  <c:v>36951</c:v>
                </c:pt>
                <c:pt idx="44">
                  <c:v>36982</c:v>
                </c:pt>
                <c:pt idx="45">
                  <c:v>37012</c:v>
                </c:pt>
                <c:pt idx="46">
                  <c:v>37043</c:v>
                </c:pt>
                <c:pt idx="47">
                  <c:v>37073</c:v>
                </c:pt>
                <c:pt idx="48">
                  <c:v>37104</c:v>
                </c:pt>
                <c:pt idx="49">
                  <c:v>37135</c:v>
                </c:pt>
                <c:pt idx="50">
                  <c:v>37165</c:v>
                </c:pt>
                <c:pt idx="51">
                  <c:v>37196</c:v>
                </c:pt>
                <c:pt idx="52">
                  <c:v>37226</c:v>
                </c:pt>
                <c:pt idx="53">
                  <c:v>37257</c:v>
                </c:pt>
                <c:pt idx="54">
                  <c:v>37288</c:v>
                </c:pt>
                <c:pt idx="55">
                  <c:v>37316</c:v>
                </c:pt>
                <c:pt idx="56">
                  <c:v>37347</c:v>
                </c:pt>
                <c:pt idx="57">
                  <c:v>37377</c:v>
                </c:pt>
                <c:pt idx="58">
                  <c:v>37408</c:v>
                </c:pt>
                <c:pt idx="59">
                  <c:v>37438</c:v>
                </c:pt>
                <c:pt idx="60">
                  <c:v>37469</c:v>
                </c:pt>
                <c:pt idx="61">
                  <c:v>37500</c:v>
                </c:pt>
                <c:pt idx="62">
                  <c:v>37530</c:v>
                </c:pt>
                <c:pt idx="63">
                  <c:v>37561</c:v>
                </c:pt>
                <c:pt idx="64">
                  <c:v>37591</c:v>
                </c:pt>
                <c:pt idx="65">
                  <c:v>37622</c:v>
                </c:pt>
                <c:pt idx="66">
                  <c:v>37653</c:v>
                </c:pt>
                <c:pt idx="67">
                  <c:v>37681</c:v>
                </c:pt>
                <c:pt idx="68">
                  <c:v>37712</c:v>
                </c:pt>
                <c:pt idx="69">
                  <c:v>37742</c:v>
                </c:pt>
                <c:pt idx="70">
                  <c:v>37773</c:v>
                </c:pt>
                <c:pt idx="71">
                  <c:v>37803</c:v>
                </c:pt>
                <c:pt idx="72">
                  <c:v>37834</c:v>
                </c:pt>
                <c:pt idx="73">
                  <c:v>37865</c:v>
                </c:pt>
                <c:pt idx="74">
                  <c:v>37895</c:v>
                </c:pt>
                <c:pt idx="75">
                  <c:v>37926</c:v>
                </c:pt>
                <c:pt idx="76">
                  <c:v>37956</c:v>
                </c:pt>
                <c:pt idx="77">
                  <c:v>37987</c:v>
                </c:pt>
                <c:pt idx="78">
                  <c:v>38018</c:v>
                </c:pt>
                <c:pt idx="79">
                  <c:v>38047</c:v>
                </c:pt>
                <c:pt idx="80">
                  <c:v>38078</c:v>
                </c:pt>
                <c:pt idx="81">
                  <c:v>38108</c:v>
                </c:pt>
                <c:pt idx="82">
                  <c:v>38139</c:v>
                </c:pt>
                <c:pt idx="83">
                  <c:v>38169</c:v>
                </c:pt>
                <c:pt idx="84">
                  <c:v>38200</c:v>
                </c:pt>
                <c:pt idx="85">
                  <c:v>38231</c:v>
                </c:pt>
                <c:pt idx="86">
                  <c:v>38261</c:v>
                </c:pt>
                <c:pt idx="87">
                  <c:v>38292</c:v>
                </c:pt>
                <c:pt idx="88">
                  <c:v>38322</c:v>
                </c:pt>
                <c:pt idx="89">
                  <c:v>38353</c:v>
                </c:pt>
                <c:pt idx="90">
                  <c:v>38384</c:v>
                </c:pt>
                <c:pt idx="91">
                  <c:v>38412</c:v>
                </c:pt>
                <c:pt idx="92">
                  <c:v>38443</c:v>
                </c:pt>
                <c:pt idx="93">
                  <c:v>38473</c:v>
                </c:pt>
                <c:pt idx="94">
                  <c:v>38504</c:v>
                </c:pt>
                <c:pt idx="95">
                  <c:v>38534</c:v>
                </c:pt>
                <c:pt idx="96">
                  <c:v>38565</c:v>
                </c:pt>
                <c:pt idx="97">
                  <c:v>38596</c:v>
                </c:pt>
                <c:pt idx="98">
                  <c:v>38626</c:v>
                </c:pt>
                <c:pt idx="99">
                  <c:v>38657</c:v>
                </c:pt>
                <c:pt idx="100">
                  <c:v>38687</c:v>
                </c:pt>
                <c:pt idx="101">
                  <c:v>38718</c:v>
                </c:pt>
                <c:pt idx="102">
                  <c:v>38749</c:v>
                </c:pt>
                <c:pt idx="103">
                  <c:v>38777</c:v>
                </c:pt>
                <c:pt idx="104">
                  <c:v>38808</c:v>
                </c:pt>
                <c:pt idx="105">
                  <c:v>38838</c:v>
                </c:pt>
                <c:pt idx="106">
                  <c:v>38869</c:v>
                </c:pt>
                <c:pt idx="107">
                  <c:v>38899</c:v>
                </c:pt>
                <c:pt idx="108">
                  <c:v>38930</c:v>
                </c:pt>
                <c:pt idx="109">
                  <c:v>38961</c:v>
                </c:pt>
                <c:pt idx="110">
                  <c:v>38991</c:v>
                </c:pt>
                <c:pt idx="111">
                  <c:v>39022</c:v>
                </c:pt>
                <c:pt idx="112">
                  <c:v>39052</c:v>
                </c:pt>
                <c:pt idx="113">
                  <c:v>39083</c:v>
                </c:pt>
                <c:pt idx="114">
                  <c:v>39114</c:v>
                </c:pt>
                <c:pt idx="115">
                  <c:v>39142</c:v>
                </c:pt>
                <c:pt idx="116">
                  <c:v>39173</c:v>
                </c:pt>
                <c:pt idx="117">
                  <c:v>39203</c:v>
                </c:pt>
                <c:pt idx="118">
                  <c:v>39234</c:v>
                </c:pt>
                <c:pt idx="119">
                  <c:v>39264</c:v>
                </c:pt>
                <c:pt idx="120">
                  <c:v>39295</c:v>
                </c:pt>
                <c:pt idx="121">
                  <c:v>39326</c:v>
                </c:pt>
                <c:pt idx="122">
                  <c:v>39356</c:v>
                </c:pt>
                <c:pt idx="123">
                  <c:v>39387</c:v>
                </c:pt>
                <c:pt idx="124">
                  <c:v>39417</c:v>
                </c:pt>
                <c:pt idx="125">
                  <c:v>39448</c:v>
                </c:pt>
                <c:pt idx="126">
                  <c:v>39479</c:v>
                </c:pt>
                <c:pt idx="127">
                  <c:v>39508</c:v>
                </c:pt>
                <c:pt idx="128">
                  <c:v>39539</c:v>
                </c:pt>
                <c:pt idx="129">
                  <c:v>39569</c:v>
                </c:pt>
                <c:pt idx="130">
                  <c:v>39600</c:v>
                </c:pt>
                <c:pt idx="131">
                  <c:v>39630</c:v>
                </c:pt>
                <c:pt idx="132">
                  <c:v>39661</c:v>
                </c:pt>
                <c:pt idx="133">
                  <c:v>39692</c:v>
                </c:pt>
                <c:pt idx="134">
                  <c:v>39722</c:v>
                </c:pt>
                <c:pt idx="135">
                  <c:v>39753</c:v>
                </c:pt>
                <c:pt idx="136">
                  <c:v>39783</c:v>
                </c:pt>
                <c:pt idx="137">
                  <c:v>39814</c:v>
                </c:pt>
                <c:pt idx="138">
                  <c:v>39845</c:v>
                </c:pt>
                <c:pt idx="139">
                  <c:v>39873</c:v>
                </c:pt>
                <c:pt idx="140">
                  <c:v>39904</c:v>
                </c:pt>
                <c:pt idx="141">
                  <c:v>39934</c:v>
                </c:pt>
                <c:pt idx="142">
                  <c:v>39965</c:v>
                </c:pt>
                <c:pt idx="143">
                  <c:v>39995</c:v>
                </c:pt>
                <c:pt idx="144">
                  <c:v>40026</c:v>
                </c:pt>
                <c:pt idx="145">
                  <c:v>40057</c:v>
                </c:pt>
                <c:pt idx="146">
                  <c:v>40087</c:v>
                </c:pt>
                <c:pt idx="147">
                  <c:v>40118</c:v>
                </c:pt>
                <c:pt idx="148">
                  <c:v>40148</c:v>
                </c:pt>
                <c:pt idx="149">
                  <c:v>40179</c:v>
                </c:pt>
                <c:pt idx="150">
                  <c:v>40210</c:v>
                </c:pt>
                <c:pt idx="151">
                  <c:v>40238</c:v>
                </c:pt>
                <c:pt idx="152">
                  <c:v>40269</c:v>
                </c:pt>
                <c:pt idx="153">
                  <c:v>40299</c:v>
                </c:pt>
                <c:pt idx="154">
                  <c:v>40330</c:v>
                </c:pt>
                <c:pt idx="155">
                  <c:v>40360</c:v>
                </c:pt>
                <c:pt idx="156">
                  <c:v>40391</c:v>
                </c:pt>
                <c:pt idx="157">
                  <c:v>40422</c:v>
                </c:pt>
                <c:pt idx="158">
                  <c:v>40452</c:v>
                </c:pt>
                <c:pt idx="159">
                  <c:v>40483</c:v>
                </c:pt>
                <c:pt idx="160">
                  <c:v>40513</c:v>
                </c:pt>
                <c:pt idx="161">
                  <c:v>40544</c:v>
                </c:pt>
                <c:pt idx="162">
                  <c:v>40575</c:v>
                </c:pt>
                <c:pt idx="163">
                  <c:v>40603</c:v>
                </c:pt>
                <c:pt idx="164">
                  <c:v>40634</c:v>
                </c:pt>
                <c:pt idx="165">
                  <c:v>40664</c:v>
                </c:pt>
                <c:pt idx="166">
                  <c:v>40695</c:v>
                </c:pt>
                <c:pt idx="167">
                  <c:v>40725</c:v>
                </c:pt>
                <c:pt idx="168">
                  <c:v>40756</c:v>
                </c:pt>
                <c:pt idx="169">
                  <c:v>40787</c:v>
                </c:pt>
                <c:pt idx="170">
                  <c:v>40817</c:v>
                </c:pt>
                <c:pt idx="171">
                  <c:v>40848</c:v>
                </c:pt>
                <c:pt idx="172">
                  <c:v>40878</c:v>
                </c:pt>
                <c:pt idx="173">
                  <c:v>40909</c:v>
                </c:pt>
                <c:pt idx="174">
                  <c:v>40940</c:v>
                </c:pt>
                <c:pt idx="175">
                  <c:v>40969</c:v>
                </c:pt>
                <c:pt idx="176">
                  <c:v>41000</c:v>
                </c:pt>
                <c:pt idx="177">
                  <c:v>41030</c:v>
                </c:pt>
                <c:pt idx="178">
                  <c:v>41061</c:v>
                </c:pt>
                <c:pt idx="179">
                  <c:v>41091</c:v>
                </c:pt>
                <c:pt idx="180">
                  <c:v>41122</c:v>
                </c:pt>
                <c:pt idx="181">
                  <c:v>41153</c:v>
                </c:pt>
                <c:pt idx="182">
                  <c:v>41183</c:v>
                </c:pt>
                <c:pt idx="183">
                  <c:v>41214</c:v>
                </c:pt>
                <c:pt idx="184">
                  <c:v>41244</c:v>
                </c:pt>
                <c:pt idx="185">
                  <c:v>41275</c:v>
                </c:pt>
                <c:pt idx="186">
                  <c:v>41306</c:v>
                </c:pt>
                <c:pt idx="187">
                  <c:v>41334</c:v>
                </c:pt>
                <c:pt idx="188">
                  <c:v>41365</c:v>
                </c:pt>
                <c:pt idx="189">
                  <c:v>41395</c:v>
                </c:pt>
                <c:pt idx="190">
                  <c:v>41426</c:v>
                </c:pt>
                <c:pt idx="191">
                  <c:v>41456</c:v>
                </c:pt>
                <c:pt idx="192">
                  <c:v>41487</c:v>
                </c:pt>
                <c:pt idx="193">
                  <c:v>41518</c:v>
                </c:pt>
                <c:pt idx="194">
                  <c:v>41548</c:v>
                </c:pt>
                <c:pt idx="195">
                  <c:v>41579</c:v>
                </c:pt>
                <c:pt idx="196">
                  <c:v>41609</c:v>
                </c:pt>
                <c:pt idx="197">
                  <c:v>41640</c:v>
                </c:pt>
                <c:pt idx="198">
                  <c:v>41671</c:v>
                </c:pt>
                <c:pt idx="199">
                  <c:v>41699</c:v>
                </c:pt>
                <c:pt idx="200">
                  <c:v>41730</c:v>
                </c:pt>
                <c:pt idx="201">
                  <c:v>41760</c:v>
                </c:pt>
                <c:pt idx="202">
                  <c:v>41791</c:v>
                </c:pt>
                <c:pt idx="203">
                  <c:v>41821</c:v>
                </c:pt>
                <c:pt idx="204">
                  <c:v>41852</c:v>
                </c:pt>
                <c:pt idx="205">
                  <c:v>41883</c:v>
                </c:pt>
                <c:pt idx="206">
                  <c:v>41913</c:v>
                </c:pt>
                <c:pt idx="207">
                  <c:v>41944</c:v>
                </c:pt>
                <c:pt idx="208">
                  <c:v>41974</c:v>
                </c:pt>
                <c:pt idx="209">
                  <c:v>42005</c:v>
                </c:pt>
                <c:pt idx="210">
                  <c:v>42036</c:v>
                </c:pt>
                <c:pt idx="211">
                  <c:v>42064</c:v>
                </c:pt>
                <c:pt idx="212">
                  <c:v>42095</c:v>
                </c:pt>
                <c:pt idx="213">
                  <c:v>42125</c:v>
                </c:pt>
                <c:pt idx="214">
                  <c:v>42156</c:v>
                </c:pt>
                <c:pt idx="215">
                  <c:v>42186</c:v>
                </c:pt>
                <c:pt idx="216">
                  <c:v>42217</c:v>
                </c:pt>
                <c:pt idx="217">
                  <c:v>42248</c:v>
                </c:pt>
                <c:pt idx="218">
                  <c:v>42278</c:v>
                </c:pt>
                <c:pt idx="219">
                  <c:v>42309</c:v>
                </c:pt>
                <c:pt idx="220">
                  <c:v>42339</c:v>
                </c:pt>
                <c:pt idx="221">
                  <c:v>42370</c:v>
                </c:pt>
                <c:pt idx="222">
                  <c:v>42401</c:v>
                </c:pt>
                <c:pt idx="223">
                  <c:v>42430</c:v>
                </c:pt>
                <c:pt idx="224">
                  <c:v>42461</c:v>
                </c:pt>
                <c:pt idx="225">
                  <c:v>42491</c:v>
                </c:pt>
                <c:pt idx="226">
                  <c:v>42522</c:v>
                </c:pt>
                <c:pt idx="227">
                  <c:v>42552</c:v>
                </c:pt>
                <c:pt idx="228">
                  <c:v>42583</c:v>
                </c:pt>
                <c:pt idx="229">
                  <c:v>42614</c:v>
                </c:pt>
                <c:pt idx="230">
                  <c:v>42644</c:v>
                </c:pt>
                <c:pt idx="231">
                  <c:v>42675</c:v>
                </c:pt>
                <c:pt idx="232">
                  <c:v>42705</c:v>
                </c:pt>
                <c:pt idx="233">
                  <c:v>42736</c:v>
                </c:pt>
                <c:pt idx="234">
                  <c:v>42767</c:v>
                </c:pt>
                <c:pt idx="235">
                  <c:v>42795</c:v>
                </c:pt>
                <c:pt idx="236">
                  <c:v>42826</c:v>
                </c:pt>
                <c:pt idx="237">
                  <c:v>42856</c:v>
                </c:pt>
                <c:pt idx="238">
                  <c:v>42887</c:v>
                </c:pt>
                <c:pt idx="239">
                  <c:v>42917</c:v>
                </c:pt>
                <c:pt idx="240">
                  <c:v>42948</c:v>
                </c:pt>
                <c:pt idx="241">
                  <c:v>42979</c:v>
                </c:pt>
                <c:pt idx="242">
                  <c:v>43009</c:v>
                </c:pt>
                <c:pt idx="243">
                  <c:v>43040</c:v>
                </c:pt>
                <c:pt idx="244">
                  <c:v>43070</c:v>
                </c:pt>
                <c:pt idx="245">
                  <c:v>43101</c:v>
                </c:pt>
                <c:pt idx="246">
                  <c:v>43132</c:v>
                </c:pt>
                <c:pt idx="247">
                  <c:v>43160</c:v>
                </c:pt>
                <c:pt idx="248">
                  <c:v>43191</c:v>
                </c:pt>
                <c:pt idx="249">
                  <c:v>43221</c:v>
                </c:pt>
                <c:pt idx="250">
                  <c:v>43252</c:v>
                </c:pt>
                <c:pt idx="251">
                  <c:v>43282</c:v>
                </c:pt>
                <c:pt idx="252">
                  <c:v>43313</c:v>
                </c:pt>
                <c:pt idx="253">
                  <c:v>43344</c:v>
                </c:pt>
                <c:pt idx="254">
                  <c:v>43374</c:v>
                </c:pt>
                <c:pt idx="255">
                  <c:v>43405</c:v>
                </c:pt>
                <c:pt idx="256">
                  <c:v>43435</c:v>
                </c:pt>
                <c:pt idx="257">
                  <c:v>43466</c:v>
                </c:pt>
                <c:pt idx="258">
                  <c:v>43497</c:v>
                </c:pt>
                <c:pt idx="259">
                  <c:v>43525</c:v>
                </c:pt>
                <c:pt idx="260">
                  <c:v>43556</c:v>
                </c:pt>
                <c:pt idx="261">
                  <c:v>43586</c:v>
                </c:pt>
                <c:pt idx="262">
                  <c:v>43617</c:v>
                </c:pt>
                <c:pt idx="263">
                  <c:v>43647</c:v>
                </c:pt>
                <c:pt idx="264">
                  <c:v>43678</c:v>
                </c:pt>
                <c:pt idx="265">
                  <c:v>43709</c:v>
                </c:pt>
                <c:pt idx="266">
                  <c:v>43739</c:v>
                </c:pt>
                <c:pt idx="267">
                  <c:v>43770</c:v>
                </c:pt>
                <c:pt idx="268">
                  <c:v>43800</c:v>
                </c:pt>
                <c:pt idx="269">
                  <c:v>43831</c:v>
                </c:pt>
                <c:pt idx="270">
                  <c:v>43862</c:v>
                </c:pt>
                <c:pt idx="271">
                  <c:v>43891</c:v>
                </c:pt>
                <c:pt idx="272">
                  <c:v>43922</c:v>
                </c:pt>
                <c:pt idx="273">
                  <c:v>43952</c:v>
                </c:pt>
                <c:pt idx="274">
                  <c:v>43983</c:v>
                </c:pt>
                <c:pt idx="275">
                  <c:v>44013</c:v>
                </c:pt>
                <c:pt idx="276">
                  <c:v>44044</c:v>
                </c:pt>
                <c:pt idx="277">
                  <c:v>44075</c:v>
                </c:pt>
                <c:pt idx="278">
                  <c:v>44105</c:v>
                </c:pt>
                <c:pt idx="279">
                  <c:v>44136</c:v>
                </c:pt>
                <c:pt idx="280">
                  <c:v>44166</c:v>
                </c:pt>
                <c:pt idx="281">
                  <c:v>44197</c:v>
                </c:pt>
                <c:pt idx="282">
                  <c:v>44228</c:v>
                </c:pt>
                <c:pt idx="283">
                  <c:v>44256</c:v>
                </c:pt>
                <c:pt idx="284">
                  <c:v>44287</c:v>
                </c:pt>
                <c:pt idx="285">
                  <c:v>44317</c:v>
                </c:pt>
                <c:pt idx="286">
                  <c:v>44348</c:v>
                </c:pt>
                <c:pt idx="287">
                  <c:v>44378</c:v>
                </c:pt>
                <c:pt idx="288">
                  <c:v>44409</c:v>
                </c:pt>
              </c:numCache>
            </c:numRef>
          </c:cat>
          <c:val>
            <c:numRef>
              <c:f>SINALOA!$B$4:$B$292</c:f>
              <c:numCache>
                <c:formatCode>_-* #,##0_-;\-* #,##0_-;_-* "-"??_-;_-@_-</c:formatCode>
                <c:ptCount val="289"/>
                <c:pt idx="0">
                  <c:v>260740</c:v>
                </c:pt>
                <c:pt idx="1">
                  <c:v>265799</c:v>
                </c:pt>
                <c:pt idx="2">
                  <c:v>269420</c:v>
                </c:pt>
                <c:pt idx="3">
                  <c:v>270060</c:v>
                </c:pt>
                <c:pt idx="4">
                  <c:v>267862</c:v>
                </c:pt>
                <c:pt idx="5">
                  <c:v>271531</c:v>
                </c:pt>
                <c:pt idx="6">
                  <c:v>274834</c:v>
                </c:pt>
                <c:pt idx="7">
                  <c:v>279172</c:v>
                </c:pt>
                <c:pt idx="8">
                  <c:v>280422</c:v>
                </c:pt>
                <c:pt idx="9">
                  <c:v>275182</c:v>
                </c:pt>
                <c:pt idx="10">
                  <c:v>275148</c:v>
                </c:pt>
                <c:pt idx="11">
                  <c:v>277958</c:v>
                </c:pt>
                <c:pt idx="12">
                  <c:v>279039</c:v>
                </c:pt>
                <c:pt idx="13">
                  <c:v>286654</c:v>
                </c:pt>
                <c:pt idx="14">
                  <c:v>292908</c:v>
                </c:pt>
                <c:pt idx="15">
                  <c:v>295272</c:v>
                </c:pt>
                <c:pt idx="16">
                  <c:v>295295</c:v>
                </c:pt>
                <c:pt idx="17">
                  <c:v>295191</c:v>
                </c:pt>
                <c:pt idx="18">
                  <c:v>307134</c:v>
                </c:pt>
                <c:pt idx="19">
                  <c:v>308510</c:v>
                </c:pt>
                <c:pt idx="20">
                  <c:v>297481</c:v>
                </c:pt>
                <c:pt idx="21">
                  <c:v>290032</c:v>
                </c:pt>
                <c:pt idx="22">
                  <c:v>289738</c:v>
                </c:pt>
                <c:pt idx="23">
                  <c:v>288645</c:v>
                </c:pt>
                <c:pt idx="24">
                  <c:v>292046</c:v>
                </c:pt>
                <c:pt idx="25">
                  <c:v>295826</c:v>
                </c:pt>
                <c:pt idx="26">
                  <c:v>297318</c:v>
                </c:pt>
                <c:pt idx="27">
                  <c:v>303240</c:v>
                </c:pt>
                <c:pt idx="28">
                  <c:v>295205</c:v>
                </c:pt>
                <c:pt idx="29">
                  <c:v>300159</c:v>
                </c:pt>
                <c:pt idx="30">
                  <c:v>305292</c:v>
                </c:pt>
                <c:pt idx="31">
                  <c:v>303741</c:v>
                </c:pt>
                <c:pt idx="32">
                  <c:v>302738</c:v>
                </c:pt>
                <c:pt idx="33">
                  <c:v>300757</c:v>
                </c:pt>
                <c:pt idx="34">
                  <c:v>300408</c:v>
                </c:pt>
                <c:pt idx="35">
                  <c:v>300294</c:v>
                </c:pt>
                <c:pt idx="36">
                  <c:v>302047</c:v>
                </c:pt>
                <c:pt idx="37">
                  <c:v>306526</c:v>
                </c:pt>
                <c:pt idx="38">
                  <c:v>309327</c:v>
                </c:pt>
                <c:pt idx="39">
                  <c:v>309827</c:v>
                </c:pt>
                <c:pt idx="40">
                  <c:v>301632</c:v>
                </c:pt>
                <c:pt idx="41">
                  <c:v>309290</c:v>
                </c:pt>
                <c:pt idx="42">
                  <c:v>311076</c:v>
                </c:pt>
                <c:pt idx="43">
                  <c:v>310811</c:v>
                </c:pt>
                <c:pt idx="44">
                  <c:v>309786</c:v>
                </c:pt>
                <c:pt idx="45">
                  <c:v>306023</c:v>
                </c:pt>
                <c:pt idx="46">
                  <c:v>303782</c:v>
                </c:pt>
                <c:pt idx="47">
                  <c:v>304609</c:v>
                </c:pt>
                <c:pt idx="48">
                  <c:v>304070</c:v>
                </c:pt>
                <c:pt idx="49">
                  <c:v>308511</c:v>
                </c:pt>
                <c:pt idx="50">
                  <c:v>313002</c:v>
                </c:pt>
                <c:pt idx="51">
                  <c:v>312408</c:v>
                </c:pt>
                <c:pt idx="52">
                  <c:v>305191</c:v>
                </c:pt>
                <c:pt idx="53">
                  <c:v>307139</c:v>
                </c:pt>
                <c:pt idx="54">
                  <c:v>313917</c:v>
                </c:pt>
                <c:pt idx="55">
                  <c:v>309850</c:v>
                </c:pt>
                <c:pt idx="56">
                  <c:v>315626</c:v>
                </c:pt>
                <c:pt idx="57">
                  <c:v>312317</c:v>
                </c:pt>
                <c:pt idx="58">
                  <c:v>308821</c:v>
                </c:pt>
                <c:pt idx="59">
                  <c:v>310859</c:v>
                </c:pt>
                <c:pt idx="60">
                  <c:v>308825</c:v>
                </c:pt>
                <c:pt idx="61">
                  <c:v>313438</c:v>
                </c:pt>
                <c:pt idx="62">
                  <c:v>316264</c:v>
                </c:pt>
                <c:pt idx="63">
                  <c:v>317155</c:v>
                </c:pt>
                <c:pt idx="64">
                  <c:v>311369</c:v>
                </c:pt>
                <c:pt idx="65">
                  <c:v>312069</c:v>
                </c:pt>
                <c:pt idx="66">
                  <c:v>314234</c:v>
                </c:pt>
                <c:pt idx="67">
                  <c:v>312889</c:v>
                </c:pt>
                <c:pt idx="68">
                  <c:v>310717</c:v>
                </c:pt>
                <c:pt idx="69">
                  <c:v>310544</c:v>
                </c:pt>
                <c:pt idx="70">
                  <c:v>312673</c:v>
                </c:pt>
                <c:pt idx="71">
                  <c:v>313041</c:v>
                </c:pt>
                <c:pt idx="72">
                  <c:v>309959</c:v>
                </c:pt>
                <c:pt idx="73">
                  <c:v>315749</c:v>
                </c:pt>
                <c:pt idx="74">
                  <c:v>318720</c:v>
                </c:pt>
                <c:pt idx="75">
                  <c:v>318197</c:v>
                </c:pt>
                <c:pt idx="76">
                  <c:v>312507</c:v>
                </c:pt>
                <c:pt idx="77">
                  <c:v>312408</c:v>
                </c:pt>
                <c:pt idx="78">
                  <c:v>313918</c:v>
                </c:pt>
                <c:pt idx="79">
                  <c:v>315762</c:v>
                </c:pt>
                <c:pt idx="80">
                  <c:v>315567</c:v>
                </c:pt>
                <c:pt idx="81">
                  <c:v>315807</c:v>
                </c:pt>
                <c:pt idx="82">
                  <c:v>315905</c:v>
                </c:pt>
                <c:pt idx="83">
                  <c:v>318130</c:v>
                </c:pt>
                <c:pt idx="84">
                  <c:v>318779</c:v>
                </c:pt>
                <c:pt idx="85">
                  <c:v>324496</c:v>
                </c:pt>
                <c:pt idx="86">
                  <c:v>325801</c:v>
                </c:pt>
                <c:pt idx="87">
                  <c:v>329630</c:v>
                </c:pt>
                <c:pt idx="88">
                  <c:v>325183</c:v>
                </c:pt>
                <c:pt idx="89">
                  <c:v>326758</c:v>
                </c:pt>
                <c:pt idx="90">
                  <c:v>329980</c:v>
                </c:pt>
                <c:pt idx="91">
                  <c:v>328263</c:v>
                </c:pt>
                <c:pt idx="92">
                  <c:v>325056</c:v>
                </c:pt>
                <c:pt idx="93">
                  <c:v>324985</c:v>
                </c:pt>
                <c:pt idx="94">
                  <c:v>325349</c:v>
                </c:pt>
                <c:pt idx="95">
                  <c:v>324649</c:v>
                </c:pt>
                <c:pt idx="96">
                  <c:v>328992</c:v>
                </c:pt>
                <c:pt idx="97">
                  <c:v>337126</c:v>
                </c:pt>
                <c:pt idx="98">
                  <c:v>340973</c:v>
                </c:pt>
                <c:pt idx="99">
                  <c:v>343502</c:v>
                </c:pt>
                <c:pt idx="100">
                  <c:v>339783</c:v>
                </c:pt>
                <c:pt idx="101">
                  <c:v>344124</c:v>
                </c:pt>
                <c:pt idx="102">
                  <c:v>348260</c:v>
                </c:pt>
                <c:pt idx="103">
                  <c:v>346914</c:v>
                </c:pt>
                <c:pt idx="104">
                  <c:v>342324</c:v>
                </c:pt>
                <c:pt idx="105">
                  <c:v>339207</c:v>
                </c:pt>
                <c:pt idx="106">
                  <c:v>340381</c:v>
                </c:pt>
                <c:pt idx="107">
                  <c:v>341667</c:v>
                </c:pt>
                <c:pt idx="108">
                  <c:v>343488</c:v>
                </c:pt>
                <c:pt idx="109">
                  <c:v>349759</c:v>
                </c:pt>
                <c:pt idx="110">
                  <c:v>354461</c:v>
                </c:pt>
                <c:pt idx="111">
                  <c:v>359416</c:v>
                </c:pt>
                <c:pt idx="112">
                  <c:v>350759</c:v>
                </c:pt>
                <c:pt idx="113">
                  <c:v>353744</c:v>
                </c:pt>
                <c:pt idx="114">
                  <c:v>358370</c:v>
                </c:pt>
                <c:pt idx="115">
                  <c:v>360448</c:v>
                </c:pt>
                <c:pt idx="116">
                  <c:v>359797</c:v>
                </c:pt>
                <c:pt idx="117">
                  <c:v>357480</c:v>
                </c:pt>
                <c:pt idx="118">
                  <c:v>355887</c:v>
                </c:pt>
                <c:pt idx="119">
                  <c:v>357701</c:v>
                </c:pt>
                <c:pt idx="120">
                  <c:v>358771</c:v>
                </c:pt>
                <c:pt idx="121">
                  <c:v>363436</c:v>
                </c:pt>
                <c:pt idx="122">
                  <c:v>372542</c:v>
                </c:pt>
                <c:pt idx="123">
                  <c:v>380457</c:v>
                </c:pt>
                <c:pt idx="124">
                  <c:v>383150</c:v>
                </c:pt>
                <c:pt idx="125">
                  <c:v>388831</c:v>
                </c:pt>
                <c:pt idx="126">
                  <c:v>391855</c:v>
                </c:pt>
                <c:pt idx="127">
                  <c:v>393361</c:v>
                </c:pt>
                <c:pt idx="128">
                  <c:v>391103</c:v>
                </c:pt>
                <c:pt idx="129">
                  <c:v>379579</c:v>
                </c:pt>
                <c:pt idx="130">
                  <c:v>378918</c:v>
                </c:pt>
                <c:pt idx="131">
                  <c:v>377298</c:v>
                </c:pt>
                <c:pt idx="132">
                  <c:v>374416</c:v>
                </c:pt>
                <c:pt idx="133">
                  <c:v>379533</c:v>
                </c:pt>
                <c:pt idx="134">
                  <c:v>386477</c:v>
                </c:pt>
                <c:pt idx="135">
                  <c:v>397885</c:v>
                </c:pt>
                <c:pt idx="136">
                  <c:v>388867</c:v>
                </c:pt>
                <c:pt idx="137">
                  <c:v>390376</c:v>
                </c:pt>
                <c:pt idx="138">
                  <c:v>394982</c:v>
                </c:pt>
                <c:pt idx="139">
                  <c:v>398677</c:v>
                </c:pt>
                <c:pt idx="140">
                  <c:v>382468</c:v>
                </c:pt>
                <c:pt idx="141">
                  <c:v>371323</c:v>
                </c:pt>
                <c:pt idx="142">
                  <c:v>366683</c:v>
                </c:pt>
                <c:pt idx="143">
                  <c:v>369917</c:v>
                </c:pt>
                <c:pt idx="144">
                  <c:v>370083</c:v>
                </c:pt>
                <c:pt idx="145">
                  <c:v>377794</c:v>
                </c:pt>
                <c:pt idx="146">
                  <c:v>382693</c:v>
                </c:pt>
                <c:pt idx="147">
                  <c:v>389144</c:v>
                </c:pt>
                <c:pt idx="148">
                  <c:v>390398</c:v>
                </c:pt>
                <c:pt idx="149">
                  <c:v>402389</c:v>
                </c:pt>
                <c:pt idx="150">
                  <c:v>404921</c:v>
                </c:pt>
                <c:pt idx="151">
                  <c:v>414803</c:v>
                </c:pt>
                <c:pt idx="152">
                  <c:v>401568</c:v>
                </c:pt>
                <c:pt idx="153">
                  <c:v>386446</c:v>
                </c:pt>
                <c:pt idx="154">
                  <c:v>381782</c:v>
                </c:pt>
                <c:pt idx="155">
                  <c:v>379506</c:v>
                </c:pt>
                <c:pt idx="156">
                  <c:v>381268</c:v>
                </c:pt>
                <c:pt idx="157">
                  <c:v>392639</c:v>
                </c:pt>
                <c:pt idx="158">
                  <c:v>396773</c:v>
                </c:pt>
                <c:pt idx="159">
                  <c:v>402397</c:v>
                </c:pt>
                <c:pt idx="160">
                  <c:v>395927</c:v>
                </c:pt>
                <c:pt idx="161">
                  <c:v>410367</c:v>
                </c:pt>
                <c:pt idx="162">
                  <c:v>410377</c:v>
                </c:pt>
                <c:pt idx="163">
                  <c:v>403462</c:v>
                </c:pt>
                <c:pt idx="164">
                  <c:v>401657</c:v>
                </c:pt>
                <c:pt idx="165">
                  <c:v>396832</c:v>
                </c:pt>
                <c:pt idx="166">
                  <c:v>388911</c:v>
                </c:pt>
                <c:pt idx="167">
                  <c:v>387658</c:v>
                </c:pt>
                <c:pt idx="168">
                  <c:v>389422</c:v>
                </c:pt>
                <c:pt idx="169">
                  <c:v>399542</c:v>
                </c:pt>
                <c:pt idx="170">
                  <c:v>414343</c:v>
                </c:pt>
                <c:pt idx="171">
                  <c:v>418337</c:v>
                </c:pt>
                <c:pt idx="172">
                  <c:v>415986</c:v>
                </c:pt>
                <c:pt idx="173">
                  <c:v>423386</c:v>
                </c:pt>
                <c:pt idx="174">
                  <c:v>431081</c:v>
                </c:pt>
                <c:pt idx="175">
                  <c:v>429992</c:v>
                </c:pt>
                <c:pt idx="176">
                  <c:v>423262</c:v>
                </c:pt>
                <c:pt idx="177">
                  <c:v>407128</c:v>
                </c:pt>
                <c:pt idx="178">
                  <c:v>405483</c:v>
                </c:pt>
                <c:pt idx="179">
                  <c:v>404311</c:v>
                </c:pt>
                <c:pt idx="180">
                  <c:v>410145</c:v>
                </c:pt>
                <c:pt idx="181">
                  <c:v>418139</c:v>
                </c:pt>
                <c:pt idx="182">
                  <c:v>433319</c:v>
                </c:pt>
                <c:pt idx="183">
                  <c:v>431069</c:v>
                </c:pt>
                <c:pt idx="184">
                  <c:v>428082</c:v>
                </c:pt>
                <c:pt idx="185">
                  <c:v>431482</c:v>
                </c:pt>
                <c:pt idx="186">
                  <c:v>437785</c:v>
                </c:pt>
                <c:pt idx="187">
                  <c:v>440880</c:v>
                </c:pt>
                <c:pt idx="188">
                  <c:v>437126</c:v>
                </c:pt>
                <c:pt idx="189">
                  <c:v>422076</c:v>
                </c:pt>
                <c:pt idx="190">
                  <c:v>418141</c:v>
                </c:pt>
                <c:pt idx="191">
                  <c:v>413336</c:v>
                </c:pt>
                <c:pt idx="192">
                  <c:v>415857</c:v>
                </c:pt>
                <c:pt idx="193">
                  <c:v>423927</c:v>
                </c:pt>
                <c:pt idx="194">
                  <c:v>436067</c:v>
                </c:pt>
                <c:pt idx="195">
                  <c:v>444412</c:v>
                </c:pt>
                <c:pt idx="196">
                  <c:v>446948</c:v>
                </c:pt>
                <c:pt idx="197">
                  <c:v>445977</c:v>
                </c:pt>
                <c:pt idx="198">
                  <c:v>449675</c:v>
                </c:pt>
                <c:pt idx="199">
                  <c:v>449226</c:v>
                </c:pt>
                <c:pt idx="200">
                  <c:v>440523</c:v>
                </c:pt>
                <c:pt idx="201">
                  <c:v>432612</c:v>
                </c:pt>
                <c:pt idx="202">
                  <c:v>430076</c:v>
                </c:pt>
                <c:pt idx="203">
                  <c:v>432686</c:v>
                </c:pt>
                <c:pt idx="204">
                  <c:v>436968</c:v>
                </c:pt>
                <c:pt idx="205">
                  <c:v>449030</c:v>
                </c:pt>
                <c:pt idx="206">
                  <c:v>463425</c:v>
                </c:pt>
                <c:pt idx="207">
                  <c:v>468756</c:v>
                </c:pt>
                <c:pt idx="208">
                  <c:v>466390</c:v>
                </c:pt>
                <c:pt idx="209">
                  <c:v>474406</c:v>
                </c:pt>
                <c:pt idx="210">
                  <c:v>474875</c:v>
                </c:pt>
                <c:pt idx="211">
                  <c:v>478257</c:v>
                </c:pt>
                <c:pt idx="212">
                  <c:v>471261</c:v>
                </c:pt>
                <c:pt idx="213">
                  <c:v>452276</c:v>
                </c:pt>
                <c:pt idx="214">
                  <c:v>451372</c:v>
                </c:pt>
                <c:pt idx="215">
                  <c:v>453397</c:v>
                </c:pt>
                <c:pt idx="216">
                  <c:v>456149</c:v>
                </c:pt>
                <c:pt idx="217">
                  <c:v>469577</c:v>
                </c:pt>
                <c:pt idx="218">
                  <c:v>478814</c:v>
                </c:pt>
                <c:pt idx="219">
                  <c:v>489285</c:v>
                </c:pt>
                <c:pt idx="220">
                  <c:v>495572</c:v>
                </c:pt>
                <c:pt idx="221">
                  <c:v>504456</c:v>
                </c:pt>
                <c:pt idx="222">
                  <c:v>502672</c:v>
                </c:pt>
                <c:pt idx="223">
                  <c:v>509952</c:v>
                </c:pt>
                <c:pt idx="224">
                  <c:v>501284</c:v>
                </c:pt>
                <c:pt idx="225">
                  <c:v>482121</c:v>
                </c:pt>
                <c:pt idx="226">
                  <c:v>478600</c:v>
                </c:pt>
                <c:pt idx="227">
                  <c:v>482284</c:v>
                </c:pt>
                <c:pt idx="228">
                  <c:v>483252</c:v>
                </c:pt>
                <c:pt idx="229">
                  <c:v>496223</c:v>
                </c:pt>
                <c:pt idx="230">
                  <c:v>510590</c:v>
                </c:pt>
                <c:pt idx="231">
                  <c:v>523400</c:v>
                </c:pt>
                <c:pt idx="232">
                  <c:v>526823</c:v>
                </c:pt>
                <c:pt idx="233">
                  <c:v>522489</c:v>
                </c:pt>
                <c:pt idx="234">
                  <c:v>530873</c:v>
                </c:pt>
                <c:pt idx="235">
                  <c:v>522622</c:v>
                </c:pt>
                <c:pt idx="236">
                  <c:v>532238</c:v>
                </c:pt>
                <c:pt idx="237">
                  <c:v>500882</c:v>
                </c:pt>
                <c:pt idx="238">
                  <c:v>499363</c:v>
                </c:pt>
                <c:pt idx="239">
                  <c:v>497907</c:v>
                </c:pt>
                <c:pt idx="240">
                  <c:v>503593</c:v>
                </c:pt>
                <c:pt idx="241">
                  <c:v>522697</c:v>
                </c:pt>
                <c:pt idx="242">
                  <c:v>535194</c:v>
                </c:pt>
                <c:pt idx="243">
                  <c:v>544842</c:v>
                </c:pt>
                <c:pt idx="244">
                  <c:v>542257</c:v>
                </c:pt>
                <c:pt idx="245">
                  <c:v>545714</c:v>
                </c:pt>
                <c:pt idx="246">
                  <c:v>542629</c:v>
                </c:pt>
                <c:pt idx="247">
                  <c:v>556885</c:v>
                </c:pt>
                <c:pt idx="248">
                  <c:v>545566</c:v>
                </c:pt>
                <c:pt idx="249">
                  <c:v>536571</c:v>
                </c:pt>
                <c:pt idx="250">
                  <c:v>522469</c:v>
                </c:pt>
                <c:pt idx="251">
                  <c:v>520360</c:v>
                </c:pt>
                <c:pt idx="252">
                  <c:v>522426</c:v>
                </c:pt>
                <c:pt idx="253">
                  <c:v>540332</c:v>
                </c:pt>
                <c:pt idx="254">
                  <c:v>544169</c:v>
                </c:pt>
                <c:pt idx="255">
                  <c:v>559770</c:v>
                </c:pt>
                <c:pt idx="256">
                  <c:v>562199</c:v>
                </c:pt>
                <c:pt idx="257">
                  <c:v>568624</c:v>
                </c:pt>
                <c:pt idx="258">
                  <c:v>571139</c:v>
                </c:pt>
                <c:pt idx="259">
                  <c:v>571260</c:v>
                </c:pt>
                <c:pt idx="260">
                  <c:v>569148</c:v>
                </c:pt>
                <c:pt idx="261">
                  <c:v>550550</c:v>
                </c:pt>
                <c:pt idx="262">
                  <c:v>540249</c:v>
                </c:pt>
                <c:pt idx="263">
                  <c:v>541475</c:v>
                </c:pt>
                <c:pt idx="264">
                  <c:v>544249</c:v>
                </c:pt>
                <c:pt idx="265">
                  <c:v>556561</c:v>
                </c:pt>
                <c:pt idx="266">
                  <c:v>567914</c:v>
                </c:pt>
                <c:pt idx="267">
                  <c:v>572361</c:v>
                </c:pt>
                <c:pt idx="268">
                  <c:v>577442</c:v>
                </c:pt>
                <c:pt idx="269">
                  <c:v>580209</c:v>
                </c:pt>
                <c:pt idx="270">
                  <c:v>587810</c:v>
                </c:pt>
                <c:pt idx="271">
                  <c:v>590235</c:v>
                </c:pt>
                <c:pt idx="272">
                  <c:v>568335</c:v>
                </c:pt>
                <c:pt idx="273">
                  <c:v>544213</c:v>
                </c:pt>
                <c:pt idx="274">
                  <c:v>529005</c:v>
                </c:pt>
                <c:pt idx="275">
                  <c:v>529928</c:v>
                </c:pt>
                <c:pt idx="276">
                  <c:v>529692</c:v>
                </c:pt>
                <c:pt idx="277">
                  <c:v>543611</c:v>
                </c:pt>
                <c:pt idx="278">
                  <c:v>558297</c:v>
                </c:pt>
                <c:pt idx="279">
                  <c:v>565897</c:v>
                </c:pt>
                <c:pt idx="280">
                  <c:v>570100</c:v>
                </c:pt>
                <c:pt idx="281">
                  <c:v>577248</c:v>
                </c:pt>
                <c:pt idx="282">
                  <c:v>581325</c:v>
                </c:pt>
                <c:pt idx="283">
                  <c:v>586460</c:v>
                </c:pt>
                <c:pt idx="284">
                  <c:v>583413</c:v>
                </c:pt>
                <c:pt idx="285">
                  <c:v>569723</c:v>
                </c:pt>
                <c:pt idx="286">
                  <c:v>559597</c:v>
                </c:pt>
                <c:pt idx="287">
                  <c:v>566809</c:v>
                </c:pt>
                <c:pt idx="288">
                  <c:v>562948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65-4897-8356-BD3E1646F2D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SINALOA!$F$3:$F$293</c:f>
              <c:numCache>
                <c:formatCode>General</c:formatCode>
                <c:ptCount val="291"/>
                <c:pt idx="0">
                  <c:v>0</c:v>
                </c:pt>
                <c:pt idx="13" formatCode="0.00">
                  <c:v>279039.19049962144</c:v>
                </c:pt>
                <c:pt idx="14" formatCode="0.00">
                  <c:v>286655.88144169596</c:v>
                </c:pt>
                <c:pt idx="15" formatCode="0.00">
                  <c:v>292909.89515079168</c:v>
                </c:pt>
                <c:pt idx="16" formatCode="0.00">
                  <c:v>295273.97003538848</c:v>
                </c:pt>
                <c:pt idx="17" formatCode="0.00">
                  <c:v>295296.87487560266</c:v>
                </c:pt>
                <c:pt idx="18" formatCode="0.00">
                  <c:v>295193.57828947913</c:v>
                </c:pt>
                <c:pt idx="19" formatCode="0.00">
                  <c:v>307135.32243972062</c:v>
                </c:pt>
                <c:pt idx="20" formatCode="0.00">
                  <c:v>308512.569380395</c:v>
                </c:pt>
                <c:pt idx="21" formatCode="0.00">
                  <c:v>297484.49616018852</c:v>
                </c:pt>
                <c:pt idx="22" formatCode="0.00">
                  <c:v>290034.37575394713</c:v>
                </c:pt>
                <c:pt idx="23" formatCode="0.00">
                  <c:v>289740.20798995992</c:v>
                </c:pt>
                <c:pt idx="24" formatCode="0.00">
                  <c:v>288647.61935072468</c:v>
                </c:pt>
                <c:pt idx="25" formatCode="0.00">
                  <c:v>292045.88477072166</c:v>
                </c:pt>
                <c:pt idx="26" formatCode="0.00">
                  <c:v>295828.30055291456</c:v>
                </c:pt>
                <c:pt idx="27" formatCode="0.00">
                  <c:v>297320.39640485944</c:v>
                </c:pt>
                <c:pt idx="28" formatCode="0.00">
                  <c:v>303241.60624794709</c:v>
                </c:pt>
                <c:pt idx="29" formatCode="0.00">
                  <c:v>295207.69462562463</c:v>
                </c:pt>
                <c:pt idx="30" formatCode="0.00">
                  <c:v>300161.05947112711</c:v>
                </c:pt>
                <c:pt idx="31" formatCode="0.00">
                  <c:v>305294.0270693099</c:v>
                </c:pt>
                <c:pt idx="32" formatCode="0.00">
                  <c:v>303743.86662426125</c:v>
                </c:pt>
                <c:pt idx="33" formatCode="0.00">
                  <c:v>302740.46569015377</c:v>
                </c:pt>
                <c:pt idx="34" formatCode="0.00">
                  <c:v>300758.80480953283</c:v>
                </c:pt>
                <c:pt idx="35" formatCode="0.00">
                  <c:v>300410.21344227938</c:v>
                </c:pt>
                <c:pt idx="36" formatCode="0.00">
                  <c:v>300296.53010505246</c:v>
                </c:pt>
                <c:pt idx="37" formatCode="0.00">
                  <c:v>302046.97986967379</c:v>
                </c:pt>
                <c:pt idx="38" formatCode="0.00">
                  <c:v>306528.2486851865</c:v>
                </c:pt>
                <c:pt idx="39" formatCode="0.00">
                  <c:v>309329.27709435427</c:v>
                </c:pt>
                <c:pt idx="40" formatCode="0.00">
                  <c:v>309829.165275498</c:v>
                </c:pt>
                <c:pt idx="41" formatCode="0.00">
                  <c:v>301634.70555323508</c:v>
                </c:pt>
                <c:pt idx="42" formatCode="0.00">
                  <c:v>309291.7912000271</c:v>
                </c:pt>
                <c:pt idx="43" formatCode="0.00">
                  <c:v>311078.38170787512</c:v>
                </c:pt>
                <c:pt idx="44" formatCode="0.00">
                  <c:v>310813.74410001101</c:v>
                </c:pt>
                <c:pt idx="45" formatCode="0.00">
                  <c:v>309788.47119373787</c:v>
                </c:pt>
                <c:pt idx="46" formatCode="0.00">
                  <c:v>306024.97408953711</c:v>
                </c:pt>
                <c:pt idx="47" formatCode="0.00">
                  <c:v>303784.40742358059</c:v>
                </c:pt>
                <c:pt idx="48" formatCode="0.00">
                  <c:v>304611.4371380845</c:v>
                </c:pt>
                <c:pt idx="49" formatCode="0.00">
                  <c:v>304070.18760243501</c:v>
                </c:pt>
                <c:pt idx="50" formatCode="0.00">
                  <c:v>308513.25654957909</c:v>
                </c:pt>
                <c:pt idx="51" formatCode="0.00">
                  <c:v>313004.10654057626</c:v>
                </c:pt>
                <c:pt idx="52" formatCode="0.00">
                  <c:v>312410.27835915831</c:v>
                </c:pt>
                <c:pt idx="53" formatCode="0.00">
                  <c:v>305193.60308433272</c:v>
                </c:pt>
                <c:pt idx="54" formatCode="0.00">
                  <c:v>307141.38184517383</c:v>
                </c:pt>
                <c:pt idx="55" formatCode="0.00">
                  <c:v>313918.86708179169</c:v>
                </c:pt>
                <c:pt idx="56" formatCode="0.00">
                  <c:v>309853.13856805471</c:v>
                </c:pt>
                <c:pt idx="57" formatCode="0.00">
                  <c:v>315627.77328633459</c:v>
                </c:pt>
                <c:pt idx="58" formatCode="0.00">
                  <c:v>312318.91628199245</c:v>
                </c:pt>
                <c:pt idx="59" formatCode="0.00">
                  <c:v>308823.53603562835</c:v>
                </c:pt>
                <c:pt idx="60" formatCode="0.00">
                  <c:v>310861.31822702539</c:v>
                </c:pt>
                <c:pt idx="61" formatCode="0.00">
                  <c:v>308825.30129166075</c:v>
                </c:pt>
                <c:pt idx="62" formatCode="0.00">
                  <c:v>313440.24830671621</c:v>
                </c:pt>
                <c:pt idx="63" formatCode="0.00">
                  <c:v>316266.28419378918</c:v>
                </c:pt>
                <c:pt idx="64" formatCode="0.00">
                  <c:v>317157.12686352088</c:v>
                </c:pt>
                <c:pt idx="65" formatCode="0.00">
                  <c:v>311371.45232765918</c:v>
                </c:pt>
                <c:pt idx="66" formatCode="0.00">
                  <c:v>312071.51851340901</c:v>
                </c:pt>
                <c:pt idx="67" formatCode="0.00">
                  <c:v>314236.34637966834</c:v>
                </c:pt>
                <c:pt idx="68" formatCode="0.00">
                  <c:v>312891.85991448589</c:v>
                </c:pt>
                <c:pt idx="69" formatCode="0.00">
                  <c:v>310719.58985524467</c:v>
                </c:pt>
                <c:pt idx="70" formatCode="0.00">
                  <c:v>310545.60413482226</c:v>
                </c:pt>
                <c:pt idx="71" formatCode="0.00">
                  <c:v>312674.95909948775</c:v>
                </c:pt>
                <c:pt idx="72" formatCode="0.00">
                  <c:v>313043.49348635896</c:v>
                </c:pt>
                <c:pt idx="73" formatCode="0.00">
                  <c:v>309959.39499768481</c:v>
                </c:pt>
                <c:pt idx="74" formatCode="0.00">
                  <c:v>315751.12979027443</c:v>
                </c:pt>
                <c:pt idx="75" formatCode="0.00">
                  <c:v>318722.27253855573</c:v>
                </c:pt>
                <c:pt idx="76" formatCode="0.00">
                  <c:v>318199.27248752775</c:v>
                </c:pt>
                <c:pt idx="77" formatCode="0.00">
                  <c:v>312509.4416138602</c:v>
                </c:pt>
                <c:pt idx="78" formatCode="0.00">
                  <c:v>312410.60205507278</c:v>
                </c:pt>
                <c:pt idx="79" formatCode="0.00">
                  <c:v>313920.41399523377</c:v>
                </c:pt>
                <c:pt idx="80" formatCode="0.00">
                  <c:v>315764.5323253079</c:v>
                </c:pt>
                <c:pt idx="81" formatCode="0.00">
                  <c:v>315569.38838732988</c:v>
                </c:pt>
                <c:pt idx="82" formatCode="0.00">
                  <c:v>315808.55249705573</c:v>
                </c:pt>
                <c:pt idx="83" formatCode="0.00">
                  <c:v>315907.16731569538</c:v>
                </c:pt>
                <c:pt idx="84" formatCode="0.00">
                  <c:v>318132.30641889625</c:v>
                </c:pt>
                <c:pt idx="85" formatCode="0.00">
                  <c:v>318778.98006947374</c:v>
                </c:pt>
                <c:pt idx="86" formatCode="0.00">
                  <c:v>324498.15471297805</c:v>
                </c:pt>
                <c:pt idx="87" formatCode="0.00">
                  <c:v>325803.45562442607</c:v>
                </c:pt>
                <c:pt idx="88" formatCode="0.00">
                  <c:v>329631.82788748073</c:v>
                </c:pt>
                <c:pt idx="89" formatCode="0.00">
                  <c:v>325185.30453153857</c:v>
                </c:pt>
                <c:pt idx="90" formatCode="0.00">
                  <c:v>326760.44815727969</c:v>
                </c:pt>
                <c:pt idx="91" formatCode="0.00">
                  <c:v>329982.25630786538</c:v>
                </c:pt>
                <c:pt idx="92" formatCode="0.00">
                  <c:v>328265.92351826199</c:v>
                </c:pt>
                <c:pt idx="93" formatCode="0.00">
                  <c:v>325058.70308850484</c:v>
                </c:pt>
                <c:pt idx="94" formatCode="0.00">
                  <c:v>324986.56627208885</c:v>
                </c:pt>
                <c:pt idx="95" formatCode="0.00">
                  <c:v>325351.13989610667</c:v>
                </c:pt>
                <c:pt idx="96" formatCode="0.00">
                  <c:v>324651.61629274668</c:v>
                </c:pt>
                <c:pt idx="97" formatCode="0.00">
                  <c:v>328991.55990986037</c:v>
                </c:pt>
                <c:pt idx="98" formatCode="0.00">
                  <c:v>337127.92701085418</c:v>
                </c:pt>
                <c:pt idx="99" formatCode="0.00">
                  <c:v>340975.21252722078</c:v>
                </c:pt>
                <c:pt idx="100" formatCode="0.00">
                  <c:v>343503.96491282177</c:v>
                </c:pt>
                <c:pt idx="101" formatCode="0.00">
                  <c:v>339785.21827978326</c:v>
                </c:pt>
                <c:pt idx="102" formatCode="0.00">
                  <c:v>344126.18497232185</c:v>
                </c:pt>
                <c:pt idx="103" formatCode="0.00">
                  <c:v>348262.18421688466</c:v>
                </c:pt>
                <c:pt idx="104" formatCode="0.00">
                  <c:v>346916.9150190588</c:v>
                </c:pt>
                <c:pt idx="105" formatCode="0.00">
                  <c:v>342326.85350444244</c:v>
                </c:pt>
                <c:pt idx="106" formatCode="0.00">
                  <c:v>339208.8456415034</c:v>
                </c:pt>
                <c:pt idx="107" formatCode="0.00">
                  <c:v>340383.05664610938</c:v>
                </c:pt>
                <c:pt idx="108" formatCode="0.00">
                  <c:v>341669.42832378979</c:v>
                </c:pt>
                <c:pt idx="109" formatCode="0.00">
                  <c:v>343487.71056449949</c:v>
                </c:pt>
                <c:pt idx="110" formatCode="0.00">
                  <c:v>349761.14683438267</c:v>
                </c:pt>
                <c:pt idx="111" formatCode="0.00">
                  <c:v>354463.14250152017</c:v>
                </c:pt>
                <c:pt idx="112" formatCode="0.00">
                  <c:v>359417.71939084335</c:v>
                </c:pt>
                <c:pt idx="113" formatCode="0.00">
                  <c:v>350761.71140082477</c:v>
                </c:pt>
                <c:pt idx="114" formatCode="0.00">
                  <c:v>353746.33951858646</c:v>
                </c:pt>
                <c:pt idx="115" formatCode="0.00">
                  <c:v>358372.14598300779</c:v>
                </c:pt>
                <c:pt idx="116" formatCode="0.00">
                  <c:v>360450.58018106449</c:v>
                </c:pt>
                <c:pt idx="117" formatCode="0.00">
                  <c:v>359799.45570157643</c:v>
                </c:pt>
                <c:pt idx="118" formatCode="0.00">
                  <c:v>357481.73011091124</c:v>
                </c:pt>
                <c:pt idx="119" formatCode="0.00">
                  <c:v>355889.34017526102</c:v>
                </c:pt>
                <c:pt idx="120" formatCode="0.00">
                  <c:v>357703.39042648074</c:v>
                </c:pt>
                <c:pt idx="121" formatCode="0.00">
                  <c:v>358770.68584105128</c:v>
                </c:pt>
                <c:pt idx="122" formatCode="0.00">
                  <c:v>363438.34183957498</c:v>
                </c:pt>
                <c:pt idx="123" formatCode="0.00">
                  <c:v>372543.70995391684</c:v>
                </c:pt>
                <c:pt idx="124" formatCode="0.00">
                  <c:v>380458.42019113572</c:v>
                </c:pt>
                <c:pt idx="125" formatCode="0.00">
                  <c:v>383151.52969588136</c:v>
                </c:pt>
                <c:pt idx="126" formatCode="0.00">
                  <c:v>388833.10841370182</c:v>
                </c:pt>
                <c:pt idx="127" formatCode="0.00">
                  <c:v>391857.35405182187</c:v>
                </c:pt>
                <c:pt idx="128" formatCode="0.00">
                  <c:v>393363.69303752226</c:v>
                </c:pt>
                <c:pt idx="129" formatCode="0.00">
                  <c:v>391105.63565385732</c:v>
                </c:pt>
                <c:pt idx="130" formatCode="0.00">
                  <c:v>379581.61445511802</c:v>
                </c:pt>
                <c:pt idx="131" formatCode="0.00">
                  <c:v>378920.24436911871</c:v>
                </c:pt>
                <c:pt idx="132" formatCode="0.00">
                  <c:v>377300.766727257</c:v>
                </c:pt>
                <c:pt idx="133" formatCode="0.00">
                  <c:v>374415.96683028655</c:v>
                </c:pt>
                <c:pt idx="134" formatCode="0.00">
                  <c:v>379535.32651415613</c:v>
                </c:pt>
                <c:pt idx="135" formatCode="0.00">
                  <c:v>386478.95420314337</c:v>
                </c:pt>
                <c:pt idx="136" formatCode="0.00">
                  <c:v>397886.0653810075</c:v>
                </c:pt>
                <c:pt idx="137" formatCode="0.00">
                  <c:v>388869.71618994325</c:v>
                </c:pt>
                <c:pt idx="138" formatCode="0.00">
                  <c:v>390378.5444333785</c:v>
                </c:pt>
                <c:pt idx="139" formatCode="0.00">
                  <c:v>394984.19376582716</c:v>
                </c:pt>
                <c:pt idx="140" formatCode="0.00">
                  <c:v>398679.47356367682</c:v>
                </c:pt>
                <c:pt idx="141" formatCode="0.00">
                  <c:v>382472.06890069274</c:v>
                </c:pt>
                <c:pt idx="142" formatCode="0.00">
                  <c:v>371325.59226961917</c:v>
                </c:pt>
                <c:pt idx="143" formatCode="0.00">
                  <c:v>366685.65257647482</c:v>
                </c:pt>
                <c:pt idx="144" formatCode="0.00">
                  <c:v>369919.2561087833</c:v>
                </c:pt>
                <c:pt idx="145" formatCode="0.00">
                  <c:v>370082.70113949245</c:v>
                </c:pt>
                <c:pt idx="146" formatCode="0.00">
                  <c:v>377796.05175059778</c:v>
                </c:pt>
                <c:pt idx="147" formatCode="0.00">
                  <c:v>382695.16149586352</c:v>
                </c:pt>
                <c:pt idx="148" formatCode="0.00">
                  <c:v>389145.57290484325</c:v>
                </c:pt>
                <c:pt idx="149" formatCode="0.00">
                  <c:v>390399.66998015653</c:v>
                </c:pt>
                <c:pt idx="150" formatCode="0.00">
                  <c:v>402390.47143969388</c:v>
                </c:pt>
                <c:pt idx="151" formatCode="0.00">
                  <c:v>404923.42136905517</c:v>
                </c:pt>
                <c:pt idx="152" formatCode="0.00">
                  <c:v>414804.85511735018</c:v>
                </c:pt>
                <c:pt idx="153" formatCode="0.00">
                  <c:v>401571.77116640372</c:v>
                </c:pt>
                <c:pt idx="154" formatCode="0.00">
                  <c:v>386448.96358234511</c:v>
                </c:pt>
                <c:pt idx="155" formatCode="0.00">
                  <c:v>381784.65487559227</c:v>
                </c:pt>
                <c:pt idx="156" formatCode="0.00">
                  <c:v>379508.83704522444</c:v>
                </c:pt>
                <c:pt idx="157" formatCode="0.00">
                  <c:v>381267.47669844906</c:v>
                </c:pt>
                <c:pt idx="158" formatCode="0.00">
                  <c:v>392640.69849913445</c:v>
                </c:pt>
                <c:pt idx="159" formatCode="0.00">
                  <c:v>396775.26065720303</c:v>
                </c:pt>
                <c:pt idx="160" formatCode="0.00">
                  <c:v>402398.66118984541</c:v>
                </c:pt>
                <c:pt idx="161" formatCode="0.00">
                  <c:v>395929.45109456818</c:v>
                </c:pt>
                <c:pt idx="162" formatCode="0.00">
                  <c:v>410368.22812597669</c:v>
                </c:pt>
                <c:pt idx="163" formatCode="0.00">
                  <c:v>410379.68992410501</c:v>
                </c:pt>
                <c:pt idx="164" formatCode="0.00">
                  <c:v>403465.58670917229</c:v>
                </c:pt>
                <c:pt idx="165" formatCode="0.00">
                  <c:v>401659.5937971485</c:v>
                </c:pt>
                <c:pt idx="166" formatCode="0.00">
                  <c:v>396833.90724833071</c:v>
                </c:pt>
                <c:pt idx="167" formatCode="0.00">
                  <c:v>388913.98868217668</c:v>
                </c:pt>
                <c:pt idx="168" formatCode="0.00">
                  <c:v>387660.73961856903</c:v>
                </c:pt>
                <c:pt idx="169" formatCode="0.00">
                  <c:v>389421.42482763814</c:v>
                </c:pt>
                <c:pt idx="170" formatCode="0.00">
                  <c:v>399543.8429219799</c:v>
                </c:pt>
                <c:pt idx="171" formatCode="0.00">
                  <c:v>414344.17628216243</c:v>
                </c:pt>
                <c:pt idx="172" formatCode="0.00">
                  <c:v>418338.83256230131</c:v>
                </c:pt>
                <c:pt idx="173" formatCode="0.00">
                  <c:v>415988.01531896845</c:v>
                </c:pt>
                <c:pt idx="174" formatCode="0.00">
                  <c:v>423387.97833703266</c:v>
                </c:pt>
                <c:pt idx="175" formatCode="0.00">
                  <c:v>431082.91801425692</c:v>
                </c:pt>
                <c:pt idx="176" formatCode="0.00">
                  <c:v>429995.0225772172</c:v>
                </c:pt>
                <c:pt idx="177" formatCode="0.00">
                  <c:v>423265.1110679736</c:v>
                </c:pt>
                <c:pt idx="178" formatCode="0.00">
                  <c:v>407131.02579768706</c:v>
                </c:pt>
                <c:pt idx="179" formatCode="0.00">
                  <c:v>405485.34495094605</c:v>
                </c:pt>
                <c:pt idx="180" formatCode="0.00">
                  <c:v>404313.74860722863</c:v>
                </c:pt>
                <c:pt idx="181" formatCode="0.00">
                  <c:v>410143.90177140414</c:v>
                </c:pt>
                <c:pt idx="182" formatCode="0.00">
                  <c:v>418141.10199820297</c:v>
                </c:pt>
                <c:pt idx="183" formatCode="0.00">
                  <c:v>433320.16344791639</c:v>
                </c:pt>
                <c:pt idx="184" formatCode="0.00">
                  <c:v>431071.47755885147</c:v>
                </c:pt>
                <c:pt idx="185" formatCode="0.00">
                  <c:v>428084.0699697393</c:v>
                </c:pt>
                <c:pt idx="186" formatCode="0.00">
                  <c:v>431484.40558402578</c:v>
                </c:pt>
                <c:pt idx="187" formatCode="0.00">
                  <c:v>437787.07092751528</c:v>
                </c:pt>
                <c:pt idx="188" formatCode="0.00">
                  <c:v>440882.60428696027</c:v>
                </c:pt>
                <c:pt idx="189" formatCode="0.00">
                  <c:v>437128.81079903478</c:v>
                </c:pt>
                <c:pt idx="190" formatCode="0.00">
                  <c:v>422078.8880333908</c:v>
                </c:pt>
                <c:pt idx="191" formatCode="0.00">
                  <c:v>418143.57962916483</c:v>
                </c:pt>
                <c:pt idx="192" formatCode="0.00">
                  <c:v>413339.1344757271</c:v>
                </c:pt>
                <c:pt idx="193" formatCode="0.00">
                  <c:v>415856.18441295362</c:v>
                </c:pt>
                <c:pt idx="194" formatCode="0.00">
                  <c:v>423929.10546827235</c:v>
                </c:pt>
                <c:pt idx="195" formatCode="0.00">
                  <c:v>436068.48335507774</c:v>
                </c:pt>
                <c:pt idx="196" formatCode="0.00">
                  <c:v>444413.3915844555</c:v>
                </c:pt>
                <c:pt idx="197" formatCode="0.00">
                  <c:v>446949.49228259048</c:v>
                </c:pt>
                <c:pt idx="198" formatCode="0.00">
                  <c:v>445979.88031353976</c:v>
                </c:pt>
                <c:pt idx="199" formatCode="0.00">
                  <c:v>449677.35624551855</c:v>
                </c:pt>
                <c:pt idx="200" formatCode="0.00">
                  <c:v>449228.98701182398</c:v>
                </c:pt>
                <c:pt idx="201" formatCode="0.00">
                  <c:v>440526.32223623752</c:v>
                </c:pt>
                <c:pt idx="202" formatCode="0.00">
                  <c:v>432614.14939014358</c:v>
                </c:pt>
                <c:pt idx="203" formatCode="0.00">
                  <c:v>430078.43594346265</c:v>
                </c:pt>
                <c:pt idx="204" formatCode="0.00">
                  <c:v>432688.38644947147</c:v>
                </c:pt>
                <c:pt idx="205" formatCode="0.00">
                  <c:v>436966.88100349624</c:v>
                </c:pt>
                <c:pt idx="206" formatCode="0.00">
                  <c:v>449031.73784254596</c:v>
                </c:pt>
                <c:pt idx="207" formatCode="0.00">
                  <c:v>463426.28714379348</c:v>
                </c:pt>
                <c:pt idx="208" formatCode="0.00">
                  <c:v>468757.70735963515</c:v>
                </c:pt>
                <c:pt idx="209" formatCode="0.00">
                  <c:v>466391.97472707252</c:v>
                </c:pt>
                <c:pt idx="210" formatCode="0.00">
                  <c:v>474407.98591570125</c:v>
                </c:pt>
                <c:pt idx="211" formatCode="0.00">
                  <c:v>474877.72281198361</c:v>
                </c:pt>
                <c:pt idx="212" formatCode="0.00">
                  <c:v>478259.63488926931</c:v>
                </c:pt>
                <c:pt idx="213" formatCode="0.00">
                  <c:v>471264.16044481233</c:v>
                </c:pt>
                <c:pt idx="214" formatCode="0.00">
                  <c:v>452279.22629306361</c:v>
                </c:pt>
                <c:pt idx="215" formatCode="0.00">
                  <c:v>451374.26840773097</c:v>
                </c:pt>
                <c:pt idx="216" formatCode="0.00">
                  <c:v>453399.46873229067</c:v>
                </c:pt>
                <c:pt idx="217" formatCode="0.00">
                  <c:v>456147.90655089053</c:v>
                </c:pt>
                <c:pt idx="218" formatCode="0.00">
                  <c:v>469578.63574065873</c:v>
                </c:pt>
                <c:pt idx="219" formatCode="0.00">
                  <c:v>478815.84487150406</c:v>
                </c:pt>
                <c:pt idx="220" formatCode="0.00">
                  <c:v>489286.18399375485</c:v>
                </c:pt>
                <c:pt idx="221" formatCode="0.00">
                  <c:v>495573.07005501562</c:v>
                </c:pt>
                <c:pt idx="222" formatCode="0.00">
                  <c:v>504457.9377983943</c:v>
                </c:pt>
                <c:pt idx="223" formatCode="0.00">
                  <c:v>502674.99134327722</c:v>
                </c:pt>
                <c:pt idx="224" formatCode="0.00">
                  <c:v>509954.28011293395</c:v>
                </c:pt>
                <c:pt idx="225" formatCode="0.00">
                  <c:v>501287.34642207401</c:v>
                </c:pt>
                <c:pt idx="226" formatCode="0.00">
                  <c:v>482124.18705257052</c:v>
                </c:pt>
                <c:pt idx="227" formatCode="0.00">
                  <c:v>478602.53645102121</c:v>
                </c:pt>
                <c:pt idx="228" formatCode="0.00">
                  <c:v>482286.32711624546</c:v>
                </c:pt>
                <c:pt idx="229" formatCode="0.00">
                  <c:v>483250.90622770495</c:v>
                </c:pt>
                <c:pt idx="230" formatCode="0.00">
                  <c:v>496224.7363359044</c:v>
                </c:pt>
                <c:pt idx="231" formatCode="0.00">
                  <c:v>510591.35597403091</c:v>
                </c:pt>
                <c:pt idx="232" formatCode="0.00">
                  <c:v>523400.95182870969</c:v>
                </c:pt>
                <c:pt idx="233" formatCode="0.00">
                  <c:v>526824.33526898792</c:v>
                </c:pt>
                <c:pt idx="234" formatCode="0.00">
                  <c:v>522492.33734900056</c:v>
                </c:pt>
                <c:pt idx="235" formatCode="0.00">
                  <c:v>530874.97111117165</c:v>
                </c:pt>
                <c:pt idx="236" formatCode="0.00">
                  <c:v>522625.91853344516</c:v>
                </c:pt>
                <c:pt idx="237" formatCode="0.00">
                  <c:v>532239.47714654356</c:v>
                </c:pt>
                <c:pt idx="238" formatCode="0.00">
                  <c:v>500886.37809793325</c:v>
                </c:pt>
                <c:pt idx="239" formatCode="0.00">
                  <c:v>499365.3310257484</c:v>
                </c:pt>
                <c:pt idx="240" formatCode="0.00">
                  <c:v>497909.87600718584</c:v>
                </c:pt>
                <c:pt idx="241" formatCode="0.00">
                  <c:v>503591.3233280874</c:v>
                </c:pt>
                <c:pt idx="242" formatCode="0.00">
                  <c:v>522698.14755931066</c:v>
                </c:pt>
                <c:pt idx="243" formatCode="0.00">
                  <c:v>535195.58471153968</c:v>
                </c:pt>
                <c:pt idx="244" formatCode="0.00">
                  <c:v>544843.2821665596</c:v>
                </c:pt>
                <c:pt idx="245" formatCode="0.00">
                  <c:v>542258.93356100691</c:v>
                </c:pt>
                <c:pt idx="246" formatCode="0.00">
                  <c:v>545716.55996976083</c:v>
                </c:pt>
                <c:pt idx="247" formatCode="0.00">
                  <c:v>542632.17632670526</c:v>
                </c:pt>
                <c:pt idx="248" formatCode="0.00">
                  <c:v>556886.62927237176</c:v>
                </c:pt>
                <c:pt idx="249" formatCode="0.00">
                  <c:v>545569.63984063861</c:v>
                </c:pt>
                <c:pt idx="250" formatCode="0.00">
                  <c:v>536573.05931413779</c:v>
                </c:pt>
                <c:pt idx="251" formatCode="0.00">
                  <c:v>522472.62092453713</c:v>
                </c:pt>
                <c:pt idx="252" formatCode="0.00">
                  <c:v>520362.96728814935</c:v>
                </c:pt>
                <c:pt idx="253" formatCode="0.00">
                  <c:v>522424.55221913062</c:v>
                </c:pt>
                <c:pt idx="254" formatCode="0.00">
                  <c:v>540333.30774294096</c:v>
                </c:pt>
                <c:pt idx="255" formatCode="0.00">
                  <c:v>544171.49753369903</c:v>
                </c:pt>
                <c:pt idx="256" formatCode="0.00">
                  <c:v>559770.67391695001</c:v>
                </c:pt>
                <c:pt idx="257" formatCode="0.00">
                  <c:v>562200.40676427737</c:v>
                </c:pt>
                <c:pt idx="258" formatCode="0.00">
                  <c:v>568626.28350576933</c:v>
                </c:pt>
                <c:pt idx="259" formatCode="0.00">
                  <c:v>571141.63051913586</c:v>
                </c:pt>
                <c:pt idx="260" formatCode="0.00">
                  <c:v>571263.12509628618</c:v>
                </c:pt>
                <c:pt idx="261" formatCode="0.00">
                  <c:v>569150.7022445437</c:v>
                </c:pt>
                <c:pt idx="262" formatCode="0.00">
                  <c:v>550552.99899057206</c:v>
                </c:pt>
                <c:pt idx="263" formatCode="0.00">
                  <c:v>540252.23094982875</c:v>
                </c:pt>
                <c:pt idx="264" formatCode="0.00">
                  <c:v>541477.64384824177</c:v>
                </c:pt>
                <c:pt idx="265" formatCode="0.00">
                  <c:v>544247.34568254941</c:v>
                </c:pt>
                <c:pt idx="266" formatCode="0.00">
                  <c:v>556562.92467288335</c:v>
                </c:pt>
                <c:pt idx="267" formatCode="0.00">
                  <c:v>567915.7493869781</c:v>
                </c:pt>
                <c:pt idx="268" formatCode="0.00">
                  <c:v>572362.82366281166</c:v>
                </c:pt>
                <c:pt idx="269" formatCode="0.00">
                  <c:v>577443.12434469734</c:v>
                </c:pt>
                <c:pt idx="270" formatCode="0.00">
                  <c:v>580211.68002506171</c:v>
                </c:pt>
                <c:pt idx="271" formatCode="0.00">
                  <c:v>587812.12337822281</c:v>
                </c:pt>
                <c:pt idx="272" formatCode="0.00">
                  <c:v>590237.91569870559</c:v>
                </c:pt>
                <c:pt idx="273" formatCode="0.00">
                  <c:v>568339.74042196479</c:v>
                </c:pt>
                <c:pt idx="274" formatCode="0.00">
                  <c:v>544216.56728539907</c:v>
                </c:pt>
                <c:pt idx="275" formatCode="0.00">
                  <c:v>529008.73434555309</c:v>
                </c:pt>
                <c:pt idx="276" formatCode="0.00">
                  <c:v>529930.66322240455</c:v>
                </c:pt>
                <c:pt idx="277" formatCode="0.00">
                  <c:v>529690.72782743745</c:v>
                </c:pt>
                <c:pt idx="278" formatCode="0.00">
                  <c:v>543612.73087858572</c:v>
                </c:pt>
                <c:pt idx="279" formatCode="0.00">
                  <c:v>558298.38944362185</c:v>
                </c:pt>
                <c:pt idx="280" formatCode="0.00">
                  <c:v>565898.49790218379</c:v>
                </c:pt>
                <c:pt idx="281" formatCode="0.00">
                  <c:v>570101.21978497261</c:v>
                </c:pt>
                <c:pt idx="282" formatCode="0.00">
                  <c:v>577250.22034986236</c:v>
                </c:pt>
                <c:pt idx="283" formatCode="0.00">
                  <c:v>581327.48108081089</c:v>
                </c:pt>
                <c:pt idx="284" formatCode="0.00">
                  <c:v>586462.62727680267</c:v>
                </c:pt>
                <c:pt idx="285" formatCode="0.00">
                  <c:v>583415.80501124379</c:v>
                </c:pt>
                <c:pt idx="286" formatCode="0.00">
                  <c:v>569725.4683285522</c:v>
                </c:pt>
                <c:pt idx="287" formatCode="0.00">
                  <c:v>559600.2126798745</c:v>
                </c:pt>
                <c:pt idx="288" formatCode="0.00">
                  <c:v>566811.05023893912</c:v>
                </c:pt>
                <c:pt idx="289" formatCode="0.00">
                  <c:v>562946.86558073375</c:v>
                </c:pt>
                <c:pt idx="290" formatCode="0.00">
                  <c:v>573840.84186927904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65-4897-8356-BD3E1646F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150800"/>
        <c:axId val="526916656"/>
      </c:lineChart>
      <c:dateAx>
        <c:axId val="291150800"/>
        <c:scaling>
          <c:orientation val="minMax"/>
          <c:min val="35947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6916656"/>
        <c:crosses val="autoZero"/>
        <c:auto val="1"/>
        <c:lblOffset val="100"/>
        <c:baseTimeUnit val="months"/>
      </c:dateAx>
      <c:valAx>
        <c:axId val="526916656"/>
        <c:scaling>
          <c:orientation val="minMax"/>
          <c:max val="600000"/>
          <c:min val="250000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115080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MX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F1B09E-24EA-478F-8684-09DF977BC8B0}">
  <sheetPr/>
  <sheetViews>
    <sheetView zoomScale="1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3011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4F44EB-714F-4B6B-BFC2-5F952F6540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0.07492</cdr:x>
      <cdr:y>0.00443</cdr:y>
    </cdr:from>
    <cdr:to>
      <cdr:x>0.59188</cdr:x>
      <cdr:y>0.3998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87D11E9-5EA6-44B6-B391-D367F327FEF2}"/>
            </a:ext>
          </a:extLst>
        </cdr:cNvPr>
        <cdr:cNvSpPr txBox="1"/>
      </cdr:nvSpPr>
      <cdr:spPr>
        <a:xfrm xmlns:a="http://schemas.openxmlformats.org/drawingml/2006/main">
          <a:off x="648905" y="27809"/>
          <a:ext cx="4477445" cy="24843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s-MX" sz="1100" b="1" baseline="0"/>
            <a:t>El método de Holt-Winter resultó efectivo para esta serie de tiempo. Para un mejor ajuste, se podría optar por un ajuste lineal aditivo.</a:t>
          </a:r>
        </a:p>
        <a:p xmlns:a="http://schemas.openxmlformats.org/drawingml/2006/main">
          <a:pPr algn="l"/>
          <a:endParaRPr lang="es-MX" sz="1100" b="1" baseline="0"/>
        </a:p>
        <a:p xmlns:a="http://schemas.openxmlformats.org/drawingml/2006/main">
          <a:pPr algn="l"/>
          <a:r>
            <a:rPr lang="es-MX" sz="1100" b="1" baseline="0"/>
            <a:t>Se proyecta una tendencia lineal al alza (pendiente positiva) en el número de puestos para Septiembre de 2021 en el IMSS. </a:t>
          </a:r>
        </a:p>
        <a:p xmlns:a="http://schemas.openxmlformats.org/drawingml/2006/main">
          <a:pPr algn="l"/>
          <a:endParaRPr lang="es-MX" sz="1100" b="1" baseline="0"/>
        </a:p>
        <a:p xmlns:a="http://schemas.openxmlformats.org/drawingml/2006/main">
          <a:pPr algn="l"/>
          <a:endParaRPr lang="es-MX" sz="1100" b="1" baseline="0"/>
        </a:p>
        <a:p xmlns:a="http://schemas.openxmlformats.org/drawingml/2006/main">
          <a:pPr algn="l"/>
          <a:r>
            <a:rPr lang="es-MX" sz="1100" b="1" baseline="0"/>
            <a:t>Desde 01/06/2011 se detecta una variación estacional, vagamente descrita con "montañitas".</a:t>
          </a:r>
        </a:p>
        <a:p xmlns:a="http://schemas.openxmlformats.org/drawingml/2006/main">
          <a:endParaRPr lang="es-MX" sz="1100" baseline="0"/>
        </a:p>
        <a:p xmlns:a="http://schemas.openxmlformats.org/drawingml/2006/main">
          <a:endParaRPr lang="es-MX" sz="1100" baseline="0"/>
        </a:p>
        <a:p xmlns:a="http://schemas.openxmlformats.org/drawingml/2006/main">
          <a:endParaRPr lang="es-MX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77277-1FD0-4179-9396-BBC7466D003B}">
  <dimension ref="B2:B8"/>
  <sheetViews>
    <sheetView showGridLines="0" topLeftCell="B1" workbookViewId="0">
      <selection activeCell="B3" sqref="B3"/>
    </sheetView>
  </sheetViews>
  <sheetFormatPr defaultColWidth="10.90625" defaultRowHeight="14.5" x14ac:dyDescent="0.35"/>
  <cols>
    <col min="1" max="1" width="3.54296875" customWidth="1"/>
  </cols>
  <sheetData>
    <row r="2" spans="2:2" ht="15.5" x14ac:dyDescent="0.35">
      <c r="B2" s="195" t="s">
        <v>480</v>
      </c>
    </row>
    <row r="3" spans="2:2" ht="15.5" x14ac:dyDescent="0.35">
      <c r="B3" s="196" t="s">
        <v>475</v>
      </c>
    </row>
    <row r="4" spans="2:2" ht="15.5" x14ac:dyDescent="0.35">
      <c r="B4" s="196" t="s">
        <v>477</v>
      </c>
    </row>
    <row r="5" spans="2:2" ht="15.5" x14ac:dyDescent="0.35">
      <c r="B5" s="196" t="s">
        <v>478</v>
      </c>
    </row>
    <row r="6" spans="2:2" ht="15.5" x14ac:dyDescent="0.35">
      <c r="B6" s="196" t="s">
        <v>476</v>
      </c>
    </row>
    <row r="7" spans="2:2" ht="15.5" x14ac:dyDescent="0.35">
      <c r="B7" s="196" t="s">
        <v>479</v>
      </c>
    </row>
    <row r="8" spans="2:2" ht="15.5" x14ac:dyDescent="0.35">
      <c r="B8" s="196" t="s">
        <v>482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802B3-1361-481E-8FF2-3CFCAEB3257C}">
  <sheetPr>
    <pageSetUpPr fitToPage="1"/>
  </sheetPr>
  <dimension ref="B2:D126"/>
  <sheetViews>
    <sheetView showGridLines="0" topLeftCell="A49" workbookViewId="0">
      <selection activeCell="D104" sqref="D104"/>
    </sheetView>
  </sheetViews>
  <sheetFormatPr defaultColWidth="9.1796875" defaultRowHeight="12.5" x14ac:dyDescent="0.25"/>
  <cols>
    <col min="1" max="2" width="9.1796875" style="1"/>
    <col min="3" max="3" width="36.26953125" style="1" customWidth="1"/>
    <col min="4" max="10" width="13" style="1" customWidth="1"/>
    <col min="11" max="240" width="9.1796875" style="1"/>
    <col min="241" max="241" width="36.26953125" style="1" customWidth="1"/>
    <col min="242" max="242" width="13" style="1" customWidth="1"/>
    <col min="243" max="243" width="2.7265625" style="1" customWidth="1"/>
    <col min="244" max="244" width="13" style="1" customWidth="1"/>
    <col min="245" max="245" width="34.54296875" style="1" bestFit="1" customWidth="1"/>
    <col min="246" max="247" width="13" style="1" customWidth="1"/>
    <col min="248" max="248" width="17" style="1" customWidth="1"/>
    <col min="249" max="249" width="12" style="1" bestFit="1" customWidth="1"/>
    <col min="250" max="252" width="13" style="1" customWidth="1"/>
    <col min="253" max="253" width="43.26953125" style="1" customWidth="1"/>
    <col min="254" max="254" width="13" style="1" customWidth="1"/>
    <col min="255" max="255" width="26" style="1" bestFit="1" customWidth="1"/>
    <col min="256" max="266" width="13" style="1" customWidth="1"/>
    <col min="267" max="496" width="9.1796875" style="1"/>
    <col min="497" max="497" width="36.26953125" style="1" customWidth="1"/>
    <col min="498" max="498" width="13" style="1" customWidth="1"/>
    <col min="499" max="499" width="2.7265625" style="1" customWidth="1"/>
    <col min="500" max="500" width="13" style="1" customWidth="1"/>
    <col min="501" max="501" width="34.54296875" style="1" bestFit="1" customWidth="1"/>
    <col min="502" max="503" width="13" style="1" customWidth="1"/>
    <col min="504" max="504" width="17" style="1" customWidth="1"/>
    <col min="505" max="505" width="12" style="1" bestFit="1" customWidth="1"/>
    <col min="506" max="508" width="13" style="1" customWidth="1"/>
    <col min="509" max="509" width="43.26953125" style="1" customWidth="1"/>
    <col min="510" max="510" width="13" style="1" customWidth="1"/>
    <col min="511" max="511" width="26" style="1" bestFit="1" customWidth="1"/>
    <col min="512" max="522" width="13" style="1" customWidth="1"/>
    <col min="523" max="752" width="9.1796875" style="1"/>
    <col min="753" max="753" width="36.26953125" style="1" customWidth="1"/>
    <col min="754" max="754" width="13" style="1" customWidth="1"/>
    <col min="755" max="755" width="2.7265625" style="1" customWidth="1"/>
    <col min="756" max="756" width="13" style="1" customWidth="1"/>
    <col min="757" max="757" width="34.54296875" style="1" bestFit="1" customWidth="1"/>
    <col min="758" max="759" width="13" style="1" customWidth="1"/>
    <col min="760" max="760" width="17" style="1" customWidth="1"/>
    <col min="761" max="761" width="12" style="1" bestFit="1" customWidth="1"/>
    <col min="762" max="764" width="13" style="1" customWidth="1"/>
    <col min="765" max="765" width="43.26953125" style="1" customWidth="1"/>
    <col min="766" max="766" width="13" style="1" customWidth="1"/>
    <col min="767" max="767" width="26" style="1" bestFit="1" customWidth="1"/>
    <col min="768" max="778" width="13" style="1" customWidth="1"/>
    <col min="779" max="1008" width="9.1796875" style="1"/>
    <col min="1009" max="1009" width="36.26953125" style="1" customWidth="1"/>
    <col min="1010" max="1010" width="13" style="1" customWidth="1"/>
    <col min="1011" max="1011" width="2.7265625" style="1" customWidth="1"/>
    <col min="1012" max="1012" width="13" style="1" customWidth="1"/>
    <col min="1013" max="1013" width="34.54296875" style="1" bestFit="1" customWidth="1"/>
    <col min="1014" max="1015" width="13" style="1" customWidth="1"/>
    <col min="1016" max="1016" width="17" style="1" customWidth="1"/>
    <col min="1017" max="1017" width="12" style="1" bestFit="1" customWidth="1"/>
    <col min="1018" max="1020" width="13" style="1" customWidth="1"/>
    <col min="1021" max="1021" width="43.26953125" style="1" customWidth="1"/>
    <col min="1022" max="1022" width="13" style="1" customWidth="1"/>
    <col min="1023" max="1023" width="26" style="1" bestFit="1" customWidth="1"/>
    <col min="1024" max="1034" width="13" style="1" customWidth="1"/>
    <col min="1035" max="1264" width="9.1796875" style="1"/>
    <col min="1265" max="1265" width="36.26953125" style="1" customWidth="1"/>
    <col min="1266" max="1266" width="13" style="1" customWidth="1"/>
    <col min="1267" max="1267" width="2.7265625" style="1" customWidth="1"/>
    <col min="1268" max="1268" width="13" style="1" customWidth="1"/>
    <col min="1269" max="1269" width="34.54296875" style="1" bestFit="1" customWidth="1"/>
    <col min="1270" max="1271" width="13" style="1" customWidth="1"/>
    <col min="1272" max="1272" width="17" style="1" customWidth="1"/>
    <col min="1273" max="1273" width="12" style="1" bestFit="1" customWidth="1"/>
    <col min="1274" max="1276" width="13" style="1" customWidth="1"/>
    <col min="1277" max="1277" width="43.26953125" style="1" customWidth="1"/>
    <col min="1278" max="1278" width="13" style="1" customWidth="1"/>
    <col min="1279" max="1279" width="26" style="1" bestFit="1" customWidth="1"/>
    <col min="1280" max="1290" width="13" style="1" customWidth="1"/>
    <col min="1291" max="1520" width="9.1796875" style="1"/>
    <col min="1521" max="1521" width="36.26953125" style="1" customWidth="1"/>
    <col min="1522" max="1522" width="13" style="1" customWidth="1"/>
    <col min="1523" max="1523" width="2.7265625" style="1" customWidth="1"/>
    <col min="1524" max="1524" width="13" style="1" customWidth="1"/>
    <col min="1525" max="1525" width="34.54296875" style="1" bestFit="1" customWidth="1"/>
    <col min="1526" max="1527" width="13" style="1" customWidth="1"/>
    <col min="1528" max="1528" width="17" style="1" customWidth="1"/>
    <col min="1529" max="1529" width="12" style="1" bestFit="1" customWidth="1"/>
    <col min="1530" max="1532" width="13" style="1" customWidth="1"/>
    <col min="1533" max="1533" width="43.26953125" style="1" customWidth="1"/>
    <col min="1534" max="1534" width="13" style="1" customWidth="1"/>
    <col min="1535" max="1535" width="26" style="1" bestFit="1" customWidth="1"/>
    <col min="1536" max="1546" width="13" style="1" customWidth="1"/>
    <col min="1547" max="1776" width="9.1796875" style="1"/>
    <col min="1777" max="1777" width="36.26953125" style="1" customWidth="1"/>
    <col min="1778" max="1778" width="13" style="1" customWidth="1"/>
    <col min="1779" max="1779" width="2.7265625" style="1" customWidth="1"/>
    <col min="1780" max="1780" width="13" style="1" customWidth="1"/>
    <col min="1781" max="1781" width="34.54296875" style="1" bestFit="1" customWidth="1"/>
    <col min="1782" max="1783" width="13" style="1" customWidth="1"/>
    <col min="1784" max="1784" width="17" style="1" customWidth="1"/>
    <col min="1785" max="1785" width="12" style="1" bestFit="1" customWidth="1"/>
    <col min="1786" max="1788" width="13" style="1" customWidth="1"/>
    <col min="1789" max="1789" width="43.26953125" style="1" customWidth="1"/>
    <col min="1790" max="1790" width="13" style="1" customWidth="1"/>
    <col min="1791" max="1791" width="26" style="1" bestFit="1" customWidth="1"/>
    <col min="1792" max="1802" width="13" style="1" customWidth="1"/>
    <col min="1803" max="2032" width="9.1796875" style="1"/>
    <col min="2033" max="2033" width="36.26953125" style="1" customWidth="1"/>
    <col min="2034" max="2034" width="13" style="1" customWidth="1"/>
    <col min="2035" max="2035" width="2.7265625" style="1" customWidth="1"/>
    <col min="2036" max="2036" width="13" style="1" customWidth="1"/>
    <col min="2037" max="2037" width="34.54296875" style="1" bestFit="1" customWidth="1"/>
    <col min="2038" max="2039" width="13" style="1" customWidth="1"/>
    <col min="2040" max="2040" width="17" style="1" customWidth="1"/>
    <col min="2041" max="2041" width="12" style="1" bestFit="1" customWidth="1"/>
    <col min="2042" max="2044" width="13" style="1" customWidth="1"/>
    <col min="2045" max="2045" width="43.26953125" style="1" customWidth="1"/>
    <col min="2046" max="2046" width="13" style="1" customWidth="1"/>
    <col min="2047" max="2047" width="26" style="1" bestFit="1" customWidth="1"/>
    <col min="2048" max="2058" width="13" style="1" customWidth="1"/>
    <col min="2059" max="2288" width="9.1796875" style="1"/>
    <col min="2289" max="2289" width="36.26953125" style="1" customWidth="1"/>
    <col min="2290" max="2290" width="13" style="1" customWidth="1"/>
    <col min="2291" max="2291" width="2.7265625" style="1" customWidth="1"/>
    <col min="2292" max="2292" width="13" style="1" customWidth="1"/>
    <col min="2293" max="2293" width="34.54296875" style="1" bestFit="1" customWidth="1"/>
    <col min="2294" max="2295" width="13" style="1" customWidth="1"/>
    <col min="2296" max="2296" width="17" style="1" customWidth="1"/>
    <col min="2297" max="2297" width="12" style="1" bestFit="1" customWidth="1"/>
    <col min="2298" max="2300" width="13" style="1" customWidth="1"/>
    <col min="2301" max="2301" width="43.26953125" style="1" customWidth="1"/>
    <col min="2302" max="2302" width="13" style="1" customWidth="1"/>
    <col min="2303" max="2303" width="26" style="1" bestFit="1" customWidth="1"/>
    <col min="2304" max="2314" width="13" style="1" customWidth="1"/>
    <col min="2315" max="2544" width="9.1796875" style="1"/>
    <col min="2545" max="2545" width="36.26953125" style="1" customWidth="1"/>
    <col min="2546" max="2546" width="13" style="1" customWidth="1"/>
    <col min="2547" max="2547" width="2.7265625" style="1" customWidth="1"/>
    <col min="2548" max="2548" width="13" style="1" customWidth="1"/>
    <col min="2549" max="2549" width="34.54296875" style="1" bestFit="1" customWidth="1"/>
    <col min="2550" max="2551" width="13" style="1" customWidth="1"/>
    <col min="2552" max="2552" width="17" style="1" customWidth="1"/>
    <col min="2553" max="2553" width="12" style="1" bestFit="1" customWidth="1"/>
    <col min="2554" max="2556" width="13" style="1" customWidth="1"/>
    <col min="2557" max="2557" width="43.26953125" style="1" customWidth="1"/>
    <col min="2558" max="2558" width="13" style="1" customWidth="1"/>
    <col min="2559" max="2559" width="26" style="1" bestFit="1" customWidth="1"/>
    <col min="2560" max="2570" width="13" style="1" customWidth="1"/>
    <col min="2571" max="2800" width="9.1796875" style="1"/>
    <col min="2801" max="2801" width="36.26953125" style="1" customWidth="1"/>
    <col min="2802" max="2802" width="13" style="1" customWidth="1"/>
    <col min="2803" max="2803" width="2.7265625" style="1" customWidth="1"/>
    <col min="2804" max="2804" width="13" style="1" customWidth="1"/>
    <col min="2805" max="2805" width="34.54296875" style="1" bestFit="1" customWidth="1"/>
    <col min="2806" max="2807" width="13" style="1" customWidth="1"/>
    <col min="2808" max="2808" width="17" style="1" customWidth="1"/>
    <col min="2809" max="2809" width="12" style="1" bestFit="1" customWidth="1"/>
    <col min="2810" max="2812" width="13" style="1" customWidth="1"/>
    <col min="2813" max="2813" width="43.26953125" style="1" customWidth="1"/>
    <col min="2814" max="2814" width="13" style="1" customWidth="1"/>
    <col min="2815" max="2815" width="26" style="1" bestFit="1" customWidth="1"/>
    <col min="2816" max="2826" width="13" style="1" customWidth="1"/>
    <col min="2827" max="3056" width="9.1796875" style="1"/>
    <col min="3057" max="3057" width="36.26953125" style="1" customWidth="1"/>
    <col min="3058" max="3058" width="13" style="1" customWidth="1"/>
    <col min="3059" max="3059" width="2.7265625" style="1" customWidth="1"/>
    <col min="3060" max="3060" width="13" style="1" customWidth="1"/>
    <col min="3061" max="3061" width="34.54296875" style="1" bestFit="1" customWidth="1"/>
    <col min="3062" max="3063" width="13" style="1" customWidth="1"/>
    <col min="3064" max="3064" width="17" style="1" customWidth="1"/>
    <col min="3065" max="3065" width="12" style="1" bestFit="1" customWidth="1"/>
    <col min="3066" max="3068" width="13" style="1" customWidth="1"/>
    <col min="3069" max="3069" width="43.26953125" style="1" customWidth="1"/>
    <col min="3070" max="3070" width="13" style="1" customWidth="1"/>
    <col min="3071" max="3071" width="26" style="1" bestFit="1" customWidth="1"/>
    <col min="3072" max="3082" width="13" style="1" customWidth="1"/>
    <col min="3083" max="3312" width="9.1796875" style="1"/>
    <col min="3313" max="3313" width="36.26953125" style="1" customWidth="1"/>
    <col min="3314" max="3314" width="13" style="1" customWidth="1"/>
    <col min="3315" max="3315" width="2.7265625" style="1" customWidth="1"/>
    <col min="3316" max="3316" width="13" style="1" customWidth="1"/>
    <col min="3317" max="3317" width="34.54296875" style="1" bestFit="1" customWidth="1"/>
    <col min="3318" max="3319" width="13" style="1" customWidth="1"/>
    <col min="3320" max="3320" width="17" style="1" customWidth="1"/>
    <col min="3321" max="3321" width="12" style="1" bestFit="1" customWidth="1"/>
    <col min="3322" max="3324" width="13" style="1" customWidth="1"/>
    <col min="3325" max="3325" width="43.26953125" style="1" customWidth="1"/>
    <col min="3326" max="3326" width="13" style="1" customWidth="1"/>
    <col min="3327" max="3327" width="26" style="1" bestFit="1" customWidth="1"/>
    <col min="3328" max="3338" width="13" style="1" customWidth="1"/>
    <col min="3339" max="3568" width="9.1796875" style="1"/>
    <col min="3569" max="3569" width="36.26953125" style="1" customWidth="1"/>
    <col min="3570" max="3570" width="13" style="1" customWidth="1"/>
    <col min="3571" max="3571" width="2.7265625" style="1" customWidth="1"/>
    <col min="3572" max="3572" width="13" style="1" customWidth="1"/>
    <col min="3573" max="3573" width="34.54296875" style="1" bestFit="1" customWidth="1"/>
    <col min="3574" max="3575" width="13" style="1" customWidth="1"/>
    <col min="3576" max="3576" width="17" style="1" customWidth="1"/>
    <col min="3577" max="3577" width="12" style="1" bestFit="1" customWidth="1"/>
    <col min="3578" max="3580" width="13" style="1" customWidth="1"/>
    <col min="3581" max="3581" width="43.26953125" style="1" customWidth="1"/>
    <col min="3582" max="3582" width="13" style="1" customWidth="1"/>
    <col min="3583" max="3583" width="26" style="1" bestFit="1" customWidth="1"/>
    <col min="3584" max="3594" width="13" style="1" customWidth="1"/>
    <col min="3595" max="3824" width="9.1796875" style="1"/>
    <col min="3825" max="3825" width="36.26953125" style="1" customWidth="1"/>
    <col min="3826" max="3826" width="13" style="1" customWidth="1"/>
    <col min="3827" max="3827" width="2.7265625" style="1" customWidth="1"/>
    <col min="3828" max="3828" width="13" style="1" customWidth="1"/>
    <col min="3829" max="3829" width="34.54296875" style="1" bestFit="1" customWidth="1"/>
    <col min="3830" max="3831" width="13" style="1" customWidth="1"/>
    <col min="3832" max="3832" width="17" style="1" customWidth="1"/>
    <col min="3833" max="3833" width="12" style="1" bestFit="1" customWidth="1"/>
    <col min="3834" max="3836" width="13" style="1" customWidth="1"/>
    <col min="3837" max="3837" width="43.26953125" style="1" customWidth="1"/>
    <col min="3838" max="3838" width="13" style="1" customWidth="1"/>
    <col min="3839" max="3839" width="26" style="1" bestFit="1" customWidth="1"/>
    <col min="3840" max="3850" width="13" style="1" customWidth="1"/>
    <col min="3851" max="4080" width="9.1796875" style="1"/>
    <col min="4081" max="4081" width="36.26953125" style="1" customWidth="1"/>
    <col min="4082" max="4082" width="13" style="1" customWidth="1"/>
    <col min="4083" max="4083" width="2.7265625" style="1" customWidth="1"/>
    <col min="4084" max="4084" width="13" style="1" customWidth="1"/>
    <col min="4085" max="4085" width="34.54296875" style="1" bestFit="1" customWidth="1"/>
    <col min="4086" max="4087" width="13" style="1" customWidth="1"/>
    <col min="4088" max="4088" width="17" style="1" customWidth="1"/>
    <col min="4089" max="4089" width="12" style="1" bestFit="1" customWidth="1"/>
    <col min="4090" max="4092" width="13" style="1" customWidth="1"/>
    <col min="4093" max="4093" width="43.26953125" style="1" customWidth="1"/>
    <col min="4094" max="4094" width="13" style="1" customWidth="1"/>
    <col min="4095" max="4095" width="26" style="1" bestFit="1" customWidth="1"/>
    <col min="4096" max="4106" width="13" style="1" customWidth="1"/>
    <col min="4107" max="4336" width="9.1796875" style="1"/>
    <col min="4337" max="4337" width="36.26953125" style="1" customWidth="1"/>
    <col min="4338" max="4338" width="13" style="1" customWidth="1"/>
    <col min="4339" max="4339" width="2.7265625" style="1" customWidth="1"/>
    <col min="4340" max="4340" width="13" style="1" customWidth="1"/>
    <col min="4341" max="4341" width="34.54296875" style="1" bestFit="1" customWidth="1"/>
    <col min="4342" max="4343" width="13" style="1" customWidth="1"/>
    <col min="4344" max="4344" width="17" style="1" customWidth="1"/>
    <col min="4345" max="4345" width="12" style="1" bestFit="1" customWidth="1"/>
    <col min="4346" max="4348" width="13" style="1" customWidth="1"/>
    <col min="4349" max="4349" width="43.26953125" style="1" customWidth="1"/>
    <col min="4350" max="4350" width="13" style="1" customWidth="1"/>
    <col min="4351" max="4351" width="26" style="1" bestFit="1" customWidth="1"/>
    <col min="4352" max="4362" width="13" style="1" customWidth="1"/>
    <col min="4363" max="4592" width="9.1796875" style="1"/>
    <col min="4593" max="4593" width="36.26953125" style="1" customWidth="1"/>
    <col min="4594" max="4594" width="13" style="1" customWidth="1"/>
    <col min="4595" max="4595" width="2.7265625" style="1" customWidth="1"/>
    <col min="4596" max="4596" width="13" style="1" customWidth="1"/>
    <col min="4597" max="4597" width="34.54296875" style="1" bestFit="1" customWidth="1"/>
    <col min="4598" max="4599" width="13" style="1" customWidth="1"/>
    <col min="4600" max="4600" width="17" style="1" customWidth="1"/>
    <col min="4601" max="4601" width="12" style="1" bestFit="1" customWidth="1"/>
    <col min="4602" max="4604" width="13" style="1" customWidth="1"/>
    <col min="4605" max="4605" width="43.26953125" style="1" customWidth="1"/>
    <col min="4606" max="4606" width="13" style="1" customWidth="1"/>
    <col min="4607" max="4607" width="26" style="1" bestFit="1" customWidth="1"/>
    <col min="4608" max="4618" width="13" style="1" customWidth="1"/>
    <col min="4619" max="4848" width="9.1796875" style="1"/>
    <col min="4849" max="4849" width="36.26953125" style="1" customWidth="1"/>
    <col min="4850" max="4850" width="13" style="1" customWidth="1"/>
    <col min="4851" max="4851" width="2.7265625" style="1" customWidth="1"/>
    <col min="4852" max="4852" width="13" style="1" customWidth="1"/>
    <col min="4853" max="4853" width="34.54296875" style="1" bestFit="1" customWidth="1"/>
    <col min="4854" max="4855" width="13" style="1" customWidth="1"/>
    <col min="4856" max="4856" width="17" style="1" customWidth="1"/>
    <col min="4857" max="4857" width="12" style="1" bestFit="1" customWidth="1"/>
    <col min="4858" max="4860" width="13" style="1" customWidth="1"/>
    <col min="4861" max="4861" width="43.26953125" style="1" customWidth="1"/>
    <col min="4862" max="4862" width="13" style="1" customWidth="1"/>
    <col min="4863" max="4863" width="26" style="1" bestFit="1" customWidth="1"/>
    <col min="4864" max="4874" width="13" style="1" customWidth="1"/>
    <col min="4875" max="5104" width="9.1796875" style="1"/>
    <col min="5105" max="5105" width="36.26953125" style="1" customWidth="1"/>
    <col min="5106" max="5106" width="13" style="1" customWidth="1"/>
    <col min="5107" max="5107" width="2.7265625" style="1" customWidth="1"/>
    <col min="5108" max="5108" width="13" style="1" customWidth="1"/>
    <col min="5109" max="5109" width="34.54296875" style="1" bestFit="1" customWidth="1"/>
    <col min="5110" max="5111" width="13" style="1" customWidth="1"/>
    <col min="5112" max="5112" width="17" style="1" customWidth="1"/>
    <col min="5113" max="5113" width="12" style="1" bestFit="1" customWidth="1"/>
    <col min="5114" max="5116" width="13" style="1" customWidth="1"/>
    <col min="5117" max="5117" width="43.26953125" style="1" customWidth="1"/>
    <col min="5118" max="5118" width="13" style="1" customWidth="1"/>
    <col min="5119" max="5119" width="26" style="1" bestFit="1" customWidth="1"/>
    <col min="5120" max="5130" width="13" style="1" customWidth="1"/>
    <col min="5131" max="5360" width="9.1796875" style="1"/>
    <col min="5361" max="5361" width="36.26953125" style="1" customWidth="1"/>
    <col min="5362" max="5362" width="13" style="1" customWidth="1"/>
    <col min="5363" max="5363" width="2.7265625" style="1" customWidth="1"/>
    <col min="5364" max="5364" width="13" style="1" customWidth="1"/>
    <col min="5365" max="5365" width="34.54296875" style="1" bestFit="1" customWidth="1"/>
    <col min="5366" max="5367" width="13" style="1" customWidth="1"/>
    <col min="5368" max="5368" width="17" style="1" customWidth="1"/>
    <col min="5369" max="5369" width="12" style="1" bestFit="1" customWidth="1"/>
    <col min="5370" max="5372" width="13" style="1" customWidth="1"/>
    <col min="5373" max="5373" width="43.26953125" style="1" customWidth="1"/>
    <col min="5374" max="5374" width="13" style="1" customWidth="1"/>
    <col min="5375" max="5375" width="26" style="1" bestFit="1" customWidth="1"/>
    <col min="5376" max="5386" width="13" style="1" customWidth="1"/>
    <col min="5387" max="5616" width="9.1796875" style="1"/>
    <col min="5617" max="5617" width="36.26953125" style="1" customWidth="1"/>
    <col min="5618" max="5618" width="13" style="1" customWidth="1"/>
    <col min="5619" max="5619" width="2.7265625" style="1" customWidth="1"/>
    <col min="5620" max="5620" width="13" style="1" customWidth="1"/>
    <col min="5621" max="5621" width="34.54296875" style="1" bestFit="1" customWidth="1"/>
    <col min="5622" max="5623" width="13" style="1" customWidth="1"/>
    <col min="5624" max="5624" width="17" style="1" customWidth="1"/>
    <col min="5625" max="5625" width="12" style="1" bestFit="1" customWidth="1"/>
    <col min="5626" max="5628" width="13" style="1" customWidth="1"/>
    <col min="5629" max="5629" width="43.26953125" style="1" customWidth="1"/>
    <col min="5630" max="5630" width="13" style="1" customWidth="1"/>
    <col min="5631" max="5631" width="26" style="1" bestFit="1" customWidth="1"/>
    <col min="5632" max="5642" width="13" style="1" customWidth="1"/>
    <col min="5643" max="5872" width="9.1796875" style="1"/>
    <col min="5873" max="5873" width="36.26953125" style="1" customWidth="1"/>
    <col min="5874" max="5874" width="13" style="1" customWidth="1"/>
    <col min="5875" max="5875" width="2.7265625" style="1" customWidth="1"/>
    <col min="5876" max="5876" width="13" style="1" customWidth="1"/>
    <col min="5877" max="5877" width="34.54296875" style="1" bestFit="1" customWidth="1"/>
    <col min="5878" max="5879" width="13" style="1" customWidth="1"/>
    <col min="5880" max="5880" width="17" style="1" customWidth="1"/>
    <col min="5881" max="5881" width="12" style="1" bestFit="1" customWidth="1"/>
    <col min="5882" max="5884" width="13" style="1" customWidth="1"/>
    <col min="5885" max="5885" width="43.26953125" style="1" customWidth="1"/>
    <col min="5886" max="5886" width="13" style="1" customWidth="1"/>
    <col min="5887" max="5887" width="26" style="1" bestFit="1" customWidth="1"/>
    <col min="5888" max="5898" width="13" style="1" customWidth="1"/>
    <col min="5899" max="6128" width="9.1796875" style="1"/>
    <col min="6129" max="6129" width="36.26953125" style="1" customWidth="1"/>
    <col min="6130" max="6130" width="13" style="1" customWidth="1"/>
    <col min="6131" max="6131" width="2.7265625" style="1" customWidth="1"/>
    <col min="6132" max="6132" width="13" style="1" customWidth="1"/>
    <col min="6133" max="6133" width="34.54296875" style="1" bestFit="1" customWidth="1"/>
    <col min="6134" max="6135" width="13" style="1" customWidth="1"/>
    <col min="6136" max="6136" width="17" style="1" customWidth="1"/>
    <col min="6137" max="6137" width="12" style="1" bestFit="1" customWidth="1"/>
    <col min="6138" max="6140" width="13" style="1" customWidth="1"/>
    <col min="6141" max="6141" width="43.26953125" style="1" customWidth="1"/>
    <col min="6142" max="6142" width="13" style="1" customWidth="1"/>
    <col min="6143" max="6143" width="26" style="1" bestFit="1" customWidth="1"/>
    <col min="6144" max="6154" width="13" style="1" customWidth="1"/>
    <col min="6155" max="6384" width="9.1796875" style="1"/>
    <col min="6385" max="6385" width="36.26953125" style="1" customWidth="1"/>
    <col min="6386" max="6386" width="13" style="1" customWidth="1"/>
    <col min="6387" max="6387" width="2.7265625" style="1" customWidth="1"/>
    <col min="6388" max="6388" width="13" style="1" customWidth="1"/>
    <col min="6389" max="6389" width="34.54296875" style="1" bestFit="1" customWidth="1"/>
    <col min="6390" max="6391" width="13" style="1" customWidth="1"/>
    <col min="6392" max="6392" width="17" style="1" customWidth="1"/>
    <col min="6393" max="6393" width="12" style="1" bestFit="1" customWidth="1"/>
    <col min="6394" max="6396" width="13" style="1" customWidth="1"/>
    <col min="6397" max="6397" width="43.26953125" style="1" customWidth="1"/>
    <col min="6398" max="6398" width="13" style="1" customWidth="1"/>
    <col min="6399" max="6399" width="26" style="1" bestFit="1" customWidth="1"/>
    <col min="6400" max="6410" width="13" style="1" customWidth="1"/>
    <col min="6411" max="6640" width="9.1796875" style="1"/>
    <col min="6641" max="6641" width="36.26953125" style="1" customWidth="1"/>
    <col min="6642" max="6642" width="13" style="1" customWidth="1"/>
    <col min="6643" max="6643" width="2.7265625" style="1" customWidth="1"/>
    <col min="6644" max="6644" width="13" style="1" customWidth="1"/>
    <col min="6645" max="6645" width="34.54296875" style="1" bestFit="1" customWidth="1"/>
    <col min="6646" max="6647" width="13" style="1" customWidth="1"/>
    <col min="6648" max="6648" width="17" style="1" customWidth="1"/>
    <col min="6649" max="6649" width="12" style="1" bestFit="1" customWidth="1"/>
    <col min="6650" max="6652" width="13" style="1" customWidth="1"/>
    <col min="6653" max="6653" width="43.26953125" style="1" customWidth="1"/>
    <col min="6654" max="6654" width="13" style="1" customWidth="1"/>
    <col min="6655" max="6655" width="26" style="1" bestFit="1" customWidth="1"/>
    <col min="6656" max="6666" width="13" style="1" customWidth="1"/>
    <col min="6667" max="6896" width="9.1796875" style="1"/>
    <col min="6897" max="6897" width="36.26953125" style="1" customWidth="1"/>
    <col min="6898" max="6898" width="13" style="1" customWidth="1"/>
    <col min="6899" max="6899" width="2.7265625" style="1" customWidth="1"/>
    <col min="6900" max="6900" width="13" style="1" customWidth="1"/>
    <col min="6901" max="6901" width="34.54296875" style="1" bestFit="1" customWidth="1"/>
    <col min="6902" max="6903" width="13" style="1" customWidth="1"/>
    <col min="6904" max="6904" width="17" style="1" customWidth="1"/>
    <col min="6905" max="6905" width="12" style="1" bestFit="1" customWidth="1"/>
    <col min="6906" max="6908" width="13" style="1" customWidth="1"/>
    <col min="6909" max="6909" width="43.26953125" style="1" customWidth="1"/>
    <col min="6910" max="6910" width="13" style="1" customWidth="1"/>
    <col min="6911" max="6911" width="26" style="1" bestFit="1" customWidth="1"/>
    <col min="6912" max="6922" width="13" style="1" customWidth="1"/>
    <col min="6923" max="7152" width="9.1796875" style="1"/>
    <col min="7153" max="7153" width="36.26953125" style="1" customWidth="1"/>
    <col min="7154" max="7154" width="13" style="1" customWidth="1"/>
    <col min="7155" max="7155" width="2.7265625" style="1" customWidth="1"/>
    <col min="7156" max="7156" width="13" style="1" customWidth="1"/>
    <col min="7157" max="7157" width="34.54296875" style="1" bestFit="1" customWidth="1"/>
    <col min="7158" max="7159" width="13" style="1" customWidth="1"/>
    <col min="7160" max="7160" width="17" style="1" customWidth="1"/>
    <col min="7161" max="7161" width="12" style="1" bestFit="1" customWidth="1"/>
    <col min="7162" max="7164" width="13" style="1" customWidth="1"/>
    <col min="7165" max="7165" width="43.26953125" style="1" customWidth="1"/>
    <col min="7166" max="7166" width="13" style="1" customWidth="1"/>
    <col min="7167" max="7167" width="26" style="1" bestFit="1" customWidth="1"/>
    <col min="7168" max="7178" width="13" style="1" customWidth="1"/>
    <col min="7179" max="7408" width="9.1796875" style="1"/>
    <col min="7409" max="7409" width="36.26953125" style="1" customWidth="1"/>
    <col min="7410" max="7410" width="13" style="1" customWidth="1"/>
    <col min="7411" max="7411" width="2.7265625" style="1" customWidth="1"/>
    <col min="7412" max="7412" width="13" style="1" customWidth="1"/>
    <col min="7413" max="7413" width="34.54296875" style="1" bestFit="1" customWidth="1"/>
    <col min="7414" max="7415" width="13" style="1" customWidth="1"/>
    <col min="7416" max="7416" width="17" style="1" customWidth="1"/>
    <col min="7417" max="7417" width="12" style="1" bestFit="1" customWidth="1"/>
    <col min="7418" max="7420" width="13" style="1" customWidth="1"/>
    <col min="7421" max="7421" width="43.26953125" style="1" customWidth="1"/>
    <col min="7422" max="7422" width="13" style="1" customWidth="1"/>
    <col min="7423" max="7423" width="26" style="1" bestFit="1" customWidth="1"/>
    <col min="7424" max="7434" width="13" style="1" customWidth="1"/>
    <col min="7435" max="7664" width="9.1796875" style="1"/>
    <col min="7665" max="7665" width="36.26953125" style="1" customWidth="1"/>
    <col min="7666" max="7666" width="13" style="1" customWidth="1"/>
    <col min="7667" max="7667" width="2.7265625" style="1" customWidth="1"/>
    <col min="7668" max="7668" width="13" style="1" customWidth="1"/>
    <col min="7669" max="7669" width="34.54296875" style="1" bestFit="1" customWidth="1"/>
    <col min="7670" max="7671" width="13" style="1" customWidth="1"/>
    <col min="7672" max="7672" width="17" style="1" customWidth="1"/>
    <col min="7673" max="7673" width="12" style="1" bestFit="1" customWidth="1"/>
    <col min="7674" max="7676" width="13" style="1" customWidth="1"/>
    <col min="7677" max="7677" width="43.26953125" style="1" customWidth="1"/>
    <col min="7678" max="7678" width="13" style="1" customWidth="1"/>
    <col min="7679" max="7679" width="26" style="1" bestFit="1" customWidth="1"/>
    <col min="7680" max="7690" width="13" style="1" customWidth="1"/>
    <col min="7691" max="7920" width="9.1796875" style="1"/>
    <col min="7921" max="7921" width="36.26953125" style="1" customWidth="1"/>
    <col min="7922" max="7922" width="13" style="1" customWidth="1"/>
    <col min="7923" max="7923" width="2.7265625" style="1" customWidth="1"/>
    <col min="7924" max="7924" width="13" style="1" customWidth="1"/>
    <col min="7925" max="7925" width="34.54296875" style="1" bestFit="1" customWidth="1"/>
    <col min="7926" max="7927" width="13" style="1" customWidth="1"/>
    <col min="7928" max="7928" width="17" style="1" customWidth="1"/>
    <col min="7929" max="7929" width="12" style="1" bestFit="1" customWidth="1"/>
    <col min="7930" max="7932" width="13" style="1" customWidth="1"/>
    <col min="7933" max="7933" width="43.26953125" style="1" customWidth="1"/>
    <col min="7934" max="7934" width="13" style="1" customWidth="1"/>
    <col min="7935" max="7935" width="26" style="1" bestFit="1" customWidth="1"/>
    <col min="7936" max="7946" width="13" style="1" customWidth="1"/>
    <col min="7947" max="8176" width="9.1796875" style="1"/>
    <col min="8177" max="8177" width="36.26953125" style="1" customWidth="1"/>
    <col min="8178" max="8178" width="13" style="1" customWidth="1"/>
    <col min="8179" max="8179" width="2.7265625" style="1" customWidth="1"/>
    <col min="8180" max="8180" width="13" style="1" customWidth="1"/>
    <col min="8181" max="8181" width="34.54296875" style="1" bestFit="1" customWidth="1"/>
    <col min="8182" max="8183" width="13" style="1" customWidth="1"/>
    <col min="8184" max="8184" width="17" style="1" customWidth="1"/>
    <col min="8185" max="8185" width="12" style="1" bestFit="1" customWidth="1"/>
    <col min="8186" max="8188" width="13" style="1" customWidth="1"/>
    <col min="8189" max="8189" width="43.26953125" style="1" customWidth="1"/>
    <col min="8190" max="8190" width="13" style="1" customWidth="1"/>
    <col min="8191" max="8191" width="26" style="1" bestFit="1" customWidth="1"/>
    <col min="8192" max="8202" width="13" style="1" customWidth="1"/>
    <col min="8203" max="8432" width="9.1796875" style="1"/>
    <col min="8433" max="8433" width="36.26953125" style="1" customWidth="1"/>
    <col min="8434" max="8434" width="13" style="1" customWidth="1"/>
    <col min="8435" max="8435" width="2.7265625" style="1" customWidth="1"/>
    <col min="8436" max="8436" width="13" style="1" customWidth="1"/>
    <col min="8437" max="8437" width="34.54296875" style="1" bestFit="1" customWidth="1"/>
    <col min="8438" max="8439" width="13" style="1" customWidth="1"/>
    <col min="8440" max="8440" width="17" style="1" customWidth="1"/>
    <col min="8441" max="8441" width="12" style="1" bestFit="1" customWidth="1"/>
    <col min="8442" max="8444" width="13" style="1" customWidth="1"/>
    <col min="8445" max="8445" width="43.26953125" style="1" customWidth="1"/>
    <col min="8446" max="8446" width="13" style="1" customWidth="1"/>
    <col min="8447" max="8447" width="26" style="1" bestFit="1" customWidth="1"/>
    <col min="8448" max="8458" width="13" style="1" customWidth="1"/>
    <col min="8459" max="8688" width="9.1796875" style="1"/>
    <col min="8689" max="8689" width="36.26953125" style="1" customWidth="1"/>
    <col min="8690" max="8690" width="13" style="1" customWidth="1"/>
    <col min="8691" max="8691" width="2.7265625" style="1" customWidth="1"/>
    <col min="8692" max="8692" width="13" style="1" customWidth="1"/>
    <col min="8693" max="8693" width="34.54296875" style="1" bestFit="1" customWidth="1"/>
    <col min="8694" max="8695" width="13" style="1" customWidth="1"/>
    <col min="8696" max="8696" width="17" style="1" customWidth="1"/>
    <col min="8697" max="8697" width="12" style="1" bestFit="1" customWidth="1"/>
    <col min="8698" max="8700" width="13" style="1" customWidth="1"/>
    <col min="8701" max="8701" width="43.26953125" style="1" customWidth="1"/>
    <col min="8702" max="8702" width="13" style="1" customWidth="1"/>
    <col min="8703" max="8703" width="26" style="1" bestFit="1" customWidth="1"/>
    <col min="8704" max="8714" width="13" style="1" customWidth="1"/>
    <col min="8715" max="8944" width="9.1796875" style="1"/>
    <col min="8945" max="8945" width="36.26953125" style="1" customWidth="1"/>
    <col min="8946" max="8946" width="13" style="1" customWidth="1"/>
    <col min="8947" max="8947" width="2.7265625" style="1" customWidth="1"/>
    <col min="8948" max="8948" width="13" style="1" customWidth="1"/>
    <col min="8949" max="8949" width="34.54296875" style="1" bestFit="1" customWidth="1"/>
    <col min="8950" max="8951" width="13" style="1" customWidth="1"/>
    <col min="8952" max="8952" width="17" style="1" customWidth="1"/>
    <col min="8953" max="8953" width="12" style="1" bestFit="1" customWidth="1"/>
    <col min="8954" max="8956" width="13" style="1" customWidth="1"/>
    <col min="8957" max="8957" width="43.26953125" style="1" customWidth="1"/>
    <col min="8958" max="8958" width="13" style="1" customWidth="1"/>
    <col min="8959" max="8959" width="26" style="1" bestFit="1" customWidth="1"/>
    <col min="8960" max="8970" width="13" style="1" customWidth="1"/>
    <col min="8971" max="9200" width="9.1796875" style="1"/>
    <col min="9201" max="9201" width="36.26953125" style="1" customWidth="1"/>
    <col min="9202" max="9202" width="13" style="1" customWidth="1"/>
    <col min="9203" max="9203" width="2.7265625" style="1" customWidth="1"/>
    <col min="9204" max="9204" width="13" style="1" customWidth="1"/>
    <col min="9205" max="9205" width="34.54296875" style="1" bestFit="1" customWidth="1"/>
    <col min="9206" max="9207" width="13" style="1" customWidth="1"/>
    <col min="9208" max="9208" width="17" style="1" customWidth="1"/>
    <col min="9209" max="9209" width="12" style="1" bestFit="1" customWidth="1"/>
    <col min="9210" max="9212" width="13" style="1" customWidth="1"/>
    <col min="9213" max="9213" width="43.26953125" style="1" customWidth="1"/>
    <col min="9214" max="9214" width="13" style="1" customWidth="1"/>
    <col min="9215" max="9215" width="26" style="1" bestFit="1" customWidth="1"/>
    <col min="9216" max="9226" width="13" style="1" customWidth="1"/>
    <col min="9227" max="9456" width="9.1796875" style="1"/>
    <col min="9457" max="9457" width="36.26953125" style="1" customWidth="1"/>
    <col min="9458" max="9458" width="13" style="1" customWidth="1"/>
    <col min="9459" max="9459" width="2.7265625" style="1" customWidth="1"/>
    <col min="9460" max="9460" width="13" style="1" customWidth="1"/>
    <col min="9461" max="9461" width="34.54296875" style="1" bestFit="1" customWidth="1"/>
    <col min="9462" max="9463" width="13" style="1" customWidth="1"/>
    <col min="9464" max="9464" width="17" style="1" customWidth="1"/>
    <col min="9465" max="9465" width="12" style="1" bestFit="1" customWidth="1"/>
    <col min="9466" max="9468" width="13" style="1" customWidth="1"/>
    <col min="9469" max="9469" width="43.26953125" style="1" customWidth="1"/>
    <col min="9470" max="9470" width="13" style="1" customWidth="1"/>
    <col min="9471" max="9471" width="26" style="1" bestFit="1" customWidth="1"/>
    <col min="9472" max="9482" width="13" style="1" customWidth="1"/>
    <col min="9483" max="9712" width="9.1796875" style="1"/>
    <col min="9713" max="9713" width="36.26953125" style="1" customWidth="1"/>
    <col min="9714" max="9714" width="13" style="1" customWidth="1"/>
    <col min="9715" max="9715" width="2.7265625" style="1" customWidth="1"/>
    <col min="9716" max="9716" width="13" style="1" customWidth="1"/>
    <col min="9717" max="9717" width="34.54296875" style="1" bestFit="1" customWidth="1"/>
    <col min="9718" max="9719" width="13" style="1" customWidth="1"/>
    <col min="9720" max="9720" width="17" style="1" customWidth="1"/>
    <col min="9721" max="9721" width="12" style="1" bestFit="1" customWidth="1"/>
    <col min="9722" max="9724" width="13" style="1" customWidth="1"/>
    <col min="9725" max="9725" width="43.26953125" style="1" customWidth="1"/>
    <col min="9726" max="9726" width="13" style="1" customWidth="1"/>
    <col min="9727" max="9727" width="26" style="1" bestFit="1" customWidth="1"/>
    <col min="9728" max="9738" width="13" style="1" customWidth="1"/>
    <col min="9739" max="9968" width="9.1796875" style="1"/>
    <col min="9969" max="9969" width="36.26953125" style="1" customWidth="1"/>
    <col min="9970" max="9970" width="13" style="1" customWidth="1"/>
    <col min="9971" max="9971" width="2.7265625" style="1" customWidth="1"/>
    <col min="9972" max="9972" width="13" style="1" customWidth="1"/>
    <col min="9973" max="9973" width="34.54296875" style="1" bestFit="1" customWidth="1"/>
    <col min="9974" max="9975" width="13" style="1" customWidth="1"/>
    <col min="9976" max="9976" width="17" style="1" customWidth="1"/>
    <col min="9977" max="9977" width="12" style="1" bestFit="1" customWidth="1"/>
    <col min="9978" max="9980" width="13" style="1" customWidth="1"/>
    <col min="9981" max="9981" width="43.26953125" style="1" customWidth="1"/>
    <col min="9982" max="9982" width="13" style="1" customWidth="1"/>
    <col min="9983" max="9983" width="26" style="1" bestFit="1" customWidth="1"/>
    <col min="9984" max="9994" width="13" style="1" customWidth="1"/>
    <col min="9995" max="10224" width="9.1796875" style="1"/>
    <col min="10225" max="10225" width="36.26953125" style="1" customWidth="1"/>
    <col min="10226" max="10226" width="13" style="1" customWidth="1"/>
    <col min="10227" max="10227" width="2.7265625" style="1" customWidth="1"/>
    <col min="10228" max="10228" width="13" style="1" customWidth="1"/>
    <col min="10229" max="10229" width="34.54296875" style="1" bestFit="1" customWidth="1"/>
    <col min="10230" max="10231" width="13" style="1" customWidth="1"/>
    <col min="10232" max="10232" width="17" style="1" customWidth="1"/>
    <col min="10233" max="10233" width="12" style="1" bestFit="1" customWidth="1"/>
    <col min="10234" max="10236" width="13" style="1" customWidth="1"/>
    <col min="10237" max="10237" width="43.26953125" style="1" customWidth="1"/>
    <col min="10238" max="10238" width="13" style="1" customWidth="1"/>
    <col min="10239" max="10239" width="26" style="1" bestFit="1" customWidth="1"/>
    <col min="10240" max="10250" width="13" style="1" customWidth="1"/>
    <col min="10251" max="10480" width="9.1796875" style="1"/>
    <col min="10481" max="10481" width="36.26953125" style="1" customWidth="1"/>
    <col min="10482" max="10482" width="13" style="1" customWidth="1"/>
    <col min="10483" max="10483" width="2.7265625" style="1" customWidth="1"/>
    <col min="10484" max="10484" width="13" style="1" customWidth="1"/>
    <col min="10485" max="10485" width="34.54296875" style="1" bestFit="1" customWidth="1"/>
    <col min="10486" max="10487" width="13" style="1" customWidth="1"/>
    <col min="10488" max="10488" width="17" style="1" customWidth="1"/>
    <col min="10489" max="10489" width="12" style="1" bestFit="1" customWidth="1"/>
    <col min="10490" max="10492" width="13" style="1" customWidth="1"/>
    <col min="10493" max="10493" width="43.26953125" style="1" customWidth="1"/>
    <col min="10494" max="10494" width="13" style="1" customWidth="1"/>
    <col min="10495" max="10495" width="26" style="1" bestFit="1" customWidth="1"/>
    <col min="10496" max="10506" width="13" style="1" customWidth="1"/>
    <col min="10507" max="10736" width="9.1796875" style="1"/>
    <col min="10737" max="10737" width="36.26953125" style="1" customWidth="1"/>
    <col min="10738" max="10738" width="13" style="1" customWidth="1"/>
    <col min="10739" max="10739" width="2.7265625" style="1" customWidth="1"/>
    <col min="10740" max="10740" width="13" style="1" customWidth="1"/>
    <col min="10741" max="10741" width="34.54296875" style="1" bestFit="1" customWidth="1"/>
    <col min="10742" max="10743" width="13" style="1" customWidth="1"/>
    <col min="10744" max="10744" width="17" style="1" customWidth="1"/>
    <col min="10745" max="10745" width="12" style="1" bestFit="1" customWidth="1"/>
    <col min="10746" max="10748" width="13" style="1" customWidth="1"/>
    <col min="10749" max="10749" width="43.26953125" style="1" customWidth="1"/>
    <col min="10750" max="10750" width="13" style="1" customWidth="1"/>
    <col min="10751" max="10751" width="26" style="1" bestFit="1" customWidth="1"/>
    <col min="10752" max="10762" width="13" style="1" customWidth="1"/>
    <col min="10763" max="10992" width="9.1796875" style="1"/>
    <col min="10993" max="10993" width="36.26953125" style="1" customWidth="1"/>
    <col min="10994" max="10994" width="13" style="1" customWidth="1"/>
    <col min="10995" max="10995" width="2.7265625" style="1" customWidth="1"/>
    <col min="10996" max="10996" width="13" style="1" customWidth="1"/>
    <col min="10997" max="10997" width="34.54296875" style="1" bestFit="1" customWidth="1"/>
    <col min="10998" max="10999" width="13" style="1" customWidth="1"/>
    <col min="11000" max="11000" width="17" style="1" customWidth="1"/>
    <col min="11001" max="11001" width="12" style="1" bestFit="1" customWidth="1"/>
    <col min="11002" max="11004" width="13" style="1" customWidth="1"/>
    <col min="11005" max="11005" width="43.26953125" style="1" customWidth="1"/>
    <col min="11006" max="11006" width="13" style="1" customWidth="1"/>
    <col min="11007" max="11007" width="26" style="1" bestFit="1" customWidth="1"/>
    <col min="11008" max="11018" width="13" style="1" customWidth="1"/>
    <col min="11019" max="11248" width="9.1796875" style="1"/>
    <col min="11249" max="11249" width="36.26953125" style="1" customWidth="1"/>
    <col min="11250" max="11250" width="13" style="1" customWidth="1"/>
    <col min="11251" max="11251" width="2.7265625" style="1" customWidth="1"/>
    <col min="11252" max="11252" width="13" style="1" customWidth="1"/>
    <col min="11253" max="11253" width="34.54296875" style="1" bestFit="1" customWidth="1"/>
    <col min="11254" max="11255" width="13" style="1" customWidth="1"/>
    <col min="11256" max="11256" width="17" style="1" customWidth="1"/>
    <col min="11257" max="11257" width="12" style="1" bestFit="1" customWidth="1"/>
    <col min="11258" max="11260" width="13" style="1" customWidth="1"/>
    <col min="11261" max="11261" width="43.26953125" style="1" customWidth="1"/>
    <col min="11262" max="11262" width="13" style="1" customWidth="1"/>
    <col min="11263" max="11263" width="26" style="1" bestFit="1" customWidth="1"/>
    <col min="11264" max="11274" width="13" style="1" customWidth="1"/>
    <col min="11275" max="11504" width="9.1796875" style="1"/>
    <col min="11505" max="11505" width="36.26953125" style="1" customWidth="1"/>
    <col min="11506" max="11506" width="13" style="1" customWidth="1"/>
    <col min="11507" max="11507" width="2.7265625" style="1" customWidth="1"/>
    <col min="11508" max="11508" width="13" style="1" customWidth="1"/>
    <col min="11509" max="11509" width="34.54296875" style="1" bestFit="1" customWidth="1"/>
    <col min="11510" max="11511" width="13" style="1" customWidth="1"/>
    <col min="11512" max="11512" width="17" style="1" customWidth="1"/>
    <col min="11513" max="11513" width="12" style="1" bestFit="1" customWidth="1"/>
    <col min="11514" max="11516" width="13" style="1" customWidth="1"/>
    <col min="11517" max="11517" width="43.26953125" style="1" customWidth="1"/>
    <col min="11518" max="11518" width="13" style="1" customWidth="1"/>
    <col min="11519" max="11519" width="26" style="1" bestFit="1" customWidth="1"/>
    <col min="11520" max="11530" width="13" style="1" customWidth="1"/>
    <col min="11531" max="11760" width="9.1796875" style="1"/>
    <col min="11761" max="11761" width="36.26953125" style="1" customWidth="1"/>
    <col min="11762" max="11762" width="13" style="1" customWidth="1"/>
    <col min="11763" max="11763" width="2.7265625" style="1" customWidth="1"/>
    <col min="11764" max="11764" width="13" style="1" customWidth="1"/>
    <col min="11765" max="11765" width="34.54296875" style="1" bestFit="1" customWidth="1"/>
    <col min="11766" max="11767" width="13" style="1" customWidth="1"/>
    <col min="11768" max="11768" width="17" style="1" customWidth="1"/>
    <col min="11769" max="11769" width="12" style="1" bestFit="1" customWidth="1"/>
    <col min="11770" max="11772" width="13" style="1" customWidth="1"/>
    <col min="11773" max="11773" width="43.26953125" style="1" customWidth="1"/>
    <col min="11774" max="11774" width="13" style="1" customWidth="1"/>
    <col min="11775" max="11775" width="26" style="1" bestFit="1" customWidth="1"/>
    <col min="11776" max="11786" width="13" style="1" customWidth="1"/>
    <col min="11787" max="12016" width="9.1796875" style="1"/>
    <col min="12017" max="12017" width="36.26953125" style="1" customWidth="1"/>
    <col min="12018" max="12018" width="13" style="1" customWidth="1"/>
    <col min="12019" max="12019" width="2.7265625" style="1" customWidth="1"/>
    <col min="12020" max="12020" width="13" style="1" customWidth="1"/>
    <col min="12021" max="12021" width="34.54296875" style="1" bestFit="1" customWidth="1"/>
    <col min="12022" max="12023" width="13" style="1" customWidth="1"/>
    <col min="12024" max="12024" width="17" style="1" customWidth="1"/>
    <col min="12025" max="12025" width="12" style="1" bestFit="1" customWidth="1"/>
    <col min="12026" max="12028" width="13" style="1" customWidth="1"/>
    <col min="12029" max="12029" width="43.26953125" style="1" customWidth="1"/>
    <col min="12030" max="12030" width="13" style="1" customWidth="1"/>
    <col min="12031" max="12031" width="26" style="1" bestFit="1" customWidth="1"/>
    <col min="12032" max="12042" width="13" style="1" customWidth="1"/>
    <col min="12043" max="12272" width="9.1796875" style="1"/>
    <col min="12273" max="12273" width="36.26953125" style="1" customWidth="1"/>
    <col min="12274" max="12274" width="13" style="1" customWidth="1"/>
    <col min="12275" max="12275" width="2.7265625" style="1" customWidth="1"/>
    <col min="12276" max="12276" width="13" style="1" customWidth="1"/>
    <col min="12277" max="12277" width="34.54296875" style="1" bestFit="1" customWidth="1"/>
    <col min="12278" max="12279" width="13" style="1" customWidth="1"/>
    <col min="12280" max="12280" width="17" style="1" customWidth="1"/>
    <col min="12281" max="12281" width="12" style="1" bestFit="1" customWidth="1"/>
    <col min="12282" max="12284" width="13" style="1" customWidth="1"/>
    <col min="12285" max="12285" width="43.26953125" style="1" customWidth="1"/>
    <col min="12286" max="12286" width="13" style="1" customWidth="1"/>
    <col min="12287" max="12287" width="26" style="1" bestFit="1" customWidth="1"/>
    <col min="12288" max="12298" width="13" style="1" customWidth="1"/>
    <col min="12299" max="12528" width="9.1796875" style="1"/>
    <col min="12529" max="12529" width="36.26953125" style="1" customWidth="1"/>
    <col min="12530" max="12530" width="13" style="1" customWidth="1"/>
    <col min="12531" max="12531" width="2.7265625" style="1" customWidth="1"/>
    <col min="12532" max="12532" width="13" style="1" customWidth="1"/>
    <col min="12533" max="12533" width="34.54296875" style="1" bestFit="1" customWidth="1"/>
    <col min="12534" max="12535" width="13" style="1" customWidth="1"/>
    <col min="12536" max="12536" width="17" style="1" customWidth="1"/>
    <col min="12537" max="12537" width="12" style="1" bestFit="1" customWidth="1"/>
    <col min="12538" max="12540" width="13" style="1" customWidth="1"/>
    <col min="12541" max="12541" width="43.26953125" style="1" customWidth="1"/>
    <col min="12542" max="12542" width="13" style="1" customWidth="1"/>
    <col min="12543" max="12543" width="26" style="1" bestFit="1" customWidth="1"/>
    <col min="12544" max="12554" width="13" style="1" customWidth="1"/>
    <col min="12555" max="12784" width="9.1796875" style="1"/>
    <col min="12785" max="12785" width="36.26953125" style="1" customWidth="1"/>
    <col min="12786" max="12786" width="13" style="1" customWidth="1"/>
    <col min="12787" max="12787" width="2.7265625" style="1" customWidth="1"/>
    <col min="12788" max="12788" width="13" style="1" customWidth="1"/>
    <col min="12789" max="12789" width="34.54296875" style="1" bestFit="1" customWidth="1"/>
    <col min="12790" max="12791" width="13" style="1" customWidth="1"/>
    <col min="12792" max="12792" width="17" style="1" customWidth="1"/>
    <col min="12793" max="12793" width="12" style="1" bestFit="1" customWidth="1"/>
    <col min="12794" max="12796" width="13" style="1" customWidth="1"/>
    <col min="12797" max="12797" width="43.26953125" style="1" customWidth="1"/>
    <col min="12798" max="12798" width="13" style="1" customWidth="1"/>
    <col min="12799" max="12799" width="26" style="1" bestFit="1" customWidth="1"/>
    <col min="12800" max="12810" width="13" style="1" customWidth="1"/>
    <col min="12811" max="13040" width="9.1796875" style="1"/>
    <col min="13041" max="13041" width="36.26953125" style="1" customWidth="1"/>
    <col min="13042" max="13042" width="13" style="1" customWidth="1"/>
    <col min="13043" max="13043" width="2.7265625" style="1" customWidth="1"/>
    <col min="13044" max="13044" width="13" style="1" customWidth="1"/>
    <col min="13045" max="13045" width="34.54296875" style="1" bestFit="1" customWidth="1"/>
    <col min="13046" max="13047" width="13" style="1" customWidth="1"/>
    <col min="13048" max="13048" width="17" style="1" customWidth="1"/>
    <col min="13049" max="13049" width="12" style="1" bestFit="1" customWidth="1"/>
    <col min="13050" max="13052" width="13" style="1" customWidth="1"/>
    <col min="13053" max="13053" width="43.26953125" style="1" customWidth="1"/>
    <col min="13054" max="13054" width="13" style="1" customWidth="1"/>
    <col min="13055" max="13055" width="26" style="1" bestFit="1" customWidth="1"/>
    <col min="13056" max="13066" width="13" style="1" customWidth="1"/>
    <col min="13067" max="13296" width="9.1796875" style="1"/>
    <col min="13297" max="13297" width="36.26953125" style="1" customWidth="1"/>
    <col min="13298" max="13298" width="13" style="1" customWidth="1"/>
    <col min="13299" max="13299" width="2.7265625" style="1" customWidth="1"/>
    <col min="13300" max="13300" width="13" style="1" customWidth="1"/>
    <col min="13301" max="13301" width="34.54296875" style="1" bestFit="1" customWidth="1"/>
    <col min="13302" max="13303" width="13" style="1" customWidth="1"/>
    <col min="13304" max="13304" width="17" style="1" customWidth="1"/>
    <col min="13305" max="13305" width="12" style="1" bestFit="1" customWidth="1"/>
    <col min="13306" max="13308" width="13" style="1" customWidth="1"/>
    <col min="13309" max="13309" width="43.26953125" style="1" customWidth="1"/>
    <col min="13310" max="13310" width="13" style="1" customWidth="1"/>
    <col min="13311" max="13311" width="26" style="1" bestFit="1" customWidth="1"/>
    <col min="13312" max="13322" width="13" style="1" customWidth="1"/>
    <col min="13323" max="13552" width="9.1796875" style="1"/>
    <col min="13553" max="13553" width="36.26953125" style="1" customWidth="1"/>
    <col min="13554" max="13554" width="13" style="1" customWidth="1"/>
    <col min="13555" max="13555" width="2.7265625" style="1" customWidth="1"/>
    <col min="13556" max="13556" width="13" style="1" customWidth="1"/>
    <col min="13557" max="13557" width="34.54296875" style="1" bestFit="1" customWidth="1"/>
    <col min="13558" max="13559" width="13" style="1" customWidth="1"/>
    <col min="13560" max="13560" width="17" style="1" customWidth="1"/>
    <col min="13561" max="13561" width="12" style="1" bestFit="1" customWidth="1"/>
    <col min="13562" max="13564" width="13" style="1" customWidth="1"/>
    <col min="13565" max="13565" width="43.26953125" style="1" customWidth="1"/>
    <col min="13566" max="13566" width="13" style="1" customWidth="1"/>
    <col min="13567" max="13567" width="26" style="1" bestFit="1" customWidth="1"/>
    <col min="13568" max="13578" width="13" style="1" customWidth="1"/>
    <col min="13579" max="13808" width="9.1796875" style="1"/>
    <col min="13809" max="13809" width="36.26953125" style="1" customWidth="1"/>
    <col min="13810" max="13810" width="13" style="1" customWidth="1"/>
    <col min="13811" max="13811" width="2.7265625" style="1" customWidth="1"/>
    <col min="13812" max="13812" width="13" style="1" customWidth="1"/>
    <col min="13813" max="13813" width="34.54296875" style="1" bestFit="1" customWidth="1"/>
    <col min="13814" max="13815" width="13" style="1" customWidth="1"/>
    <col min="13816" max="13816" width="17" style="1" customWidth="1"/>
    <col min="13817" max="13817" width="12" style="1" bestFit="1" customWidth="1"/>
    <col min="13818" max="13820" width="13" style="1" customWidth="1"/>
    <col min="13821" max="13821" width="43.26953125" style="1" customWidth="1"/>
    <col min="13822" max="13822" width="13" style="1" customWidth="1"/>
    <col min="13823" max="13823" width="26" style="1" bestFit="1" customWidth="1"/>
    <col min="13824" max="13834" width="13" style="1" customWidth="1"/>
    <col min="13835" max="14064" width="9.1796875" style="1"/>
    <col min="14065" max="14065" width="36.26953125" style="1" customWidth="1"/>
    <col min="14066" max="14066" width="13" style="1" customWidth="1"/>
    <col min="14067" max="14067" width="2.7265625" style="1" customWidth="1"/>
    <col min="14068" max="14068" width="13" style="1" customWidth="1"/>
    <col min="14069" max="14069" width="34.54296875" style="1" bestFit="1" customWidth="1"/>
    <col min="14070" max="14071" width="13" style="1" customWidth="1"/>
    <col min="14072" max="14072" width="17" style="1" customWidth="1"/>
    <col min="14073" max="14073" width="12" style="1" bestFit="1" customWidth="1"/>
    <col min="14074" max="14076" width="13" style="1" customWidth="1"/>
    <col min="14077" max="14077" width="43.26953125" style="1" customWidth="1"/>
    <col min="14078" max="14078" width="13" style="1" customWidth="1"/>
    <col min="14079" max="14079" width="26" style="1" bestFit="1" customWidth="1"/>
    <col min="14080" max="14090" width="13" style="1" customWidth="1"/>
    <col min="14091" max="14320" width="9.1796875" style="1"/>
    <col min="14321" max="14321" width="36.26953125" style="1" customWidth="1"/>
    <col min="14322" max="14322" width="13" style="1" customWidth="1"/>
    <col min="14323" max="14323" width="2.7265625" style="1" customWidth="1"/>
    <col min="14324" max="14324" width="13" style="1" customWidth="1"/>
    <col min="14325" max="14325" width="34.54296875" style="1" bestFit="1" customWidth="1"/>
    <col min="14326" max="14327" width="13" style="1" customWidth="1"/>
    <col min="14328" max="14328" width="17" style="1" customWidth="1"/>
    <col min="14329" max="14329" width="12" style="1" bestFit="1" customWidth="1"/>
    <col min="14330" max="14332" width="13" style="1" customWidth="1"/>
    <col min="14333" max="14333" width="43.26953125" style="1" customWidth="1"/>
    <col min="14334" max="14334" width="13" style="1" customWidth="1"/>
    <col min="14335" max="14335" width="26" style="1" bestFit="1" customWidth="1"/>
    <col min="14336" max="14346" width="13" style="1" customWidth="1"/>
    <col min="14347" max="14576" width="9.1796875" style="1"/>
    <col min="14577" max="14577" width="36.26953125" style="1" customWidth="1"/>
    <col min="14578" max="14578" width="13" style="1" customWidth="1"/>
    <col min="14579" max="14579" width="2.7265625" style="1" customWidth="1"/>
    <col min="14580" max="14580" width="13" style="1" customWidth="1"/>
    <col min="14581" max="14581" width="34.54296875" style="1" bestFit="1" customWidth="1"/>
    <col min="14582" max="14583" width="13" style="1" customWidth="1"/>
    <col min="14584" max="14584" width="17" style="1" customWidth="1"/>
    <col min="14585" max="14585" width="12" style="1" bestFit="1" customWidth="1"/>
    <col min="14586" max="14588" width="13" style="1" customWidth="1"/>
    <col min="14589" max="14589" width="43.26953125" style="1" customWidth="1"/>
    <col min="14590" max="14590" width="13" style="1" customWidth="1"/>
    <col min="14591" max="14591" width="26" style="1" bestFit="1" customWidth="1"/>
    <col min="14592" max="14602" width="13" style="1" customWidth="1"/>
    <col min="14603" max="14832" width="9.1796875" style="1"/>
    <col min="14833" max="14833" width="36.26953125" style="1" customWidth="1"/>
    <col min="14834" max="14834" width="13" style="1" customWidth="1"/>
    <col min="14835" max="14835" width="2.7265625" style="1" customWidth="1"/>
    <col min="14836" max="14836" width="13" style="1" customWidth="1"/>
    <col min="14837" max="14837" width="34.54296875" style="1" bestFit="1" customWidth="1"/>
    <col min="14838" max="14839" width="13" style="1" customWidth="1"/>
    <col min="14840" max="14840" width="17" style="1" customWidth="1"/>
    <col min="14841" max="14841" width="12" style="1" bestFit="1" customWidth="1"/>
    <col min="14842" max="14844" width="13" style="1" customWidth="1"/>
    <col min="14845" max="14845" width="43.26953125" style="1" customWidth="1"/>
    <col min="14846" max="14846" width="13" style="1" customWidth="1"/>
    <col min="14847" max="14847" width="26" style="1" bestFit="1" customWidth="1"/>
    <col min="14848" max="14858" width="13" style="1" customWidth="1"/>
    <col min="14859" max="15088" width="9.1796875" style="1"/>
    <col min="15089" max="15089" width="36.26953125" style="1" customWidth="1"/>
    <col min="15090" max="15090" width="13" style="1" customWidth="1"/>
    <col min="15091" max="15091" width="2.7265625" style="1" customWidth="1"/>
    <col min="15092" max="15092" width="13" style="1" customWidth="1"/>
    <col min="15093" max="15093" width="34.54296875" style="1" bestFit="1" customWidth="1"/>
    <col min="15094" max="15095" width="13" style="1" customWidth="1"/>
    <col min="15096" max="15096" width="17" style="1" customWidth="1"/>
    <col min="15097" max="15097" width="12" style="1" bestFit="1" customWidth="1"/>
    <col min="15098" max="15100" width="13" style="1" customWidth="1"/>
    <col min="15101" max="15101" width="43.26953125" style="1" customWidth="1"/>
    <col min="15102" max="15102" width="13" style="1" customWidth="1"/>
    <col min="15103" max="15103" width="26" style="1" bestFit="1" customWidth="1"/>
    <col min="15104" max="15114" width="13" style="1" customWidth="1"/>
    <col min="15115" max="15344" width="9.1796875" style="1"/>
    <col min="15345" max="15345" width="36.26953125" style="1" customWidth="1"/>
    <col min="15346" max="15346" width="13" style="1" customWidth="1"/>
    <col min="15347" max="15347" width="2.7265625" style="1" customWidth="1"/>
    <col min="15348" max="15348" width="13" style="1" customWidth="1"/>
    <col min="15349" max="15349" width="34.54296875" style="1" bestFit="1" customWidth="1"/>
    <col min="15350" max="15351" width="13" style="1" customWidth="1"/>
    <col min="15352" max="15352" width="17" style="1" customWidth="1"/>
    <col min="15353" max="15353" width="12" style="1" bestFit="1" customWidth="1"/>
    <col min="15354" max="15356" width="13" style="1" customWidth="1"/>
    <col min="15357" max="15357" width="43.26953125" style="1" customWidth="1"/>
    <col min="15358" max="15358" width="13" style="1" customWidth="1"/>
    <col min="15359" max="15359" width="26" style="1" bestFit="1" customWidth="1"/>
    <col min="15360" max="15370" width="13" style="1" customWidth="1"/>
    <col min="15371" max="15600" width="9.1796875" style="1"/>
    <col min="15601" max="15601" width="36.26953125" style="1" customWidth="1"/>
    <col min="15602" max="15602" width="13" style="1" customWidth="1"/>
    <col min="15603" max="15603" width="2.7265625" style="1" customWidth="1"/>
    <col min="15604" max="15604" width="13" style="1" customWidth="1"/>
    <col min="15605" max="15605" width="34.54296875" style="1" bestFit="1" customWidth="1"/>
    <col min="15606" max="15607" width="13" style="1" customWidth="1"/>
    <col min="15608" max="15608" width="17" style="1" customWidth="1"/>
    <col min="15609" max="15609" width="12" style="1" bestFit="1" customWidth="1"/>
    <col min="15610" max="15612" width="13" style="1" customWidth="1"/>
    <col min="15613" max="15613" width="43.26953125" style="1" customWidth="1"/>
    <col min="15614" max="15614" width="13" style="1" customWidth="1"/>
    <col min="15615" max="15615" width="26" style="1" bestFit="1" customWidth="1"/>
    <col min="15616" max="15626" width="13" style="1" customWidth="1"/>
    <col min="15627" max="15856" width="9.1796875" style="1"/>
    <col min="15857" max="15857" width="36.26953125" style="1" customWidth="1"/>
    <col min="15858" max="15858" width="13" style="1" customWidth="1"/>
    <col min="15859" max="15859" width="2.7265625" style="1" customWidth="1"/>
    <col min="15860" max="15860" width="13" style="1" customWidth="1"/>
    <col min="15861" max="15861" width="34.54296875" style="1" bestFit="1" customWidth="1"/>
    <col min="15862" max="15863" width="13" style="1" customWidth="1"/>
    <col min="15864" max="15864" width="17" style="1" customWidth="1"/>
    <col min="15865" max="15865" width="12" style="1" bestFit="1" customWidth="1"/>
    <col min="15866" max="15868" width="13" style="1" customWidth="1"/>
    <col min="15869" max="15869" width="43.26953125" style="1" customWidth="1"/>
    <col min="15870" max="15870" width="13" style="1" customWidth="1"/>
    <col min="15871" max="15871" width="26" style="1" bestFit="1" customWidth="1"/>
    <col min="15872" max="15882" width="13" style="1" customWidth="1"/>
    <col min="15883" max="16112" width="9.1796875" style="1"/>
    <col min="16113" max="16113" width="36.26953125" style="1" customWidth="1"/>
    <col min="16114" max="16114" width="13" style="1" customWidth="1"/>
    <col min="16115" max="16115" width="2.7265625" style="1" customWidth="1"/>
    <col min="16116" max="16116" width="13" style="1" customWidth="1"/>
    <col min="16117" max="16117" width="34.54296875" style="1" bestFit="1" customWidth="1"/>
    <col min="16118" max="16119" width="13" style="1" customWidth="1"/>
    <col min="16120" max="16120" width="17" style="1" customWidth="1"/>
    <col min="16121" max="16121" width="12" style="1" bestFit="1" customWidth="1"/>
    <col min="16122" max="16124" width="13" style="1" customWidth="1"/>
    <col min="16125" max="16125" width="43.26953125" style="1" customWidth="1"/>
    <col min="16126" max="16126" width="13" style="1" customWidth="1"/>
    <col min="16127" max="16127" width="26" style="1" bestFit="1" customWidth="1"/>
    <col min="16128" max="16138" width="13" style="1" customWidth="1"/>
    <col min="16139" max="16384" width="9.1796875" style="1"/>
  </cols>
  <sheetData>
    <row r="2" spans="2:4" ht="20.25" customHeight="1" thickBot="1" x14ac:dyDescent="0.3">
      <c r="B2" s="226" t="s">
        <v>349</v>
      </c>
      <c r="C2" s="226"/>
      <c r="D2" s="226"/>
    </row>
    <row r="3" spans="2:4" ht="24" customHeight="1" thickBot="1" x14ac:dyDescent="0.3">
      <c r="B3" s="2" t="s">
        <v>350</v>
      </c>
      <c r="C3" s="2" t="s">
        <v>351</v>
      </c>
      <c r="D3" s="2" t="s">
        <v>481</v>
      </c>
    </row>
    <row r="4" spans="2:4" ht="13" x14ac:dyDescent="0.3">
      <c r="B4" s="3">
        <v>34</v>
      </c>
      <c r="C4" s="4" t="s">
        <v>352</v>
      </c>
      <c r="D4" s="5">
        <v>1</v>
      </c>
    </row>
    <row r="5" spans="2:4" ht="13" x14ac:dyDescent="0.3">
      <c r="B5" s="10">
        <v>44</v>
      </c>
      <c r="C5" s="11" t="s">
        <v>354</v>
      </c>
      <c r="D5" s="12">
        <v>1</v>
      </c>
    </row>
    <row r="6" spans="2:4" ht="13" x14ac:dyDescent="0.3">
      <c r="B6" s="10">
        <v>68</v>
      </c>
      <c r="C6" s="11" t="s">
        <v>356</v>
      </c>
      <c r="D6" s="12">
        <v>1</v>
      </c>
    </row>
    <row r="7" spans="2:4" ht="13" x14ac:dyDescent="0.3">
      <c r="B7" s="10">
        <v>75</v>
      </c>
      <c r="C7" s="11" t="s">
        <v>358</v>
      </c>
      <c r="D7" s="12">
        <v>1</v>
      </c>
    </row>
    <row r="8" spans="2:4" ht="13.5" thickBot="1" x14ac:dyDescent="0.35">
      <c r="B8" s="23">
        <v>109</v>
      </c>
      <c r="C8" s="24" t="s">
        <v>360</v>
      </c>
      <c r="D8" s="25">
        <v>1</v>
      </c>
    </row>
    <row r="9" spans="2:4" ht="13" x14ac:dyDescent="0.3">
      <c r="B9" s="29">
        <v>33</v>
      </c>
      <c r="C9" s="30" t="s">
        <v>362</v>
      </c>
      <c r="D9" s="31">
        <v>2</v>
      </c>
    </row>
    <row r="10" spans="2:4" ht="13" x14ac:dyDescent="0.3">
      <c r="B10" s="32">
        <v>49</v>
      </c>
      <c r="C10" s="33" t="s">
        <v>364</v>
      </c>
      <c r="D10" s="34">
        <v>2</v>
      </c>
    </row>
    <row r="11" spans="2:4" ht="13" x14ac:dyDescent="0.3">
      <c r="B11" s="32">
        <v>67</v>
      </c>
      <c r="C11" s="33" t="s">
        <v>366</v>
      </c>
      <c r="D11" s="34">
        <v>2</v>
      </c>
    </row>
    <row r="12" spans="2:4" ht="13" x14ac:dyDescent="0.3">
      <c r="B12" s="32">
        <v>72</v>
      </c>
      <c r="C12" s="33" t="s">
        <v>368</v>
      </c>
      <c r="D12" s="34">
        <v>2</v>
      </c>
    </row>
    <row r="13" spans="2:4" ht="13.5" thickBot="1" x14ac:dyDescent="0.35">
      <c r="B13" s="41">
        <v>111</v>
      </c>
      <c r="C13" s="42" t="s">
        <v>370</v>
      </c>
      <c r="D13" s="43">
        <v>2</v>
      </c>
    </row>
    <row r="14" spans="2:4" ht="13" x14ac:dyDescent="0.3">
      <c r="B14" s="48">
        <v>7</v>
      </c>
      <c r="C14" s="49" t="s">
        <v>372</v>
      </c>
      <c r="D14" s="50">
        <v>3</v>
      </c>
    </row>
    <row r="15" spans="2:4" ht="13" x14ac:dyDescent="0.3">
      <c r="B15" s="51">
        <v>13</v>
      </c>
      <c r="C15" s="52" t="s">
        <v>374</v>
      </c>
      <c r="D15" s="53">
        <v>3</v>
      </c>
    </row>
    <row r="16" spans="2:4" ht="13" x14ac:dyDescent="0.3">
      <c r="B16" s="51">
        <v>29</v>
      </c>
      <c r="C16" s="52" t="s">
        <v>376</v>
      </c>
      <c r="D16" s="53">
        <v>3</v>
      </c>
    </row>
    <row r="17" spans="2:4" ht="13.5" thickBot="1" x14ac:dyDescent="0.35">
      <c r="B17" s="60">
        <v>86</v>
      </c>
      <c r="C17" s="61" t="s">
        <v>378</v>
      </c>
      <c r="D17" s="62">
        <v>3</v>
      </c>
    </row>
    <row r="18" spans="2:4" ht="13" x14ac:dyDescent="0.3">
      <c r="B18" s="6">
        <v>8</v>
      </c>
      <c r="C18" s="7" t="s">
        <v>380</v>
      </c>
      <c r="D18" s="8">
        <v>4</v>
      </c>
    </row>
    <row r="19" spans="2:4" ht="13" x14ac:dyDescent="0.3">
      <c r="B19" s="13">
        <v>19</v>
      </c>
      <c r="C19" s="14" t="s">
        <v>382</v>
      </c>
      <c r="D19" s="15">
        <v>4</v>
      </c>
    </row>
    <row r="20" spans="2:4" ht="13" x14ac:dyDescent="0.3">
      <c r="B20" s="13">
        <v>20</v>
      </c>
      <c r="C20" s="14" t="s">
        <v>384</v>
      </c>
      <c r="D20" s="15">
        <v>4</v>
      </c>
    </row>
    <row r="21" spans="2:4" ht="13.5" thickBot="1" x14ac:dyDescent="0.35">
      <c r="B21" s="17">
        <v>93</v>
      </c>
      <c r="C21" s="18" t="s">
        <v>386</v>
      </c>
      <c r="D21" s="19">
        <v>4</v>
      </c>
    </row>
    <row r="22" spans="2:4" ht="13" x14ac:dyDescent="0.3">
      <c r="B22" s="75">
        <v>6</v>
      </c>
      <c r="C22" s="76" t="s">
        <v>388</v>
      </c>
      <c r="D22" s="77">
        <v>5</v>
      </c>
    </row>
    <row r="23" spans="2:4" ht="13" x14ac:dyDescent="0.3">
      <c r="B23" s="81">
        <v>74</v>
      </c>
      <c r="C23" s="82" t="s">
        <v>390</v>
      </c>
      <c r="D23" s="83">
        <v>5</v>
      </c>
    </row>
    <row r="24" spans="2:4" ht="13" x14ac:dyDescent="0.3">
      <c r="B24" s="81">
        <v>81</v>
      </c>
      <c r="C24" s="82" t="s">
        <v>392</v>
      </c>
      <c r="D24" s="83">
        <v>5</v>
      </c>
    </row>
    <row r="25" spans="2:4" ht="13.5" thickBot="1" x14ac:dyDescent="0.35">
      <c r="B25" s="88">
        <v>119</v>
      </c>
      <c r="C25" s="89" t="s">
        <v>394</v>
      </c>
      <c r="D25" s="90">
        <v>5</v>
      </c>
    </row>
    <row r="26" spans="2:4" ht="13" x14ac:dyDescent="0.3">
      <c r="B26" s="57">
        <v>25</v>
      </c>
      <c r="C26" s="58" t="s">
        <v>396</v>
      </c>
      <c r="D26" s="59">
        <v>6</v>
      </c>
    </row>
    <row r="27" spans="2:4" ht="13" x14ac:dyDescent="0.3">
      <c r="B27" s="63">
        <v>46</v>
      </c>
      <c r="C27" s="64" t="s">
        <v>398</v>
      </c>
      <c r="D27" s="65">
        <v>6</v>
      </c>
    </row>
    <row r="28" spans="2:4" ht="13" x14ac:dyDescent="0.3">
      <c r="B28" s="63">
        <v>118</v>
      </c>
      <c r="C28" s="64" t="s">
        <v>400</v>
      </c>
      <c r="D28" s="65">
        <v>6</v>
      </c>
    </row>
    <row r="29" spans="2:4" ht="13.5" thickBot="1" x14ac:dyDescent="0.35">
      <c r="B29" s="66">
        <v>121</v>
      </c>
      <c r="C29" s="67" t="s">
        <v>402</v>
      </c>
      <c r="D29" s="68">
        <v>6</v>
      </c>
    </row>
    <row r="30" spans="2:4" ht="13" x14ac:dyDescent="0.3">
      <c r="B30" s="102">
        <v>26</v>
      </c>
      <c r="C30" s="103" t="s">
        <v>404</v>
      </c>
      <c r="D30" s="104">
        <v>7</v>
      </c>
    </row>
    <row r="31" spans="2:4" ht="13" x14ac:dyDescent="0.3">
      <c r="B31" s="108">
        <v>35</v>
      </c>
      <c r="C31" s="109" t="s">
        <v>406</v>
      </c>
      <c r="D31" s="110">
        <v>7</v>
      </c>
    </row>
    <row r="32" spans="2:4" ht="13" x14ac:dyDescent="0.3">
      <c r="B32" s="108">
        <v>64</v>
      </c>
      <c r="C32" s="109" t="s">
        <v>408</v>
      </c>
      <c r="D32" s="110">
        <v>7</v>
      </c>
    </row>
    <row r="33" spans="2:4" ht="13.5" thickBot="1" x14ac:dyDescent="0.35">
      <c r="B33" s="114">
        <v>104</v>
      </c>
      <c r="C33" s="115" t="s">
        <v>410</v>
      </c>
      <c r="D33" s="116">
        <v>7</v>
      </c>
    </row>
    <row r="34" spans="2:4" ht="13" x14ac:dyDescent="0.3">
      <c r="B34" s="120">
        <v>28</v>
      </c>
      <c r="C34" s="121" t="s">
        <v>412</v>
      </c>
      <c r="D34" s="122">
        <v>8</v>
      </c>
    </row>
    <row r="35" spans="2:4" ht="13" x14ac:dyDescent="0.3">
      <c r="B35" s="123">
        <v>70</v>
      </c>
      <c r="C35" s="124" t="s">
        <v>414</v>
      </c>
      <c r="D35" s="125">
        <v>8</v>
      </c>
    </row>
    <row r="36" spans="2:4" ht="13" x14ac:dyDescent="0.3">
      <c r="B36" s="123">
        <v>82</v>
      </c>
      <c r="C36" s="124" t="s">
        <v>416</v>
      </c>
      <c r="D36" s="125">
        <v>8</v>
      </c>
    </row>
    <row r="37" spans="2:4" ht="13" x14ac:dyDescent="0.3">
      <c r="B37" s="123">
        <v>103</v>
      </c>
      <c r="C37" s="124" t="s">
        <v>418</v>
      </c>
      <c r="D37" s="125">
        <v>8</v>
      </c>
    </row>
    <row r="38" spans="2:4" ht="13.5" thickBot="1" x14ac:dyDescent="0.35">
      <c r="B38" s="126">
        <v>122</v>
      </c>
      <c r="C38" s="127" t="s">
        <v>420</v>
      </c>
      <c r="D38" s="128">
        <v>8</v>
      </c>
    </row>
    <row r="39" spans="2:4" ht="13" x14ac:dyDescent="0.3">
      <c r="B39" s="129">
        <v>11</v>
      </c>
      <c r="C39" s="130" t="s">
        <v>422</v>
      </c>
      <c r="D39" s="131">
        <v>9</v>
      </c>
    </row>
    <row r="40" spans="2:4" ht="13" x14ac:dyDescent="0.3">
      <c r="B40" s="132">
        <v>65</v>
      </c>
      <c r="C40" s="133" t="s">
        <v>424</v>
      </c>
      <c r="D40" s="134">
        <v>9</v>
      </c>
    </row>
    <row r="41" spans="2:4" ht="13" x14ac:dyDescent="0.3">
      <c r="B41" s="132">
        <v>91</v>
      </c>
      <c r="C41" s="133" t="s">
        <v>426</v>
      </c>
      <c r="D41" s="134">
        <v>9</v>
      </c>
    </row>
    <row r="42" spans="2:4" ht="13" x14ac:dyDescent="0.3">
      <c r="B42" s="132">
        <v>95</v>
      </c>
      <c r="C42" s="133" t="s">
        <v>428</v>
      </c>
      <c r="D42" s="134">
        <v>9</v>
      </c>
    </row>
    <row r="43" spans="2:4" ht="13.5" thickBot="1" x14ac:dyDescent="0.35">
      <c r="B43" s="141">
        <v>116</v>
      </c>
      <c r="C43" s="142" t="s">
        <v>430</v>
      </c>
      <c r="D43" s="143">
        <v>9</v>
      </c>
    </row>
    <row r="44" spans="2:4" ht="13" x14ac:dyDescent="0.3">
      <c r="B44" s="20">
        <v>16</v>
      </c>
      <c r="C44" s="21" t="s">
        <v>432</v>
      </c>
      <c r="D44" s="22">
        <v>10</v>
      </c>
    </row>
    <row r="45" spans="2:4" ht="13" x14ac:dyDescent="0.3">
      <c r="B45" s="26">
        <v>58</v>
      </c>
      <c r="C45" s="27" t="s">
        <v>434</v>
      </c>
      <c r="D45" s="28">
        <v>10</v>
      </c>
    </row>
    <row r="46" spans="2:4" ht="13" x14ac:dyDescent="0.3">
      <c r="B46" s="26">
        <v>59</v>
      </c>
      <c r="C46" s="27" t="s">
        <v>436</v>
      </c>
      <c r="D46" s="28">
        <v>10</v>
      </c>
    </row>
    <row r="47" spans="2:4" ht="13.5" thickBot="1" x14ac:dyDescent="0.35">
      <c r="B47" s="35">
        <v>98</v>
      </c>
      <c r="C47" s="36" t="s">
        <v>438</v>
      </c>
      <c r="D47" s="37">
        <v>10</v>
      </c>
    </row>
    <row r="48" spans="2:4" ht="13" x14ac:dyDescent="0.3">
      <c r="B48" s="151">
        <v>24</v>
      </c>
      <c r="C48" s="152" t="s">
        <v>440</v>
      </c>
      <c r="D48" s="153">
        <v>11</v>
      </c>
    </row>
    <row r="49" spans="2:4" ht="13" x14ac:dyDescent="0.3">
      <c r="B49" s="156">
        <v>66</v>
      </c>
      <c r="C49" s="157" t="s">
        <v>442</v>
      </c>
      <c r="D49" s="158">
        <v>11</v>
      </c>
    </row>
    <row r="50" spans="2:4" ht="13.5" thickBot="1" x14ac:dyDescent="0.35">
      <c r="B50" s="162">
        <v>97</v>
      </c>
      <c r="C50" s="163" t="s">
        <v>444</v>
      </c>
      <c r="D50" s="164">
        <v>11</v>
      </c>
    </row>
    <row r="51" spans="2:4" ht="13" x14ac:dyDescent="0.3">
      <c r="B51" s="168">
        <v>40</v>
      </c>
      <c r="C51" s="169" t="s">
        <v>446</v>
      </c>
      <c r="D51" s="170">
        <v>12</v>
      </c>
    </row>
    <row r="52" spans="2:4" ht="13" x14ac:dyDescent="0.3">
      <c r="B52" s="171">
        <v>56</v>
      </c>
      <c r="C52" s="172" t="s">
        <v>448</v>
      </c>
      <c r="D52" s="173">
        <v>12</v>
      </c>
    </row>
    <row r="53" spans="2:4" ht="13" x14ac:dyDescent="0.3">
      <c r="B53" s="171">
        <v>117</v>
      </c>
      <c r="C53" s="172" t="s">
        <v>450</v>
      </c>
      <c r="D53" s="173">
        <v>12</v>
      </c>
    </row>
    <row r="54" spans="2:4" ht="13.5" thickBot="1" x14ac:dyDescent="0.35">
      <c r="B54" s="178">
        <v>120</v>
      </c>
      <c r="C54" s="179" t="s">
        <v>452</v>
      </c>
      <c r="D54" s="180">
        <v>12</v>
      </c>
    </row>
    <row r="55" spans="2:4" ht="13" x14ac:dyDescent="0.3">
      <c r="B55" s="183">
        <v>9</v>
      </c>
      <c r="C55" s="184" t="s">
        <v>454</v>
      </c>
      <c r="D55" s="185">
        <v>13</v>
      </c>
    </row>
    <row r="56" spans="2:4" ht="13" x14ac:dyDescent="0.3">
      <c r="B56" s="186">
        <v>10</v>
      </c>
      <c r="C56" s="187" t="s">
        <v>455</v>
      </c>
      <c r="D56" s="188">
        <v>13</v>
      </c>
    </row>
    <row r="57" spans="2:4" ht="13" x14ac:dyDescent="0.3">
      <c r="B57" s="186">
        <v>42</v>
      </c>
      <c r="C57" s="187" t="s">
        <v>457</v>
      </c>
      <c r="D57" s="188">
        <v>13</v>
      </c>
    </row>
    <row r="58" spans="2:4" ht="13.5" thickBot="1" x14ac:dyDescent="0.35">
      <c r="B58" s="192">
        <v>76</v>
      </c>
      <c r="C58" s="193" t="s">
        <v>459</v>
      </c>
      <c r="D58" s="194">
        <v>13</v>
      </c>
    </row>
    <row r="59" spans="2:4" ht="13" x14ac:dyDescent="0.3">
      <c r="B59" s="20">
        <v>2</v>
      </c>
      <c r="C59" s="21" t="s">
        <v>461</v>
      </c>
      <c r="D59" s="22">
        <v>14</v>
      </c>
    </row>
    <row r="60" spans="2:4" ht="13" x14ac:dyDescent="0.3">
      <c r="B60" s="26">
        <v>4</v>
      </c>
      <c r="C60" s="27" t="s">
        <v>463</v>
      </c>
      <c r="D60" s="28">
        <v>14</v>
      </c>
    </row>
    <row r="61" spans="2:4" ht="13" x14ac:dyDescent="0.3">
      <c r="B61" s="26">
        <v>45</v>
      </c>
      <c r="C61" s="27" t="s">
        <v>465</v>
      </c>
      <c r="D61" s="28">
        <v>14</v>
      </c>
    </row>
    <row r="62" spans="2:4" ht="13" x14ac:dyDescent="0.3">
      <c r="B62" s="26">
        <v>71</v>
      </c>
      <c r="C62" s="27" t="s">
        <v>467</v>
      </c>
      <c r="D62" s="28">
        <v>14</v>
      </c>
    </row>
    <row r="63" spans="2:4" ht="13.5" thickBot="1" x14ac:dyDescent="0.35">
      <c r="B63" s="35">
        <v>106</v>
      </c>
      <c r="C63" s="36" t="s">
        <v>469</v>
      </c>
      <c r="D63" s="37">
        <v>14</v>
      </c>
    </row>
    <row r="64" spans="2:4" ht="13" x14ac:dyDescent="0.3">
      <c r="B64" s="32">
        <v>23</v>
      </c>
      <c r="C64" s="33" t="s">
        <v>471</v>
      </c>
      <c r="D64" s="34">
        <v>15</v>
      </c>
    </row>
    <row r="65" spans="2:4" ht="13" x14ac:dyDescent="0.3">
      <c r="B65" s="32">
        <v>80</v>
      </c>
      <c r="C65" s="33" t="s">
        <v>472</v>
      </c>
      <c r="D65" s="34">
        <v>15</v>
      </c>
    </row>
    <row r="66" spans="2:4" ht="13" x14ac:dyDescent="0.3">
      <c r="B66" s="32">
        <v>100</v>
      </c>
      <c r="C66" s="33" t="s">
        <v>473</v>
      </c>
      <c r="D66" s="34">
        <v>15</v>
      </c>
    </row>
    <row r="67" spans="2:4" ht="13.5" thickBot="1" x14ac:dyDescent="0.35">
      <c r="B67" s="41">
        <v>107</v>
      </c>
      <c r="C67" s="42" t="s">
        <v>474</v>
      </c>
      <c r="D67" s="43">
        <v>15</v>
      </c>
    </row>
    <row r="68" spans="2:4" ht="13" x14ac:dyDescent="0.3">
      <c r="B68" s="6">
        <v>83</v>
      </c>
      <c r="C68" s="7" t="s">
        <v>353</v>
      </c>
      <c r="D68" s="8">
        <v>16</v>
      </c>
    </row>
    <row r="69" spans="2:4" ht="13" x14ac:dyDescent="0.3">
      <c r="B69" s="13">
        <v>84</v>
      </c>
      <c r="C69" s="14" t="s">
        <v>355</v>
      </c>
      <c r="D69" s="15">
        <v>16</v>
      </c>
    </row>
    <row r="70" spans="2:4" ht="13.5" thickBot="1" x14ac:dyDescent="0.35">
      <c r="B70" s="17">
        <v>92</v>
      </c>
      <c r="C70" s="18" t="s">
        <v>357</v>
      </c>
      <c r="D70" s="19">
        <v>16</v>
      </c>
    </row>
    <row r="71" spans="2:4" ht="13" x14ac:dyDescent="0.3">
      <c r="B71" s="20">
        <v>54</v>
      </c>
      <c r="C71" s="21" t="s">
        <v>359</v>
      </c>
      <c r="D71" s="22">
        <v>17</v>
      </c>
    </row>
    <row r="72" spans="2:4" ht="13" x14ac:dyDescent="0.3">
      <c r="B72" s="26">
        <v>57</v>
      </c>
      <c r="C72" s="27" t="s">
        <v>361</v>
      </c>
      <c r="D72" s="28">
        <v>17</v>
      </c>
    </row>
    <row r="73" spans="2:4" ht="13" x14ac:dyDescent="0.3">
      <c r="B73" s="26">
        <v>62</v>
      </c>
      <c r="C73" s="27" t="s">
        <v>363</v>
      </c>
      <c r="D73" s="28">
        <v>17</v>
      </c>
    </row>
    <row r="74" spans="2:4" ht="13" x14ac:dyDescent="0.3">
      <c r="B74" s="26">
        <v>73</v>
      </c>
      <c r="C74" s="27" t="s">
        <v>365</v>
      </c>
      <c r="D74" s="28">
        <v>17</v>
      </c>
    </row>
    <row r="75" spans="2:4" ht="13.5" thickBot="1" x14ac:dyDescent="0.35">
      <c r="B75" s="35">
        <v>88</v>
      </c>
      <c r="C75" s="36" t="s">
        <v>367</v>
      </c>
      <c r="D75" s="37">
        <v>17</v>
      </c>
    </row>
    <row r="76" spans="2:4" ht="13" x14ac:dyDescent="0.3">
      <c r="B76" s="38">
        <v>12</v>
      </c>
      <c r="C76" s="39" t="s">
        <v>369</v>
      </c>
      <c r="D76" s="40">
        <v>18</v>
      </c>
    </row>
    <row r="77" spans="2:4" ht="13" x14ac:dyDescent="0.3">
      <c r="B77" s="44">
        <v>39</v>
      </c>
      <c r="C77" s="45" t="s">
        <v>371</v>
      </c>
      <c r="D77" s="46">
        <v>18</v>
      </c>
    </row>
    <row r="78" spans="2:4" ht="13" x14ac:dyDescent="0.3">
      <c r="B78" s="44">
        <v>50</v>
      </c>
      <c r="C78" s="45" t="s">
        <v>373</v>
      </c>
      <c r="D78" s="46">
        <v>18</v>
      </c>
    </row>
    <row r="79" spans="2:4" ht="13.5" thickBot="1" x14ac:dyDescent="0.35">
      <c r="B79" s="54">
        <v>60</v>
      </c>
      <c r="C79" s="55" t="s">
        <v>375</v>
      </c>
      <c r="D79" s="56">
        <v>18</v>
      </c>
    </row>
    <row r="80" spans="2:4" ht="13" x14ac:dyDescent="0.3">
      <c r="B80" s="57">
        <v>85</v>
      </c>
      <c r="C80" s="58" t="s">
        <v>377</v>
      </c>
      <c r="D80" s="59">
        <v>19</v>
      </c>
    </row>
    <row r="81" spans="2:4" ht="13" x14ac:dyDescent="0.3">
      <c r="B81" s="63">
        <v>87</v>
      </c>
      <c r="C81" s="64" t="s">
        <v>379</v>
      </c>
      <c r="D81" s="65">
        <v>19</v>
      </c>
    </row>
    <row r="82" spans="2:4" ht="13.5" thickBot="1" x14ac:dyDescent="0.35">
      <c r="B82" s="66">
        <v>113</v>
      </c>
      <c r="C82" s="67" t="s">
        <v>381</v>
      </c>
      <c r="D82" s="68">
        <v>19</v>
      </c>
    </row>
    <row r="83" spans="2:4" ht="13" x14ac:dyDescent="0.3">
      <c r="B83" s="69">
        <v>14</v>
      </c>
      <c r="C83" s="70" t="s">
        <v>383</v>
      </c>
      <c r="D83" s="71">
        <v>20</v>
      </c>
    </row>
    <row r="84" spans="2:4" ht="13" x14ac:dyDescent="0.3">
      <c r="B84" s="72">
        <v>43</v>
      </c>
      <c r="C84" s="73" t="s">
        <v>385</v>
      </c>
      <c r="D84" s="74">
        <v>20</v>
      </c>
    </row>
    <row r="85" spans="2:4" ht="13" x14ac:dyDescent="0.3">
      <c r="B85" s="72">
        <v>53</v>
      </c>
      <c r="C85" s="73" t="s">
        <v>387</v>
      </c>
      <c r="D85" s="74">
        <v>20</v>
      </c>
    </row>
    <row r="86" spans="2:4" ht="13.5" thickBot="1" x14ac:dyDescent="0.35">
      <c r="B86" s="78">
        <v>105</v>
      </c>
      <c r="C86" s="79" t="s">
        <v>389</v>
      </c>
      <c r="D86" s="80">
        <v>20</v>
      </c>
    </row>
    <row r="87" spans="2:4" ht="13" x14ac:dyDescent="0.3">
      <c r="B87" s="84">
        <v>5</v>
      </c>
      <c r="C87" s="9" t="s">
        <v>391</v>
      </c>
      <c r="D87" s="85">
        <v>21</v>
      </c>
    </row>
    <row r="88" spans="2:4" ht="13" x14ac:dyDescent="0.3">
      <c r="B88" s="86">
        <v>21</v>
      </c>
      <c r="C88" s="16" t="s">
        <v>393</v>
      </c>
      <c r="D88" s="87">
        <v>21</v>
      </c>
    </row>
    <row r="89" spans="2:4" ht="13.5" thickBot="1" x14ac:dyDescent="0.35">
      <c r="B89" s="91">
        <v>37</v>
      </c>
      <c r="C89" s="47" t="s">
        <v>395</v>
      </c>
      <c r="D89" s="92">
        <v>21</v>
      </c>
    </row>
    <row r="90" spans="2:4" ht="13" x14ac:dyDescent="0.3">
      <c r="B90" s="93">
        <v>36</v>
      </c>
      <c r="C90" s="94" t="s">
        <v>397</v>
      </c>
      <c r="D90" s="95">
        <v>22</v>
      </c>
    </row>
    <row r="91" spans="2:4" ht="13" x14ac:dyDescent="0.3">
      <c r="B91" s="96">
        <v>78</v>
      </c>
      <c r="C91" s="97" t="s">
        <v>399</v>
      </c>
      <c r="D91" s="98">
        <v>22</v>
      </c>
    </row>
    <row r="92" spans="2:4" ht="13" x14ac:dyDescent="0.3">
      <c r="B92" s="96">
        <v>99</v>
      </c>
      <c r="C92" s="97" t="s">
        <v>401</v>
      </c>
      <c r="D92" s="98">
        <v>22</v>
      </c>
    </row>
    <row r="93" spans="2:4" ht="13.5" thickBot="1" x14ac:dyDescent="0.35">
      <c r="B93" s="99">
        <v>108</v>
      </c>
      <c r="C93" s="100" t="s">
        <v>403</v>
      </c>
      <c r="D93" s="101">
        <v>22</v>
      </c>
    </row>
    <row r="94" spans="2:4" ht="13" x14ac:dyDescent="0.3">
      <c r="B94" s="105">
        <v>15</v>
      </c>
      <c r="C94" s="106" t="s">
        <v>405</v>
      </c>
      <c r="D94" s="107">
        <v>23</v>
      </c>
    </row>
    <row r="95" spans="2:4" ht="13" x14ac:dyDescent="0.3">
      <c r="B95" s="111">
        <v>18</v>
      </c>
      <c r="C95" s="112" t="s">
        <v>407</v>
      </c>
      <c r="D95" s="113">
        <v>23</v>
      </c>
    </row>
    <row r="96" spans="2:4" ht="13" x14ac:dyDescent="0.3">
      <c r="B96" s="111">
        <v>41</v>
      </c>
      <c r="C96" s="112" t="s">
        <v>409</v>
      </c>
      <c r="D96" s="113">
        <v>23</v>
      </c>
    </row>
    <row r="97" spans="2:4" ht="13.5" thickBot="1" x14ac:dyDescent="0.35">
      <c r="B97" s="117">
        <v>94</v>
      </c>
      <c r="C97" s="118" t="s">
        <v>411</v>
      </c>
      <c r="D97" s="119">
        <v>23</v>
      </c>
    </row>
    <row r="98" spans="2:4" ht="13" x14ac:dyDescent="0.3">
      <c r="B98" s="120">
        <v>61</v>
      </c>
      <c r="C98" s="121" t="s">
        <v>413</v>
      </c>
      <c r="D98" s="122">
        <v>24</v>
      </c>
    </row>
    <row r="99" spans="2:4" ht="13" x14ac:dyDescent="0.3">
      <c r="B99" s="123">
        <v>79</v>
      </c>
      <c r="C99" s="124" t="s">
        <v>415</v>
      </c>
      <c r="D99" s="125">
        <v>24</v>
      </c>
    </row>
    <row r="100" spans="2:4" ht="13" x14ac:dyDescent="0.3">
      <c r="B100" s="123">
        <v>96</v>
      </c>
      <c r="C100" s="124" t="s">
        <v>417</v>
      </c>
      <c r="D100" s="125">
        <v>24</v>
      </c>
    </row>
    <row r="101" spans="2:4" ht="13.5" thickBot="1" x14ac:dyDescent="0.35">
      <c r="B101" s="126">
        <v>112</v>
      </c>
      <c r="C101" s="127" t="s">
        <v>419</v>
      </c>
      <c r="D101" s="128">
        <v>24</v>
      </c>
    </row>
    <row r="102" spans="2:4" ht="13" x14ac:dyDescent="0.3">
      <c r="B102" s="57">
        <v>27</v>
      </c>
      <c r="C102" s="58" t="s">
        <v>421</v>
      </c>
      <c r="D102" s="59">
        <v>25</v>
      </c>
    </row>
    <row r="103" spans="2:4" ht="13" x14ac:dyDescent="0.3">
      <c r="B103" s="63">
        <v>51</v>
      </c>
      <c r="C103" s="64" t="s">
        <v>423</v>
      </c>
      <c r="D103" s="65">
        <v>25</v>
      </c>
    </row>
    <row r="104" spans="2:4" ht="13.5" thickBot="1" x14ac:dyDescent="0.35">
      <c r="B104" s="66">
        <v>77</v>
      </c>
      <c r="C104" s="67" t="s">
        <v>425</v>
      </c>
      <c r="D104" s="68">
        <v>25</v>
      </c>
    </row>
    <row r="105" spans="2:4" ht="13" x14ac:dyDescent="0.3">
      <c r="B105" s="135">
        <v>48</v>
      </c>
      <c r="C105" s="136" t="s">
        <v>427</v>
      </c>
      <c r="D105" s="137">
        <v>26</v>
      </c>
    </row>
    <row r="106" spans="2:4" ht="13" x14ac:dyDescent="0.3">
      <c r="B106" s="138">
        <v>52</v>
      </c>
      <c r="C106" s="139" t="s">
        <v>429</v>
      </c>
      <c r="D106" s="140">
        <v>26</v>
      </c>
    </row>
    <row r="107" spans="2:4" ht="13" x14ac:dyDescent="0.3">
      <c r="B107" s="138">
        <v>69</v>
      </c>
      <c r="C107" s="139" t="s">
        <v>431</v>
      </c>
      <c r="D107" s="140">
        <v>26</v>
      </c>
    </row>
    <row r="108" spans="2:4" ht="13.5" thickBot="1" x14ac:dyDescent="0.35">
      <c r="B108" s="144">
        <v>110</v>
      </c>
      <c r="C108" s="145" t="s">
        <v>433</v>
      </c>
      <c r="D108" s="146">
        <v>26</v>
      </c>
    </row>
    <row r="109" spans="2:4" ht="13" x14ac:dyDescent="0.3">
      <c r="B109" s="147">
        <v>32</v>
      </c>
      <c r="C109" s="49" t="s">
        <v>435</v>
      </c>
      <c r="D109" s="148">
        <v>27</v>
      </c>
    </row>
    <row r="110" spans="2:4" ht="13" x14ac:dyDescent="0.3">
      <c r="B110" s="149">
        <v>47</v>
      </c>
      <c r="C110" s="52" t="s">
        <v>437</v>
      </c>
      <c r="D110" s="150">
        <v>27</v>
      </c>
    </row>
    <row r="111" spans="2:4" ht="13" x14ac:dyDescent="0.3">
      <c r="B111" s="149">
        <v>89</v>
      </c>
      <c r="C111" s="52" t="s">
        <v>439</v>
      </c>
      <c r="D111" s="150">
        <v>27</v>
      </c>
    </row>
    <row r="112" spans="2:4" ht="13.5" thickBot="1" x14ac:dyDescent="0.35">
      <c r="B112" s="154">
        <v>114</v>
      </c>
      <c r="C112" s="61" t="s">
        <v>441</v>
      </c>
      <c r="D112" s="155">
        <v>27</v>
      </c>
    </row>
    <row r="113" spans="2:4" ht="13" x14ac:dyDescent="0.3">
      <c r="B113" s="159">
        <v>31</v>
      </c>
      <c r="C113" s="160" t="s">
        <v>443</v>
      </c>
      <c r="D113" s="161">
        <v>28</v>
      </c>
    </row>
    <row r="114" spans="2:4" ht="13" x14ac:dyDescent="0.3">
      <c r="B114" s="165">
        <v>102</v>
      </c>
      <c r="C114" s="166" t="s">
        <v>445</v>
      </c>
      <c r="D114" s="167">
        <v>28</v>
      </c>
    </row>
    <row r="115" spans="2:4" ht="13.5" thickBot="1" x14ac:dyDescent="0.35">
      <c r="B115" s="165">
        <v>115</v>
      </c>
      <c r="C115" s="166" t="s">
        <v>447</v>
      </c>
      <c r="D115" s="167">
        <v>28</v>
      </c>
    </row>
    <row r="116" spans="2:4" ht="13" x14ac:dyDescent="0.3">
      <c r="B116" s="174">
        <v>3</v>
      </c>
      <c r="C116" s="121" t="s">
        <v>449</v>
      </c>
      <c r="D116" s="175">
        <v>29</v>
      </c>
    </row>
    <row r="117" spans="2:4" ht="13" x14ac:dyDescent="0.3">
      <c r="B117" s="176">
        <v>30</v>
      </c>
      <c r="C117" s="124" t="s">
        <v>451</v>
      </c>
      <c r="D117" s="177">
        <v>29</v>
      </c>
    </row>
    <row r="118" spans="2:4" ht="13.5" thickBot="1" x14ac:dyDescent="0.35">
      <c r="B118" s="181">
        <v>55</v>
      </c>
      <c r="C118" s="127" t="s">
        <v>453</v>
      </c>
      <c r="D118" s="182">
        <v>29</v>
      </c>
    </row>
    <row r="119" spans="2:4" ht="13.5" thickBot="1" x14ac:dyDescent="0.35">
      <c r="B119" s="189">
        <v>1</v>
      </c>
      <c r="C119" s="190" t="s">
        <v>456</v>
      </c>
      <c r="D119" s="191">
        <v>30</v>
      </c>
    </row>
    <row r="120" spans="2:4" ht="13.5" thickBot="1" x14ac:dyDescent="0.35">
      <c r="B120" s="189">
        <v>17</v>
      </c>
      <c r="C120" s="190" t="s">
        <v>458</v>
      </c>
      <c r="D120" s="191">
        <v>31</v>
      </c>
    </row>
    <row r="121" spans="2:4" ht="13.5" thickBot="1" x14ac:dyDescent="0.35">
      <c r="B121" s="189">
        <v>22</v>
      </c>
      <c r="C121" s="190" t="s">
        <v>460</v>
      </c>
      <c r="D121" s="191">
        <v>32</v>
      </c>
    </row>
    <row r="122" spans="2:4" ht="13.5" thickBot="1" x14ac:dyDescent="0.35">
      <c r="B122" s="189">
        <v>38</v>
      </c>
      <c r="C122" s="190" t="s">
        <v>462</v>
      </c>
      <c r="D122" s="191">
        <v>1</v>
      </c>
    </row>
    <row r="123" spans="2:4" ht="13.5" thickBot="1" x14ac:dyDescent="0.35">
      <c r="B123" s="189">
        <v>63</v>
      </c>
      <c r="C123" s="190" t="s">
        <v>464</v>
      </c>
      <c r="D123" s="191">
        <v>2</v>
      </c>
    </row>
    <row r="124" spans="2:4" ht="13.5" thickBot="1" x14ac:dyDescent="0.35">
      <c r="B124" s="189">
        <v>90</v>
      </c>
      <c r="C124" s="190" t="s">
        <v>466</v>
      </c>
      <c r="D124" s="191">
        <v>3</v>
      </c>
    </row>
    <row r="125" spans="2:4" ht="13.5" thickBot="1" x14ac:dyDescent="0.35">
      <c r="B125" s="189">
        <v>101</v>
      </c>
      <c r="C125" s="190" t="s">
        <v>468</v>
      </c>
      <c r="D125" s="191">
        <v>4</v>
      </c>
    </row>
    <row r="126" spans="2:4" ht="13.5" thickBot="1" x14ac:dyDescent="0.35">
      <c r="B126" s="189">
        <v>116</v>
      </c>
      <c r="C126" s="190" t="s">
        <v>470</v>
      </c>
      <c r="D126" s="191">
        <v>5</v>
      </c>
    </row>
  </sheetData>
  <mergeCells count="1">
    <mergeCell ref="B2:D2"/>
  </mergeCells>
  <pageMargins left="0.74803149606299213" right="0.74803149606299213" top="0.98425196850393704" bottom="0.98425196850393704" header="0.51181102362204722" footer="0.51181102362204722"/>
  <pageSetup scale="74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I294"/>
  <sheetViews>
    <sheetView showGridLines="0" topLeftCell="D1" workbookViewId="0">
      <selection activeCell="AB6" sqref="AB6"/>
    </sheetView>
  </sheetViews>
  <sheetFormatPr defaultColWidth="9.1796875" defaultRowHeight="12.5" x14ac:dyDescent="0.25"/>
  <cols>
    <col min="1" max="1" width="3.26953125" style="198" customWidth="1"/>
    <col min="2" max="2" width="9.1796875" style="198"/>
    <col min="3" max="3" width="15" style="198" customWidth="1"/>
    <col min="4" max="9" width="11.26953125" style="198" bestFit="1" customWidth="1"/>
    <col min="10" max="10" width="12.81640625" style="198" bestFit="1" customWidth="1"/>
    <col min="11" max="13" width="11.26953125" style="198" bestFit="1" customWidth="1"/>
    <col min="14" max="14" width="12.81640625" style="198" bestFit="1" customWidth="1"/>
    <col min="15" max="16" width="11.26953125" style="198" bestFit="1" customWidth="1"/>
    <col min="17" max="18" width="12.81640625" style="198" bestFit="1" customWidth="1"/>
    <col min="19" max="21" width="11.26953125" style="198" bestFit="1" customWidth="1"/>
    <col min="22" max="22" width="12.81640625" style="198" bestFit="1" customWidth="1"/>
    <col min="23" max="35" width="11.26953125" style="198" bestFit="1" customWidth="1"/>
    <col min="36" max="16384" width="9.1796875" style="198"/>
  </cols>
  <sheetData>
    <row r="1" spans="2:35" ht="13" x14ac:dyDescent="0.3">
      <c r="B1" s="197" t="s">
        <v>347</v>
      </c>
    </row>
    <row r="2" spans="2:35" ht="13" x14ac:dyDescent="0.3">
      <c r="B2" s="197" t="s">
        <v>348</v>
      </c>
    </row>
    <row r="3" spans="2:35" ht="13.5" thickBot="1" x14ac:dyDescent="0.35">
      <c r="B3" s="197"/>
      <c r="D3" s="198">
        <v>1</v>
      </c>
      <c r="E3" s="198">
        <v>2</v>
      </c>
      <c r="F3" s="198">
        <v>3</v>
      </c>
      <c r="G3" s="198">
        <v>4</v>
      </c>
      <c r="H3" s="198">
        <v>5</v>
      </c>
      <c r="I3" s="198">
        <v>6</v>
      </c>
      <c r="J3" s="198">
        <v>7</v>
      </c>
      <c r="K3" s="198">
        <v>8</v>
      </c>
      <c r="L3" s="198">
        <v>9</v>
      </c>
      <c r="M3" s="198">
        <v>10</v>
      </c>
      <c r="N3" s="198">
        <v>11</v>
      </c>
      <c r="O3" s="198">
        <v>12</v>
      </c>
      <c r="P3" s="198">
        <v>13</v>
      </c>
      <c r="Q3" s="198">
        <v>14</v>
      </c>
      <c r="R3" s="198">
        <v>15</v>
      </c>
      <c r="S3" s="198">
        <v>16</v>
      </c>
      <c r="T3" s="198">
        <v>17</v>
      </c>
      <c r="U3" s="198">
        <v>18</v>
      </c>
      <c r="V3" s="198">
        <v>19</v>
      </c>
      <c r="W3" s="198">
        <v>20</v>
      </c>
      <c r="X3" s="198">
        <v>21</v>
      </c>
      <c r="Y3" s="198">
        <v>22</v>
      </c>
      <c r="Z3" s="198">
        <v>23</v>
      </c>
      <c r="AA3" s="198">
        <v>24</v>
      </c>
      <c r="AB3" s="198">
        <v>25</v>
      </c>
      <c r="AC3" s="198">
        <v>26</v>
      </c>
      <c r="AD3" s="198">
        <v>27</v>
      </c>
      <c r="AE3" s="198">
        <v>28</v>
      </c>
      <c r="AF3" s="198">
        <v>29</v>
      </c>
      <c r="AG3" s="198">
        <v>30</v>
      </c>
      <c r="AH3" s="198">
        <v>31</v>
      </c>
      <c r="AI3" s="198">
        <v>32</v>
      </c>
    </row>
    <row r="4" spans="2:35" ht="13.5" thickBot="1" x14ac:dyDescent="0.35">
      <c r="B4" s="231" t="s">
        <v>483</v>
      </c>
      <c r="C4" s="231" t="s">
        <v>484</v>
      </c>
      <c r="D4" s="227" t="s">
        <v>346</v>
      </c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  <c r="U4" s="227"/>
      <c r="V4" s="227"/>
      <c r="W4" s="227"/>
      <c r="X4" s="227"/>
      <c r="Y4" s="227"/>
      <c r="Z4" s="227"/>
      <c r="AA4" s="227"/>
      <c r="AB4" s="227"/>
      <c r="AC4" s="227"/>
      <c r="AD4" s="227"/>
      <c r="AE4" s="227"/>
      <c r="AF4" s="227"/>
      <c r="AG4" s="227"/>
      <c r="AH4" s="227"/>
      <c r="AI4" s="228"/>
    </row>
    <row r="5" spans="2:35" ht="13.5" thickBot="1" x14ac:dyDescent="0.3">
      <c r="B5" s="232"/>
      <c r="C5" s="232"/>
      <c r="D5" s="201" t="s">
        <v>314</v>
      </c>
      <c r="E5" s="202" t="s">
        <v>315</v>
      </c>
      <c r="F5" s="202" t="s">
        <v>316</v>
      </c>
      <c r="G5" s="202" t="s">
        <v>317</v>
      </c>
      <c r="H5" s="202" t="s">
        <v>318</v>
      </c>
      <c r="I5" s="202" t="s">
        <v>319</v>
      </c>
      <c r="J5" s="202" t="s">
        <v>320</v>
      </c>
      <c r="K5" s="202" t="s">
        <v>321</v>
      </c>
      <c r="L5" s="202" t="s">
        <v>322</v>
      </c>
      <c r="M5" s="202" t="s">
        <v>323</v>
      </c>
      <c r="N5" s="202" t="s">
        <v>324</v>
      </c>
      <c r="O5" s="202" t="s">
        <v>325</v>
      </c>
      <c r="P5" s="202" t="s">
        <v>326</v>
      </c>
      <c r="Q5" s="202" t="s">
        <v>327</v>
      </c>
      <c r="R5" s="202" t="s">
        <v>328</v>
      </c>
      <c r="S5" s="202" t="s">
        <v>329</v>
      </c>
      <c r="T5" s="202" t="s">
        <v>330</v>
      </c>
      <c r="U5" s="202" t="s">
        <v>331</v>
      </c>
      <c r="V5" s="202" t="s">
        <v>332</v>
      </c>
      <c r="W5" s="202" t="s">
        <v>333</v>
      </c>
      <c r="X5" s="202" t="s">
        <v>334</v>
      </c>
      <c r="Y5" s="202" t="s">
        <v>335</v>
      </c>
      <c r="Z5" s="202" t="s">
        <v>336</v>
      </c>
      <c r="AA5" s="202" t="s">
        <v>337</v>
      </c>
      <c r="AB5" s="202" t="s">
        <v>338</v>
      </c>
      <c r="AC5" s="202" t="s">
        <v>339</v>
      </c>
      <c r="AD5" s="202" t="s">
        <v>340</v>
      </c>
      <c r="AE5" s="202" t="s">
        <v>341</v>
      </c>
      <c r="AF5" s="202" t="s">
        <v>342</v>
      </c>
      <c r="AG5" s="202" t="s">
        <v>343</v>
      </c>
      <c r="AH5" s="202" t="s">
        <v>344</v>
      </c>
      <c r="AI5" s="203" t="s">
        <v>345</v>
      </c>
    </row>
    <row r="6" spans="2:35" ht="13" x14ac:dyDescent="0.25">
      <c r="B6" s="229" t="s">
        <v>5</v>
      </c>
      <c r="C6" s="199" t="s">
        <v>0</v>
      </c>
      <c r="D6" s="204">
        <v>141271</v>
      </c>
      <c r="E6" s="205">
        <v>465794</v>
      </c>
      <c r="F6" s="205">
        <v>63638</v>
      </c>
      <c r="G6" s="205">
        <v>64351</v>
      </c>
      <c r="H6" s="205">
        <v>97936</v>
      </c>
      <c r="I6" s="205">
        <v>577696</v>
      </c>
      <c r="J6" s="205">
        <v>1997781</v>
      </c>
      <c r="K6" s="205">
        <v>412523</v>
      </c>
      <c r="L6" s="205">
        <v>59614</v>
      </c>
      <c r="M6" s="205">
        <v>153545</v>
      </c>
      <c r="N6" s="205">
        <v>390207</v>
      </c>
      <c r="O6" s="205">
        <v>109163</v>
      </c>
      <c r="P6" s="205">
        <v>119303</v>
      </c>
      <c r="Q6" s="205">
        <v>838304</v>
      </c>
      <c r="R6" s="205">
        <v>827940</v>
      </c>
      <c r="S6" s="205">
        <v>203281</v>
      </c>
      <c r="T6" s="205">
        <v>129053</v>
      </c>
      <c r="U6" s="205">
        <v>71207</v>
      </c>
      <c r="V6" s="205">
        <v>764666</v>
      </c>
      <c r="W6" s="205">
        <v>120364</v>
      </c>
      <c r="X6" s="205">
        <v>323794</v>
      </c>
      <c r="Y6" s="205">
        <v>188091</v>
      </c>
      <c r="Z6" s="205">
        <v>124067</v>
      </c>
      <c r="AA6" s="205">
        <v>190512</v>
      </c>
      <c r="AB6" s="205">
        <v>260740</v>
      </c>
      <c r="AC6" s="205">
        <v>324415</v>
      </c>
      <c r="AD6" s="205">
        <v>90570</v>
      </c>
      <c r="AE6" s="205">
        <v>391103</v>
      </c>
      <c r="AF6" s="205">
        <v>59584</v>
      </c>
      <c r="AG6" s="205">
        <v>473910</v>
      </c>
      <c r="AH6" s="205">
        <v>178508</v>
      </c>
      <c r="AI6" s="206">
        <v>78542</v>
      </c>
    </row>
    <row r="7" spans="2:35" ht="13" x14ac:dyDescent="0.25">
      <c r="B7" s="229"/>
      <c r="C7" s="199" t="s">
        <v>1</v>
      </c>
      <c r="D7" s="204">
        <v>143390</v>
      </c>
      <c r="E7" s="205">
        <v>476034</v>
      </c>
      <c r="F7" s="205">
        <v>64491</v>
      </c>
      <c r="G7" s="205">
        <v>64938</v>
      </c>
      <c r="H7" s="205">
        <v>99702</v>
      </c>
      <c r="I7" s="205">
        <v>589272</v>
      </c>
      <c r="J7" s="205">
        <v>2019074</v>
      </c>
      <c r="K7" s="205">
        <v>420548</v>
      </c>
      <c r="L7" s="205">
        <v>60331</v>
      </c>
      <c r="M7" s="205">
        <v>155685</v>
      </c>
      <c r="N7" s="205">
        <v>400153</v>
      </c>
      <c r="O7" s="205">
        <v>108868</v>
      </c>
      <c r="P7" s="205">
        <v>122038</v>
      </c>
      <c r="Q7" s="205">
        <v>853525</v>
      </c>
      <c r="R7" s="205">
        <v>845537</v>
      </c>
      <c r="S7" s="205">
        <v>205617</v>
      </c>
      <c r="T7" s="205">
        <v>130547</v>
      </c>
      <c r="U7" s="205">
        <v>72271</v>
      </c>
      <c r="V7" s="205">
        <v>775923</v>
      </c>
      <c r="W7" s="205">
        <v>122601</v>
      </c>
      <c r="X7" s="205">
        <v>329308</v>
      </c>
      <c r="Y7" s="205">
        <v>191956</v>
      </c>
      <c r="Z7" s="205">
        <v>126565</v>
      </c>
      <c r="AA7" s="205">
        <v>192959</v>
      </c>
      <c r="AB7" s="205">
        <v>265799</v>
      </c>
      <c r="AC7" s="205">
        <v>330978</v>
      </c>
      <c r="AD7" s="205">
        <v>92593</v>
      </c>
      <c r="AE7" s="205">
        <v>398002</v>
      </c>
      <c r="AF7" s="205">
        <v>60836</v>
      </c>
      <c r="AG7" s="205">
        <v>480130</v>
      </c>
      <c r="AH7" s="205">
        <v>181607</v>
      </c>
      <c r="AI7" s="206">
        <v>79563</v>
      </c>
    </row>
    <row r="8" spans="2:35" ht="13" x14ac:dyDescent="0.25">
      <c r="B8" s="229"/>
      <c r="C8" s="199" t="s">
        <v>2</v>
      </c>
      <c r="D8" s="204">
        <v>146082</v>
      </c>
      <c r="E8" s="205">
        <v>482692</v>
      </c>
      <c r="F8" s="205">
        <v>64821</v>
      </c>
      <c r="G8" s="205">
        <v>65691</v>
      </c>
      <c r="H8" s="205">
        <v>101166</v>
      </c>
      <c r="I8" s="205">
        <v>598376</v>
      </c>
      <c r="J8" s="205">
        <v>2040349</v>
      </c>
      <c r="K8" s="205">
        <v>427931</v>
      </c>
      <c r="L8" s="205">
        <v>61388</v>
      </c>
      <c r="M8" s="205">
        <v>159045</v>
      </c>
      <c r="N8" s="205">
        <v>407829</v>
      </c>
      <c r="O8" s="205">
        <v>109815</v>
      </c>
      <c r="P8" s="205">
        <v>122338</v>
      </c>
      <c r="Q8" s="205">
        <v>863413</v>
      </c>
      <c r="R8" s="205">
        <v>860533</v>
      </c>
      <c r="S8" s="205">
        <v>206740</v>
      </c>
      <c r="T8" s="205">
        <v>131945</v>
      </c>
      <c r="U8" s="205">
        <v>73077</v>
      </c>
      <c r="V8" s="205">
        <v>787837</v>
      </c>
      <c r="W8" s="205">
        <v>124762</v>
      </c>
      <c r="X8" s="205">
        <v>334470</v>
      </c>
      <c r="Y8" s="205">
        <v>194687</v>
      </c>
      <c r="Z8" s="205">
        <v>129169</v>
      </c>
      <c r="AA8" s="205">
        <v>194098</v>
      </c>
      <c r="AB8" s="205">
        <v>269420</v>
      </c>
      <c r="AC8" s="205">
        <v>337181</v>
      </c>
      <c r="AD8" s="205">
        <v>94699</v>
      </c>
      <c r="AE8" s="205">
        <v>402742</v>
      </c>
      <c r="AF8" s="205">
        <v>62023</v>
      </c>
      <c r="AG8" s="205">
        <v>488139</v>
      </c>
      <c r="AH8" s="205">
        <v>184788</v>
      </c>
      <c r="AI8" s="206">
        <v>80025</v>
      </c>
    </row>
    <row r="9" spans="2:35" ht="13" x14ac:dyDescent="0.25">
      <c r="B9" s="229"/>
      <c r="C9" s="199" t="s">
        <v>3</v>
      </c>
      <c r="D9" s="204">
        <v>146435</v>
      </c>
      <c r="E9" s="205">
        <v>482950</v>
      </c>
      <c r="F9" s="205">
        <v>65539</v>
      </c>
      <c r="G9" s="205">
        <v>65904</v>
      </c>
      <c r="H9" s="205">
        <v>102869</v>
      </c>
      <c r="I9" s="205">
        <v>595505</v>
      </c>
      <c r="J9" s="205">
        <v>2063920</v>
      </c>
      <c r="K9" s="205">
        <v>430261</v>
      </c>
      <c r="L9" s="205">
        <v>62704</v>
      </c>
      <c r="M9" s="205">
        <v>160132</v>
      </c>
      <c r="N9" s="205">
        <v>412487</v>
      </c>
      <c r="O9" s="205">
        <v>112589</v>
      </c>
      <c r="P9" s="205">
        <v>123145</v>
      </c>
      <c r="Q9" s="205">
        <v>866223</v>
      </c>
      <c r="R9" s="205">
        <v>869159</v>
      </c>
      <c r="S9" s="205">
        <v>207996</v>
      </c>
      <c r="T9" s="205">
        <v>134063</v>
      </c>
      <c r="U9" s="205">
        <v>73353</v>
      </c>
      <c r="V9" s="205">
        <v>791402</v>
      </c>
      <c r="W9" s="205">
        <v>125378</v>
      </c>
      <c r="X9" s="205">
        <v>337047</v>
      </c>
      <c r="Y9" s="205">
        <v>195951</v>
      </c>
      <c r="Z9" s="205">
        <v>129834</v>
      </c>
      <c r="AA9" s="205">
        <v>195627</v>
      </c>
      <c r="AB9" s="205">
        <v>270060</v>
      </c>
      <c r="AC9" s="205">
        <v>338116</v>
      </c>
      <c r="AD9" s="205">
        <v>95944</v>
      </c>
      <c r="AE9" s="205">
        <v>403952</v>
      </c>
      <c r="AF9" s="205">
        <v>62372</v>
      </c>
      <c r="AG9" s="205">
        <v>494815</v>
      </c>
      <c r="AH9" s="205">
        <v>186703</v>
      </c>
      <c r="AI9" s="206">
        <v>80448</v>
      </c>
    </row>
    <row r="10" spans="2:35" ht="13" x14ac:dyDescent="0.25">
      <c r="B10" s="229"/>
      <c r="C10" s="199" t="s">
        <v>4</v>
      </c>
      <c r="D10" s="204">
        <v>145759</v>
      </c>
      <c r="E10" s="205">
        <v>468781</v>
      </c>
      <c r="F10" s="205">
        <v>64459</v>
      </c>
      <c r="G10" s="205">
        <v>65983</v>
      </c>
      <c r="H10" s="205">
        <v>102122</v>
      </c>
      <c r="I10" s="205">
        <v>583828</v>
      </c>
      <c r="J10" s="205">
        <v>2031712</v>
      </c>
      <c r="K10" s="205">
        <v>425179</v>
      </c>
      <c r="L10" s="205">
        <v>62812</v>
      </c>
      <c r="M10" s="205">
        <v>157640</v>
      </c>
      <c r="N10" s="205">
        <v>409104</v>
      </c>
      <c r="O10" s="205">
        <v>114734</v>
      </c>
      <c r="P10" s="205">
        <v>118629</v>
      </c>
      <c r="Q10" s="205">
        <v>862479</v>
      </c>
      <c r="R10" s="205">
        <v>841151</v>
      </c>
      <c r="S10" s="205">
        <v>208554</v>
      </c>
      <c r="T10" s="205">
        <v>133429</v>
      </c>
      <c r="U10" s="205">
        <v>72986</v>
      </c>
      <c r="V10" s="205">
        <v>784977</v>
      </c>
      <c r="W10" s="205">
        <v>124505</v>
      </c>
      <c r="X10" s="205">
        <v>334896</v>
      </c>
      <c r="Y10" s="205">
        <v>189466</v>
      </c>
      <c r="Z10" s="205">
        <v>129679</v>
      </c>
      <c r="AA10" s="205">
        <v>195526</v>
      </c>
      <c r="AB10" s="205">
        <v>267862</v>
      </c>
      <c r="AC10" s="205">
        <v>329045</v>
      </c>
      <c r="AD10" s="205">
        <v>95273</v>
      </c>
      <c r="AE10" s="205">
        <v>398161</v>
      </c>
      <c r="AF10" s="205">
        <v>60984</v>
      </c>
      <c r="AG10" s="205">
        <v>490883</v>
      </c>
      <c r="AH10" s="205">
        <v>186363</v>
      </c>
      <c r="AI10" s="206">
        <v>79756</v>
      </c>
    </row>
    <row r="11" spans="2:35" ht="13" x14ac:dyDescent="0.25">
      <c r="B11" s="229" t="s">
        <v>18</v>
      </c>
      <c r="C11" s="199" t="s">
        <v>6</v>
      </c>
      <c r="D11" s="204">
        <v>145731</v>
      </c>
      <c r="E11" s="205">
        <v>480493</v>
      </c>
      <c r="F11" s="205">
        <v>65829</v>
      </c>
      <c r="G11" s="205">
        <v>66542</v>
      </c>
      <c r="H11" s="205">
        <v>101562</v>
      </c>
      <c r="I11" s="205">
        <v>596819</v>
      </c>
      <c r="J11" s="205">
        <v>2030726</v>
      </c>
      <c r="K11" s="205">
        <v>430069</v>
      </c>
      <c r="L11" s="205">
        <v>62459</v>
      </c>
      <c r="M11" s="205">
        <v>159838</v>
      </c>
      <c r="N11" s="205">
        <v>409907</v>
      </c>
      <c r="O11" s="205">
        <v>113370</v>
      </c>
      <c r="P11" s="205">
        <v>121897</v>
      </c>
      <c r="Q11" s="205">
        <v>869430</v>
      </c>
      <c r="R11" s="205">
        <v>861084</v>
      </c>
      <c r="S11" s="205">
        <v>212906</v>
      </c>
      <c r="T11" s="205">
        <v>134889</v>
      </c>
      <c r="U11" s="205">
        <v>73169</v>
      </c>
      <c r="V11" s="205">
        <v>793421</v>
      </c>
      <c r="W11" s="205">
        <v>126847</v>
      </c>
      <c r="X11" s="205">
        <v>339217</v>
      </c>
      <c r="Y11" s="205">
        <v>194733</v>
      </c>
      <c r="Z11" s="205">
        <v>131110</v>
      </c>
      <c r="AA11" s="205">
        <v>197788</v>
      </c>
      <c r="AB11" s="205">
        <v>271531</v>
      </c>
      <c r="AC11" s="205">
        <v>335934</v>
      </c>
      <c r="AD11" s="205">
        <v>96221</v>
      </c>
      <c r="AE11" s="205">
        <v>401692</v>
      </c>
      <c r="AF11" s="205">
        <v>61671</v>
      </c>
      <c r="AG11" s="205">
        <v>496030</v>
      </c>
      <c r="AH11" s="205">
        <v>187466</v>
      </c>
      <c r="AI11" s="206">
        <v>79742</v>
      </c>
    </row>
    <row r="12" spans="2:35" ht="13" x14ac:dyDescent="0.25">
      <c r="B12" s="229"/>
      <c r="C12" s="199" t="s">
        <v>7</v>
      </c>
      <c r="D12" s="204">
        <v>148066</v>
      </c>
      <c r="E12" s="205">
        <v>484964</v>
      </c>
      <c r="F12" s="205">
        <v>66838</v>
      </c>
      <c r="G12" s="205">
        <v>67287</v>
      </c>
      <c r="H12" s="205">
        <v>101821</v>
      </c>
      <c r="I12" s="205">
        <v>600556</v>
      </c>
      <c r="J12" s="205">
        <v>2041103</v>
      </c>
      <c r="K12" s="205">
        <v>434312</v>
      </c>
      <c r="L12" s="205">
        <v>63242</v>
      </c>
      <c r="M12" s="205">
        <v>162043</v>
      </c>
      <c r="N12" s="205">
        <v>412133</v>
      </c>
      <c r="O12" s="205">
        <v>114045</v>
      </c>
      <c r="P12" s="205">
        <v>123545</v>
      </c>
      <c r="Q12" s="205">
        <v>876621</v>
      </c>
      <c r="R12" s="205">
        <v>873398</v>
      </c>
      <c r="S12" s="205">
        <v>216211</v>
      </c>
      <c r="T12" s="205">
        <v>135850</v>
      </c>
      <c r="U12" s="205">
        <v>67970</v>
      </c>
      <c r="V12" s="205">
        <v>801743</v>
      </c>
      <c r="W12" s="205">
        <v>128285</v>
      </c>
      <c r="X12" s="205">
        <v>344364</v>
      </c>
      <c r="Y12" s="205">
        <v>197448</v>
      </c>
      <c r="Z12" s="205">
        <v>133783</v>
      </c>
      <c r="AA12" s="205">
        <v>200542</v>
      </c>
      <c r="AB12" s="205">
        <v>274834</v>
      </c>
      <c r="AC12" s="205">
        <v>338643</v>
      </c>
      <c r="AD12" s="205">
        <v>97113</v>
      </c>
      <c r="AE12" s="205">
        <v>406527</v>
      </c>
      <c r="AF12" s="205">
        <v>62481</v>
      </c>
      <c r="AG12" s="205">
        <v>504168</v>
      </c>
      <c r="AH12" s="205">
        <v>188802</v>
      </c>
      <c r="AI12" s="206">
        <v>80276</v>
      </c>
    </row>
    <row r="13" spans="2:35" ht="13" x14ac:dyDescent="0.25">
      <c r="B13" s="229"/>
      <c r="C13" s="199" t="s">
        <v>8</v>
      </c>
      <c r="D13" s="204">
        <v>150723</v>
      </c>
      <c r="E13" s="205">
        <v>491953</v>
      </c>
      <c r="F13" s="205">
        <v>67468</v>
      </c>
      <c r="G13" s="205">
        <v>68219</v>
      </c>
      <c r="H13" s="205">
        <v>101922</v>
      </c>
      <c r="I13" s="205">
        <v>604956</v>
      </c>
      <c r="J13" s="205">
        <v>2056720</v>
      </c>
      <c r="K13" s="205">
        <v>440133</v>
      </c>
      <c r="L13" s="205">
        <v>64565</v>
      </c>
      <c r="M13" s="205">
        <v>164224</v>
      </c>
      <c r="N13" s="205">
        <v>419000</v>
      </c>
      <c r="O13" s="205">
        <v>113897</v>
      </c>
      <c r="P13" s="205">
        <v>125200</v>
      </c>
      <c r="Q13" s="205">
        <v>886787</v>
      </c>
      <c r="R13" s="205">
        <v>884481</v>
      </c>
      <c r="S13" s="205">
        <v>218219</v>
      </c>
      <c r="T13" s="205">
        <v>136951</v>
      </c>
      <c r="U13" s="205">
        <v>74826</v>
      </c>
      <c r="V13" s="205">
        <v>809805</v>
      </c>
      <c r="W13" s="205">
        <v>130259</v>
      </c>
      <c r="X13" s="205">
        <v>352325</v>
      </c>
      <c r="Y13" s="205">
        <v>199922</v>
      </c>
      <c r="Z13" s="205">
        <v>133815</v>
      </c>
      <c r="AA13" s="205">
        <v>206764</v>
      </c>
      <c r="AB13" s="205">
        <v>279172</v>
      </c>
      <c r="AC13" s="205">
        <v>342019</v>
      </c>
      <c r="AD13" s="205">
        <v>98939</v>
      </c>
      <c r="AE13" s="205">
        <v>410251</v>
      </c>
      <c r="AF13" s="205">
        <v>63586</v>
      </c>
      <c r="AG13" s="205">
        <v>516048</v>
      </c>
      <c r="AH13" s="205">
        <v>191124</v>
      </c>
      <c r="AI13" s="206">
        <v>81440</v>
      </c>
    </row>
    <row r="14" spans="2:35" ht="13" x14ac:dyDescent="0.25">
      <c r="B14" s="229"/>
      <c r="C14" s="199" t="s">
        <v>9</v>
      </c>
      <c r="D14" s="204">
        <v>153166</v>
      </c>
      <c r="E14" s="205">
        <v>493772</v>
      </c>
      <c r="F14" s="205">
        <v>67383</v>
      </c>
      <c r="G14" s="205">
        <v>70219</v>
      </c>
      <c r="H14" s="205">
        <v>103120</v>
      </c>
      <c r="I14" s="205">
        <v>605390</v>
      </c>
      <c r="J14" s="205">
        <v>2066760</v>
      </c>
      <c r="K14" s="205">
        <v>442384</v>
      </c>
      <c r="L14" s="205">
        <v>65360</v>
      </c>
      <c r="M14" s="205">
        <v>166084</v>
      </c>
      <c r="N14" s="205">
        <v>421548</v>
      </c>
      <c r="O14" s="205">
        <v>114329</v>
      </c>
      <c r="P14" s="205">
        <v>126744</v>
      </c>
      <c r="Q14" s="205">
        <v>890071</v>
      </c>
      <c r="R14" s="205">
        <v>889523</v>
      </c>
      <c r="S14" s="205">
        <v>218698</v>
      </c>
      <c r="T14" s="205">
        <v>138170</v>
      </c>
      <c r="U14" s="205">
        <v>77525</v>
      </c>
      <c r="V14" s="205">
        <v>812509</v>
      </c>
      <c r="W14" s="205">
        <v>130973</v>
      </c>
      <c r="X14" s="205">
        <v>358902</v>
      </c>
      <c r="Y14" s="205">
        <v>201659</v>
      </c>
      <c r="Z14" s="205">
        <v>136513</v>
      </c>
      <c r="AA14" s="205">
        <v>207072</v>
      </c>
      <c r="AB14" s="205">
        <v>280422</v>
      </c>
      <c r="AC14" s="205">
        <v>344566</v>
      </c>
      <c r="AD14" s="205">
        <v>99877</v>
      </c>
      <c r="AE14" s="205">
        <v>415363</v>
      </c>
      <c r="AF14" s="205">
        <v>64397</v>
      </c>
      <c r="AG14" s="205">
        <v>534366</v>
      </c>
      <c r="AH14" s="205">
        <v>192762</v>
      </c>
      <c r="AI14" s="206">
        <v>81736</v>
      </c>
    </row>
    <row r="15" spans="2:35" ht="13" x14ac:dyDescent="0.25">
      <c r="B15" s="229"/>
      <c r="C15" s="199" t="s">
        <v>10</v>
      </c>
      <c r="D15" s="204">
        <v>152262</v>
      </c>
      <c r="E15" s="205">
        <v>492656</v>
      </c>
      <c r="F15" s="205">
        <v>67574</v>
      </c>
      <c r="G15" s="205">
        <v>71072</v>
      </c>
      <c r="H15" s="205">
        <v>103677</v>
      </c>
      <c r="I15" s="205">
        <v>605442</v>
      </c>
      <c r="J15" s="205">
        <v>2066739</v>
      </c>
      <c r="K15" s="205">
        <v>439633</v>
      </c>
      <c r="L15" s="205">
        <v>64927</v>
      </c>
      <c r="M15" s="205">
        <v>164221</v>
      </c>
      <c r="N15" s="205">
        <v>423529</v>
      </c>
      <c r="O15" s="205">
        <v>112748</v>
      </c>
      <c r="P15" s="205">
        <v>126315</v>
      </c>
      <c r="Q15" s="205">
        <v>888021</v>
      </c>
      <c r="R15" s="205">
        <v>889549</v>
      </c>
      <c r="S15" s="205">
        <v>218764</v>
      </c>
      <c r="T15" s="205">
        <v>138863</v>
      </c>
      <c r="U15" s="205">
        <v>78312</v>
      </c>
      <c r="V15" s="205">
        <v>812269</v>
      </c>
      <c r="W15" s="205">
        <v>128986</v>
      </c>
      <c r="X15" s="205">
        <v>362116</v>
      </c>
      <c r="Y15" s="205">
        <v>201916</v>
      </c>
      <c r="Z15" s="205">
        <v>138619</v>
      </c>
      <c r="AA15" s="205">
        <v>201372</v>
      </c>
      <c r="AB15" s="205">
        <v>275182</v>
      </c>
      <c r="AC15" s="205">
        <v>338828</v>
      </c>
      <c r="AD15" s="205">
        <v>98771</v>
      </c>
      <c r="AE15" s="205">
        <v>418008</v>
      </c>
      <c r="AF15" s="205">
        <v>65174</v>
      </c>
      <c r="AG15" s="205">
        <v>534776</v>
      </c>
      <c r="AH15" s="205">
        <v>192793</v>
      </c>
      <c r="AI15" s="206">
        <v>82053</v>
      </c>
    </row>
    <row r="16" spans="2:35" ht="13" x14ac:dyDescent="0.25">
      <c r="B16" s="229"/>
      <c r="C16" s="199" t="s">
        <v>11</v>
      </c>
      <c r="D16" s="204">
        <v>154832</v>
      </c>
      <c r="E16" s="205">
        <v>498216</v>
      </c>
      <c r="F16" s="205">
        <v>68559</v>
      </c>
      <c r="G16" s="205">
        <v>72607</v>
      </c>
      <c r="H16" s="205">
        <v>104029</v>
      </c>
      <c r="I16" s="205">
        <v>609311</v>
      </c>
      <c r="J16" s="205">
        <v>2080006</v>
      </c>
      <c r="K16" s="205">
        <v>442779</v>
      </c>
      <c r="L16" s="205">
        <v>65045</v>
      </c>
      <c r="M16" s="205">
        <v>165501</v>
      </c>
      <c r="N16" s="205">
        <v>428355</v>
      </c>
      <c r="O16" s="205">
        <v>112877</v>
      </c>
      <c r="P16" s="205">
        <v>127885</v>
      </c>
      <c r="Q16" s="205">
        <v>893005</v>
      </c>
      <c r="R16" s="205">
        <v>897106</v>
      </c>
      <c r="S16" s="205">
        <v>217347</v>
      </c>
      <c r="T16" s="205">
        <v>137732</v>
      </c>
      <c r="U16" s="205">
        <v>79906</v>
      </c>
      <c r="V16" s="205">
        <v>820110</v>
      </c>
      <c r="W16" s="205">
        <v>128766</v>
      </c>
      <c r="X16" s="205">
        <v>366072</v>
      </c>
      <c r="Y16" s="205">
        <v>204106</v>
      </c>
      <c r="Z16" s="205">
        <v>141262</v>
      </c>
      <c r="AA16" s="205">
        <v>200290</v>
      </c>
      <c r="AB16" s="205">
        <v>275148</v>
      </c>
      <c r="AC16" s="205">
        <v>343501</v>
      </c>
      <c r="AD16" s="205">
        <v>97920</v>
      </c>
      <c r="AE16" s="205">
        <v>420978</v>
      </c>
      <c r="AF16" s="205">
        <v>66310</v>
      </c>
      <c r="AG16" s="205">
        <v>531220</v>
      </c>
      <c r="AH16" s="205">
        <v>193931</v>
      </c>
      <c r="AI16" s="206">
        <v>83457</v>
      </c>
    </row>
    <row r="17" spans="2:35" ht="13" x14ac:dyDescent="0.25">
      <c r="B17" s="229"/>
      <c r="C17" s="199" t="s">
        <v>12</v>
      </c>
      <c r="D17" s="204">
        <v>157291</v>
      </c>
      <c r="E17" s="205">
        <v>508167</v>
      </c>
      <c r="F17" s="205">
        <v>69571</v>
      </c>
      <c r="G17" s="205">
        <v>74124</v>
      </c>
      <c r="H17" s="205">
        <v>105189</v>
      </c>
      <c r="I17" s="205">
        <v>619685</v>
      </c>
      <c r="J17" s="205">
        <v>2092498</v>
      </c>
      <c r="K17" s="205">
        <v>446485</v>
      </c>
      <c r="L17" s="205">
        <v>65753</v>
      </c>
      <c r="M17" s="205">
        <v>165076</v>
      </c>
      <c r="N17" s="205">
        <v>432920</v>
      </c>
      <c r="O17" s="205">
        <v>116422</v>
      </c>
      <c r="P17" s="205">
        <v>128758</v>
      </c>
      <c r="Q17" s="205">
        <v>902622</v>
      </c>
      <c r="R17" s="205">
        <v>906397</v>
      </c>
      <c r="S17" s="205">
        <v>216930</v>
      </c>
      <c r="T17" s="205">
        <v>138908</v>
      </c>
      <c r="U17" s="205">
        <v>77212</v>
      </c>
      <c r="V17" s="205">
        <v>826107</v>
      </c>
      <c r="W17" s="205">
        <v>129565</v>
      </c>
      <c r="X17" s="205">
        <v>370384</v>
      </c>
      <c r="Y17" s="205">
        <v>206707</v>
      </c>
      <c r="Z17" s="205">
        <v>145914</v>
      </c>
      <c r="AA17" s="205">
        <v>201642</v>
      </c>
      <c r="AB17" s="205">
        <v>277958</v>
      </c>
      <c r="AC17" s="205">
        <v>348253</v>
      </c>
      <c r="AD17" s="205">
        <v>97090</v>
      </c>
      <c r="AE17" s="205">
        <v>425015</v>
      </c>
      <c r="AF17" s="205">
        <v>66972</v>
      </c>
      <c r="AG17" s="205">
        <v>519972</v>
      </c>
      <c r="AH17" s="205">
        <v>196628</v>
      </c>
      <c r="AI17" s="206">
        <v>84342</v>
      </c>
    </row>
    <row r="18" spans="2:35" ht="13" x14ac:dyDescent="0.25">
      <c r="B18" s="229"/>
      <c r="C18" s="199" t="s">
        <v>13</v>
      </c>
      <c r="D18" s="204">
        <v>158275</v>
      </c>
      <c r="E18" s="205">
        <v>511144</v>
      </c>
      <c r="F18" s="205">
        <v>70462</v>
      </c>
      <c r="G18" s="205">
        <v>75235</v>
      </c>
      <c r="H18" s="205">
        <v>106173</v>
      </c>
      <c r="I18" s="205">
        <v>627495</v>
      </c>
      <c r="J18" s="205">
        <v>2104295</v>
      </c>
      <c r="K18" s="205">
        <v>448902</v>
      </c>
      <c r="L18" s="205">
        <v>64877</v>
      </c>
      <c r="M18" s="205">
        <v>164950</v>
      </c>
      <c r="N18" s="205">
        <v>436990</v>
      </c>
      <c r="O18" s="205">
        <v>114933</v>
      </c>
      <c r="P18" s="205">
        <v>130642</v>
      </c>
      <c r="Q18" s="205">
        <v>907872</v>
      </c>
      <c r="R18" s="205">
        <v>911835</v>
      </c>
      <c r="S18" s="205">
        <v>216163</v>
      </c>
      <c r="T18" s="205">
        <v>139676</v>
      </c>
      <c r="U18" s="205">
        <v>76280</v>
      </c>
      <c r="V18" s="205">
        <v>831542</v>
      </c>
      <c r="W18" s="205">
        <v>129416</v>
      </c>
      <c r="X18" s="205">
        <v>370804</v>
      </c>
      <c r="Y18" s="205">
        <v>209329</v>
      </c>
      <c r="Z18" s="205">
        <v>150471</v>
      </c>
      <c r="AA18" s="205">
        <v>202813</v>
      </c>
      <c r="AB18" s="205">
        <v>279039</v>
      </c>
      <c r="AC18" s="205">
        <v>349063</v>
      </c>
      <c r="AD18" s="205">
        <v>97017</v>
      </c>
      <c r="AE18" s="205">
        <v>430356</v>
      </c>
      <c r="AF18" s="205">
        <v>68333</v>
      </c>
      <c r="AG18" s="205">
        <v>518089</v>
      </c>
      <c r="AH18" s="205">
        <v>198149</v>
      </c>
      <c r="AI18" s="206">
        <v>85559</v>
      </c>
    </row>
    <row r="19" spans="2:35" ht="13" x14ac:dyDescent="0.25">
      <c r="B19" s="229"/>
      <c r="C19" s="199" t="s">
        <v>14</v>
      </c>
      <c r="D19" s="204">
        <v>159328</v>
      </c>
      <c r="E19" s="205">
        <v>520733</v>
      </c>
      <c r="F19" s="205">
        <v>71068</v>
      </c>
      <c r="G19" s="205">
        <v>76466</v>
      </c>
      <c r="H19" s="205">
        <v>106582</v>
      </c>
      <c r="I19" s="205">
        <v>637961</v>
      </c>
      <c r="J19" s="205">
        <v>2113478</v>
      </c>
      <c r="K19" s="205">
        <v>453414</v>
      </c>
      <c r="L19" s="205">
        <v>65627</v>
      </c>
      <c r="M19" s="205">
        <v>165546</v>
      </c>
      <c r="N19" s="205">
        <v>441710</v>
      </c>
      <c r="O19" s="205">
        <v>114700</v>
      </c>
      <c r="P19" s="205">
        <v>132085</v>
      </c>
      <c r="Q19" s="205">
        <v>917000</v>
      </c>
      <c r="R19" s="205">
        <v>915892</v>
      </c>
      <c r="S19" s="205">
        <v>216087</v>
      </c>
      <c r="T19" s="205">
        <v>140271</v>
      </c>
      <c r="U19" s="205">
        <v>76499</v>
      </c>
      <c r="V19" s="205">
        <v>837095</v>
      </c>
      <c r="W19" s="205">
        <v>130739</v>
      </c>
      <c r="X19" s="205">
        <v>374563</v>
      </c>
      <c r="Y19" s="205">
        <v>210818</v>
      </c>
      <c r="Z19" s="205">
        <v>153029</v>
      </c>
      <c r="AA19" s="205">
        <v>204314</v>
      </c>
      <c r="AB19" s="205">
        <v>286654</v>
      </c>
      <c r="AC19" s="205">
        <v>357585</v>
      </c>
      <c r="AD19" s="205">
        <v>96907</v>
      </c>
      <c r="AE19" s="205">
        <v>436204</v>
      </c>
      <c r="AF19" s="205">
        <v>69909</v>
      </c>
      <c r="AG19" s="205">
        <v>514591</v>
      </c>
      <c r="AH19" s="205">
        <v>200587</v>
      </c>
      <c r="AI19" s="206">
        <v>86030</v>
      </c>
    </row>
    <row r="20" spans="2:35" ht="13" x14ac:dyDescent="0.25">
      <c r="B20" s="229"/>
      <c r="C20" s="199" t="s">
        <v>15</v>
      </c>
      <c r="D20" s="204">
        <v>159782</v>
      </c>
      <c r="E20" s="205">
        <v>521357</v>
      </c>
      <c r="F20" s="205">
        <v>72314</v>
      </c>
      <c r="G20" s="205">
        <v>75604</v>
      </c>
      <c r="H20" s="205">
        <v>108352</v>
      </c>
      <c r="I20" s="205">
        <v>640704</v>
      </c>
      <c r="J20" s="205">
        <v>2127180</v>
      </c>
      <c r="K20" s="205">
        <v>458444</v>
      </c>
      <c r="L20" s="205">
        <v>66195</v>
      </c>
      <c r="M20" s="205">
        <v>166851</v>
      </c>
      <c r="N20" s="205">
        <v>446927</v>
      </c>
      <c r="O20" s="205">
        <v>116485</v>
      </c>
      <c r="P20" s="205">
        <v>133351</v>
      </c>
      <c r="Q20" s="205">
        <v>928422</v>
      </c>
      <c r="R20" s="205">
        <v>922620</v>
      </c>
      <c r="S20" s="205">
        <v>218359</v>
      </c>
      <c r="T20" s="205">
        <v>140777</v>
      </c>
      <c r="U20" s="205">
        <v>77191</v>
      </c>
      <c r="V20" s="205">
        <v>843810</v>
      </c>
      <c r="W20" s="205">
        <v>131960</v>
      </c>
      <c r="X20" s="205">
        <v>377640</v>
      </c>
      <c r="Y20" s="205">
        <v>212326</v>
      </c>
      <c r="Z20" s="205">
        <v>156778</v>
      </c>
      <c r="AA20" s="205">
        <v>206434</v>
      </c>
      <c r="AB20" s="205">
        <v>292908</v>
      </c>
      <c r="AC20" s="205">
        <v>359520</v>
      </c>
      <c r="AD20" s="205">
        <v>97475</v>
      </c>
      <c r="AE20" s="205">
        <v>442256</v>
      </c>
      <c r="AF20" s="205">
        <v>69903</v>
      </c>
      <c r="AG20" s="205">
        <v>515880</v>
      </c>
      <c r="AH20" s="205">
        <v>202988</v>
      </c>
      <c r="AI20" s="206">
        <v>85514</v>
      </c>
    </row>
    <row r="21" spans="2:35" ht="13" x14ac:dyDescent="0.25">
      <c r="B21" s="229"/>
      <c r="C21" s="199" t="s">
        <v>16</v>
      </c>
      <c r="D21" s="204">
        <v>159870</v>
      </c>
      <c r="E21" s="205">
        <v>521501</v>
      </c>
      <c r="F21" s="205">
        <v>72419</v>
      </c>
      <c r="G21" s="205">
        <v>75519</v>
      </c>
      <c r="H21" s="205">
        <v>107681</v>
      </c>
      <c r="I21" s="205">
        <v>643320</v>
      </c>
      <c r="J21" s="205">
        <v>2132892</v>
      </c>
      <c r="K21" s="205">
        <v>460725</v>
      </c>
      <c r="L21" s="205">
        <v>67221</v>
      </c>
      <c r="M21" s="205">
        <v>167414</v>
      </c>
      <c r="N21" s="205">
        <v>450501</v>
      </c>
      <c r="O21" s="205">
        <v>117241</v>
      </c>
      <c r="P21" s="205">
        <v>132675</v>
      </c>
      <c r="Q21" s="205">
        <v>933784</v>
      </c>
      <c r="R21" s="205">
        <v>928712</v>
      </c>
      <c r="S21" s="205">
        <v>218195</v>
      </c>
      <c r="T21" s="205">
        <v>141715</v>
      </c>
      <c r="U21" s="205">
        <v>79160</v>
      </c>
      <c r="V21" s="205">
        <v>847900</v>
      </c>
      <c r="W21" s="205">
        <v>130512</v>
      </c>
      <c r="X21" s="205">
        <v>378594</v>
      </c>
      <c r="Y21" s="205">
        <v>213475</v>
      </c>
      <c r="Z21" s="205">
        <v>160864</v>
      </c>
      <c r="AA21" s="205">
        <v>206650</v>
      </c>
      <c r="AB21" s="205">
        <v>295272</v>
      </c>
      <c r="AC21" s="205">
        <v>360324</v>
      </c>
      <c r="AD21" s="205">
        <v>97841</v>
      </c>
      <c r="AE21" s="205">
        <v>445102</v>
      </c>
      <c r="AF21" s="205">
        <v>70210</v>
      </c>
      <c r="AG21" s="205">
        <v>516239</v>
      </c>
      <c r="AH21" s="205">
        <v>204052</v>
      </c>
      <c r="AI21" s="206">
        <v>85389</v>
      </c>
    </row>
    <row r="22" spans="2:35" ht="13" x14ac:dyDescent="0.25">
      <c r="B22" s="229"/>
      <c r="C22" s="199" t="s">
        <v>17</v>
      </c>
      <c r="D22" s="204">
        <v>157149</v>
      </c>
      <c r="E22" s="205">
        <v>503295</v>
      </c>
      <c r="F22" s="205">
        <v>70573</v>
      </c>
      <c r="G22" s="205">
        <v>74483</v>
      </c>
      <c r="H22" s="205">
        <v>119788</v>
      </c>
      <c r="I22" s="205">
        <v>630685</v>
      </c>
      <c r="J22" s="205">
        <v>2094748</v>
      </c>
      <c r="K22" s="205">
        <v>453648</v>
      </c>
      <c r="L22" s="205">
        <v>67120</v>
      </c>
      <c r="M22" s="205">
        <v>164399</v>
      </c>
      <c r="N22" s="205">
        <v>444366</v>
      </c>
      <c r="O22" s="205">
        <v>118456</v>
      </c>
      <c r="P22" s="205">
        <v>126668</v>
      </c>
      <c r="Q22" s="205">
        <v>926290</v>
      </c>
      <c r="R22" s="205">
        <v>894516</v>
      </c>
      <c r="S22" s="205">
        <v>216916</v>
      </c>
      <c r="T22" s="205">
        <v>141711</v>
      </c>
      <c r="U22" s="205">
        <v>80574</v>
      </c>
      <c r="V22" s="205">
        <v>835761</v>
      </c>
      <c r="W22" s="205">
        <v>131221</v>
      </c>
      <c r="X22" s="205">
        <v>375748</v>
      </c>
      <c r="Y22" s="205">
        <v>205551</v>
      </c>
      <c r="Z22" s="205">
        <v>151492</v>
      </c>
      <c r="AA22" s="205">
        <v>207118</v>
      </c>
      <c r="AB22" s="205">
        <v>295295</v>
      </c>
      <c r="AC22" s="205">
        <v>347781</v>
      </c>
      <c r="AD22" s="205">
        <v>94844</v>
      </c>
      <c r="AE22" s="205">
        <v>438669</v>
      </c>
      <c r="AF22" s="205">
        <v>67995</v>
      </c>
      <c r="AG22" s="205">
        <v>516605</v>
      </c>
      <c r="AH22" s="205">
        <v>205178</v>
      </c>
      <c r="AI22" s="206">
        <v>84587</v>
      </c>
    </row>
    <row r="23" spans="2:35" ht="13" x14ac:dyDescent="0.25">
      <c r="B23" s="229" t="s">
        <v>31</v>
      </c>
      <c r="C23" s="199" t="s">
        <v>19</v>
      </c>
      <c r="D23" s="204">
        <v>156020</v>
      </c>
      <c r="E23" s="205">
        <v>507598</v>
      </c>
      <c r="F23" s="205">
        <v>71836</v>
      </c>
      <c r="G23" s="205">
        <v>74961</v>
      </c>
      <c r="H23" s="205">
        <v>120459</v>
      </c>
      <c r="I23" s="205">
        <v>644660</v>
      </c>
      <c r="J23" s="205">
        <v>2082012</v>
      </c>
      <c r="K23" s="205">
        <v>457702</v>
      </c>
      <c r="L23" s="205">
        <v>67270</v>
      </c>
      <c r="M23" s="205">
        <v>166088</v>
      </c>
      <c r="N23" s="205">
        <v>441961</v>
      </c>
      <c r="O23" s="205">
        <v>116425</v>
      </c>
      <c r="P23" s="205">
        <v>130968</v>
      </c>
      <c r="Q23" s="205">
        <v>926881</v>
      </c>
      <c r="R23" s="205">
        <v>907970</v>
      </c>
      <c r="S23" s="205">
        <v>218658</v>
      </c>
      <c r="T23" s="205">
        <v>142911</v>
      </c>
      <c r="U23" s="205">
        <v>82270</v>
      </c>
      <c r="V23" s="205">
        <v>843787</v>
      </c>
      <c r="W23" s="205">
        <v>129871</v>
      </c>
      <c r="X23" s="205">
        <v>375928</v>
      </c>
      <c r="Y23" s="205">
        <v>208375</v>
      </c>
      <c r="Z23" s="205">
        <v>152060</v>
      </c>
      <c r="AA23" s="205">
        <v>208947</v>
      </c>
      <c r="AB23" s="205">
        <v>295191</v>
      </c>
      <c r="AC23" s="205">
        <v>350969</v>
      </c>
      <c r="AD23" s="205">
        <v>95596</v>
      </c>
      <c r="AE23" s="205">
        <v>441116</v>
      </c>
      <c r="AF23" s="205">
        <v>67605</v>
      </c>
      <c r="AG23" s="205">
        <v>523353</v>
      </c>
      <c r="AH23" s="205">
        <v>204188</v>
      </c>
      <c r="AI23" s="206">
        <v>84714</v>
      </c>
    </row>
    <row r="24" spans="2:35" ht="13" x14ac:dyDescent="0.25">
      <c r="B24" s="229"/>
      <c r="C24" s="199" t="s">
        <v>20</v>
      </c>
      <c r="D24" s="204">
        <v>158006</v>
      </c>
      <c r="E24" s="205">
        <v>517094</v>
      </c>
      <c r="F24" s="205">
        <v>72885</v>
      </c>
      <c r="G24" s="205">
        <v>76024</v>
      </c>
      <c r="H24" s="205">
        <v>122057</v>
      </c>
      <c r="I24" s="205">
        <v>649182</v>
      </c>
      <c r="J24" s="205">
        <v>2092953</v>
      </c>
      <c r="K24" s="205">
        <v>463892</v>
      </c>
      <c r="L24" s="205">
        <v>68364</v>
      </c>
      <c r="M24" s="205">
        <v>167965</v>
      </c>
      <c r="N24" s="205">
        <v>446105</v>
      </c>
      <c r="O24" s="205">
        <v>116456</v>
      </c>
      <c r="P24" s="205">
        <v>133096</v>
      </c>
      <c r="Q24" s="205">
        <v>936216</v>
      </c>
      <c r="R24" s="205">
        <v>917139</v>
      </c>
      <c r="S24" s="205">
        <v>219873</v>
      </c>
      <c r="T24" s="205">
        <v>144463</v>
      </c>
      <c r="U24" s="205">
        <v>82998</v>
      </c>
      <c r="V24" s="205">
        <v>852293</v>
      </c>
      <c r="W24" s="205">
        <v>131245</v>
      </c>
      <c r="X24" s="205">
        <v>377382</v>
      </c>
      <c r="Y24" s="205">
        <v>211045</v>
      </c>
      <c r="Z24" s="205">
        <v>157129</v>
      </c>
      <c r="AA24" s="205">
        <v>211708</v>
      </c>
      <c r="AB24" s="205">
        <v>307134</v>
      </c>
      <c r="AC24" s="205">
        <v>358383</v>
      </c>
      <c r="AD24" s="205">
        <v>99567</v>
      </c>
      <c r="AE24" s="205">
        <v>443448</v>
      </c>
      <c r="AF24" s="205">
        <v>68798</v>
      </c>
      <c r="AG24" s="205">
        <v>533057</v>
      </c>
      <c r="AH24" s="205">
        <v>206650</v>
      </c>
      <c r="AI24" s="206">
        <v>85277</v>
      </c>
    </row>
    <row r="25" spans="2:35" ht="13" x14ac:dyDescent="0.25">
      <c r="B25" s="229"/>
      <c r="C25" s="199" t="s">
        <v>21</v>
      </c>
      <c r="D25" s="204">
        <v>162293</v>
      </c>
      <c r="E25" s="205">
        <v>526315</v>
      </c>
      <c r="F25" s="205">
        <v>72675</v>
      </c>
      <c r="G25" s="205">
        <v>76721</v>
      </c>
      <c r="H25" s="205">
        <v>123184</v>
      </c>
      <c r="I25" s="205">
        <v>655722</v>
      </c>
      <c r="J25" s="205">
        <v>2103458</v>
      </c>
      <c r="K25" s="205">
        <v>469772</v>
      </c>
      <c r="L25" s="205">
        <v>68522</v>
      </c>
      <c r="M25" s="205">
        <v>169431</v>
      </c>
      <c r="N25" s="205">
        <v>451592</v>
      </c>
      <c r="O25" s="205">
        <v>117283</v>
      </c>
      <c r="P25" s="205">
        <v>132863</v>
      </c>
      <c r="Q25" s="205">
        <v>946708</v>
      </c>
      <c r="R25" s="205">
        <v>918579</v>
      </c>
      <c r="S25" s="205">
        <v>224225</v>
      </c>
      <c r="T25" s="205">
        <v>145375</v>
      </c>
      <c r="U25" s="205">
        <v>79205</v>
      </c>
      <c r="V25" s="205">
        <v>864328</v>
      </c>
      <c r="W25" s="205">
        <v>132227</v>
      </c>
      <c r="X25" s="205">
        <v>381537</v>
      </c>
      <c r="Y25" s="205">
        <v>214363</v>
      </c>
      <c r="Z25" s="205">
        <v>155282</v>
      </c>
      <c r="AA25" s="205">
        <v>213219</v>
      </c>
      <c r="AB25" s="205">
        <v>308510</v>
      </c>
      <c r="AC25" s="205">
        <v>356427</v>
      </c>
      <c r="AD25" s="205">
        <v>100244</v>
      </c>
      <c r="AE25" s="205">
        <v>450035</v>
      </c>
      <c r="AF25" s="205">
        <v>69135</v>
      </c>
      <c r="AG25" s="205">
        <v>545076</v>
      </c>
      <c r="AH25" s="205">
        <v>209450</v>
      </c>
      <c r="AI25" s="206">
        <v>85901</v>
      </c>
    </row>
    <row r="26" spans="2:35" ht="13" x14ac:dyDescent="0.25">
      <c r="B26" s="229"/>
      <c r="C26" s="199" t="s">
        <v>22</v>
      </c>
      <c r="D26" s="204">
        <v>162514</v>
      </c>
      <c r="E26" s="205">
        <v>531681</v>
      </c>
      <c r="F26" s="205">
        <v>72771</v>
      </c>
      <c r="G26" s="205">
        <v>77064</v>
      </c>
      <c r="H26" s="205">
        <v>123724</v>
      </c>
      <c r="I26" s="205">
        <v>656100</v>
      </c>
      <c r="J26" s="205">
        <v>2113424</v>
      </c>
      <c r="K26" s="205">
        <v>472589</v>
      </c>
      <c r="L26" s="205">
        <v>68325</v>
      </c>
      <c r="M26" s="205">
        <v>172035</v>
      </c>
      <c r="N26" s="205">
        <v>452432</v>
      </c>
      <c r="O26" s="205">
        <v>114600</v>
      </c>
      <c r="P26" s="205">
        <v>135881</v>
      </c>
      <c r="Q26" s="205">
        <v>951482</v>
      </c>
      <c r="R26" s="205">
        <v>934410</v>
      </c>
      <c r="S26" s="205">
        <v>224257</v>
      </c>
      <c r="T26" s="205">
        <v>145848</v>
      </c>
      <c r="U26" s="205">
        <v>80641</v>
      </c>
      <c r="V26" s="205">
        <v>873172</v>
      </c>
      <c r="W26" s="205">
        <v>131874</v>
      </c>
      <c r="X26" s="205">
        <v>386015</v>
      </c>
      <c r="Y26" s="205">
        <v>216789</v>
      </c>
      <c r="Z26" s="205">
        <v>155865</v>
      </c>
      <c r="AA26" s="205">
        <v>215598</v>
      </c>
      <c r="AB26" s="205">
        <v>297481</v>
      </c>
      <c r="AC26" s="205">
        <v>356899</v>
      </c>
      <c r="AD26" s="205">
        <v>98571</v>
      </c>
      <c r="AE26" s="205">
        <v>455245</v>
      </c>
      <c r="AF26" s="205">
        <v>70153</v>
      </c>
      <c r="AG26" s="205">
        <v>551014</v>
      </c>
      <c r="AH26" s="205">
        <v>211023</v>
      </c>
      <c r="AI26" s="206">
        <v>85854</v>
      </c>
    </row>
    <row r="27" spans="2:35" ht="13" x14ac:dyDescent="0.25">
      <c r="B27" s="229"/>
      <c r="C27" s="199" t="s">
        <v>23</v>
      </c>
      <c r="D27" s="204">
        <v>162410</v>
      </c>
      <c r="E27" s="205">
        <v>536015</v>
      </c>
      <c r="F27" s="205">
        <v>72487</v>
      </c>
      <c r="G27" s="205">
        <v>77048</v>
      </c>
      <c r="H27" s="205">
        <v>123254</v>
      </c>
      <c r="I27" s="205">
        <v>658199</v>
      </c>
      <c r="J27" s="205">
        <v>2121664</v>
      </c>
      <c r="K27" s="205">
        <v>474636</v>
      </c>
      <c r="L27" s="205">
        <v>69206</v>
      </c>
      <c r="M27" s="205">
        <v>172904</v>
      </c>
      <c r="N27" s="205">
        <v>453511</v>
      </c>
      <c r="O27" s="205">
        <v>113978</v>
      </c>
      <c r="P27" s="205">
        <v>135712</v>
      </c>
      <c r="Q27" s="205">
        <v>954984</v>
      </c>
      <c r="R27" s="205">
        <v>937167</v>
      </c>
      <c r="S27" s="205">
        <v>223208</v>
      </c>
      <c r="T27" s="205">
        <v>144655</v>
      </c>
      <c r="U27" s="205">
        <v>80875</v>
      </c>
      <c r="V27" s="205">
        <v>879154</v>
      </c>
      <c r="W27" s="205">
        <v>130075</v>
      </c>
      <c r="X27" s="205">
        <v>388687</v>
      </c>
      <c r="Y27" s="205">
        <v>218752</v>
      </c>
      <c r="Z27" s="205">
        <v>157007</v>
      </c>
      <c r="AA27" s="205">
        <v>210955</v>
      </c>
      <c r="AB27" s="205">
        <v>290032</v>
      </c>
      <c r="AC27" s="205">
        <v>357061</v>
      </c>
      <c r="AD27" s="205">
        <v>98671</v>
      </c>
      <c r="AE27" s="205">
        <v>458906</v>
      </c>
      <c r="AF27" s="205">
        <v>70718</v>
      </c>
      <c r="AG27" s="205">
        <v>546031</v>
      </c>
      <c r="AH27" s="205">
        <v>211394</v>
      </c>
      <c r="AI27" s="206">
        <v>86672</v>
      </c>
    </row>
    <row r="28" spans="2:35" ht="13" x14ac:dyDescent="0.25">
      <c r="B28" s="229"/>
      <c r="C28" s="199" t="s">
        <v>24</v>
      </c>
      <c r="D28" s="204">
        <v>164096</v>
      </c>
      <c r="E28" s="205">
        <v>546681</v>
      </c>
      <c r="F28" s="205">
        <v>73883</v>
      </c>
      <c r="G28" s="205">
        <v>78173</v>
      </c>
      <c r="H28" s="205">
        <v>123009</v>
      </c>
      <c r="I28" s="205">
        <v>659507</v>
      </c>
      <c r="J28" s="205">
        <v>2127329</v>
      </c>
      <c r="K28" s="205">
        <v>479596</v>
      </c>
      <c r="L28" s="205">
        <v>69268</v>
      </c>
      <c r="M28" s="205">
        <v>173537</v>
      </c>
      <c r="N28" s="205">
        <v>457701</v>
      </c>
      <c r="O28" s="205">
        <v>113284</v>
      </c>
      <c r="P28" s="205">
        <v>136355</v>
      </c>
      <c r="Q28" s="205">
        <v>957237</v>
      </c>
      <c r="R28" s="205">
        <v>944493</v>
      </c>
      <c r="S28" s="205">
        <v>222247</v>
      </c>
      <c r="T28" s="205">
        <v>143253</v>
      </c>
      <c r="U28" s="205">
        <v>78728</v>
      </c>
      <c r="V28" s="205">
        <v>885827</v>
      </c>
      <c r="W28" s="205">
        <v>129224</v>
      </c>
      <c r="X28" s="205">
        <v>389166</v>
      </c>
      <c r="Y28" s="205">
        <v>222426</v>
      </c>
      <c r="Z28" s="205">
        <v>157860</v>
      </c>
      <c r="AA28" s="205">
        <v>210105</v>
      </c>
      <c r="AB28" s="205">
        <v>289738</v>
      </c>
      <c r="AC28" s="205">
        <v>360232</v>
      </c>
      <c r="AD28" s="205">
        <v>97127</v>
      </c>
      <c r="AE28" s="205">
        <v>462546</v>
      </c>
      <c r="AF28" s="205">
        <v>71051</v>
      </c>
      <c r="AG28" s="205">
        <v>525556</v>
      </c>
      <c r="AH28" s="205">
        <v>213698</v>
      </c>
      <c r="AI28" s="206">
        <v>87287</v>
      </c>
    </row>
    <row r="29" spans="2:35" ht="13" x14ac:dyDescent="0.25">
      <c r="B29" s="229"/>
      <c r="C29" s="199" t="s">
        <v>25</v>
      </c>
      <c r="D29" s="204">
        <v>166330</v>
      </c>
      <c r="E29" s="205">
        <v>555087</v>
      </c>
      <c r="F29" s="205">
        <v>73747</v>
      </c>
      <c r="G29" s="205">
        <v>78825</v>
      </c>
      <c r="H29" s="205">
        <v>122310</v>
      </c>
      <c r="I29" s="205">
        <v>659661</v>
      </c>
      <c r="J29" s="205">
        <v>2135847</v>
      </c>
      <c r="K29" s="205">
        <v>482655</v>
      </c>
      <c r="L29" s="205">
        <v>70120</v>
      </c>
      <c r="M29" s="205">
        <v>173077</v>
      </c>
      <c r="N29" s="205">
        <v>461375</v>
      </c>
      <c r="O29" s="205">
        <v>116661</v>
      </c>
      <c r="P29" s="205">
        <v>137140</v>
      </c>
      <c r="Q29" s="205">
        <v>958989</v>
      </c>
      <c r="R29" s="205">
        <v>948839</v>
      </c>
      <c r="S29" s="205">
        <v>223276</v>
      </c>
      <c r="T29" s="205">
        <v>142582</v>
      </c>
      <c r="U29" s="205">
        <v>76252</v>
      </c>
      <c r="V29" s="205">
        <v>897417</v>
      </c>
      <c r="W29" s="205">
        <v>128822</v>
      </c>
      <c r="X29" s="205">
        <v>390969</v>
      </c>
      <c r="Y29" s="205">
        <v>224140</v>
      </c>
      <c r="Z29" s="205">
        <v>157040</v>
      </c>
      <c r="AA29" s="205">
        <v>210712</v>
      </c>
      <c r="AB29" s="205">
        <v>288645</v>
      </c>
      <c r="AC29" s="205">
        <v>360950</v>
      </c>
      <c r="AD29" s="205">
        <v>96574</v>
      </c>
      <c r="AE29" s="205">
        <v>465453</v>
      </c>
      <c r="AF29" s="205">
        <v>71696</v>
      </c>
      <c r="AG29" s="205">
        <v>520750</v>
      </c>
      <c r="AH29" s="205">
        <v>215357</v>
      </c>
      <c r="AI29" s="206">
        <v>88354</v>
      </c>
    </row>
    <row r="30" spans="2:35" ht="13" x14ac:dyDescent="0.25">
      <c r="B30" s="229"/>
      <c r="C30" s="199" t="s">
        <v>26</v>
      </c>
      <c r="D30" s="204">
        <v>167459</v>
      </c>
      <c r="E30" s="205">
        <v>560123</v>
      </c>
      <c r="F30" s="205">
        <v>74460</v>
      </c>
      <c r="G30" s="205">
        <v>79191</v>
      </c>
      <c r="H30" s="205">
        <v>122630</v>
      </c>
      <c r="I30" s="205">
        <v>664392</v>
      </c>
      <c r="J30" s="205">
        <v>2150026</v>
      </c>
      <c r="K30" s="205">
        <v>488791</v>
      </c>
      <c r="L30" s="205">
        <v>70170</v>
      </c>
      <c r="M30" s="205">
        <v>173434</v>
      </c>
      <c r="N30" s="205">
        <v>465871</v>
      </c>
      <c r="O30" s="205">
        <v>115226</v>
      </c>
      <c r="P30" s="205">
        <v>140901</v>
      </c>
      <c r="Q30" s="205">
        <v>965992</v>
      </c>
      <c r="R30" s="205">
        <v>958258</v>
      </c>
      <c r="S30" s="205">
        <v>223764</v>
      </c>
      <c r="T30" s="205">
        <v>143264</v>
      </c>
      <c r="U30" s="205">
        <v>76545</v>
      </c>
      <c r="V30" s="205">
        <v>903711</v>
      </c>
      <c r="W30" s="205">
        <v>129010</v>
      </c>
      <c r="X30" s="205">
        <v>393780</v>
      </c>
      <c r="Y30" s="205">
        <v>227849</v>
      </c>
      <c r="Z30" s="205">
        <v>156500</v>
      </c>
      <c r="AA30" s="205">
        <v>213428</v>
      </c>
      <c r="AB30" s="205">
        <v>292046</v>
      </c>
      <c r="AC30" s="205">
        <v>363927</v>
      </c>
      <c r="AD30" s="205">
        <v>97730</v>
      </c>
      <c r="AE30" s="205">
        <v>471338</v>
      </c>
      <c r="AF30" s="205">
        <v>72375</v>
      </c>
      <c r="AG30" s="205">
        <v>527683</v>
      </c>
      <c r="AH30" s="205">
        <v>216471</v>
      </c>
      <c r="AI30" s="206">
        <v>89568</v>
      </c>
    </row>
    <row r="31" spans="2:35" ht="13" x14ac:dyDescent="0.25">
      <c r="B31" s="229"/>
      <c r="C31" s="199" t="s">
        <v>27</v>
      </c>
      <c r="D31" s="204">
        <v>169253</v>
      </c>
      <c r="E31" s="205">
        <v>570969</v>
      </c>
      <c r="F31" s="205">
        <v>75605</v>
      </c>
      <c r="G31" s="205">
        <v>77640</v>
      </c>
      <c r="H31" s="205">
        <v>123608</v>
      </c>
      <c r="I31" s="205">
        <v>674921</v>
      </c>
      <c r="J31" s="205">
        <v>2162672</v>
      </c>
      <c r="K31" s="205">
        <v>496499</v>
      </c>
      <c r="L31" s="205">
        <v>70681</v>
      </c>
      <c r="M31" s="205">
        <v>175829</v>
      </c>
      <c r="N31" s="205">
        <v>472744</v>
      </c>
      <c r="O31" s="205">
        <v>115332</v>
      </c>
      <c r="P31" s="205">
        <v>143628</v>
      </c>
      <c r="Q31" s="205">
        <v>975680</v>
      </c>
      <c r="R31" s="205">
        <v>967857</v>
      </c>
      <c r="S31" s="205">
        <v>226497</v>
      </c>
      <c r="T31" s="205">
        <v>144884</v>
      </c>
      <c r="U31" s="205">
        <v>76001</v>
      </c>
      <c r="V31" s="205">
        <v>911497</v>
      </c>
      <c r="W31" s="205">
        <v>129231</v>
      </c>
      <c r="X31" s="205">
        <v>398168</v>
      </c>
      <c r="Y31" s="205">
        <v>231222</v>
      </c>
      <c r="Z31" s="205">
        <v>156791</v>
      </c>
      <c r="AA31" s="205">
        <v>215798</v>
      </c>
      <c r="AB31" s="205">
        <v>295826</v>
      </c>
      <c r="AC31" s="205">
        <v>370533</v>
      </c>
      <c r="AD31" s="205">
        <v>98742</v>
      </c>
      <c r="AE31" s="205">
        <v>477176</v>
      </c>
      <c r="AF31" s="205">
        <v>73442</v>
      </c>
      <c r="AG31" s="205">
        <v>529782</v>
      </c>
      <c r="AH31" s="205">
        <v>219059</v>
      </c>
      <c r="AI31" s="206">
        <v>90907</v>
      </c>
    </row>
    <row r="32" spans="2:35" ht="13" x14ac:dyDescent="0.25">
      <c r="B32" s="229"/>
      <c r="C32" s="199" t="s">
        <v>28</v>
      </c>
      <c r="D32" s="204">
        <v>170798</v>
      </c>
      <c r="E32" s="205">
        <v>569321</v>
      </c>
      <c r="F32" s="205">
        <v>76665</v>
      </c>
      <c r="G32" s="205">
        <v>77428</v>
      </c>
      <c r="H32" s="205">
        <v>124609</v>
      </c>
      <c r="I32" s="205">
        <v>677445</v>
      </c>
      <c r="J32" s="205">
        <v>2176648</v>
      </c>
      <c r="K32" s="205">
        <v>500216</v>
      </c>
      <c r="L32" s="205">
        <v>70800</v>
      </c>
      <c r="M32" s="205">
        <v>177271</v>
      </c>
      <c r="N32" s="205">
        <v>476832</v>
      </c>
      <c r="O32" s="205">
        <v>117229</v>
      </c>
      <c r="P32" s="205">
        <v>143821</v>
      </c>
      <c r="Q32" s="205">
        <v>983531</v>
      </c>
      <c r="R32" s="205">
        <v>974858</v>
      </c>
      <c r="S32" s="205">
        <v>227746</v>
      </c>
      <c r="T32" s="205">
        <v>146278</v>
      </c>
      <c r="U32" s="205">
        <v>75739</v>
      </c>
      <c r="V32" s="205">
        <v>918020</v>
      </c>
      <c r="W32" s="205">
        <v>130280</v>
      </c>
      <c r="X32" s="205">
        <v>401123</v>
      </c>
      <c r="Y32" s="205">
        <v>234134</v>
      </c>
      <c r="Z32" s="205">
        <v>157976</v>
      </c>
      <c r="AA32" s="205">
        <v>217011</v>
      </c>
      <c r="AB32" s="205">
        <v>297318</v>
      </c>
      <c r="AC32" s="205">
        <v>374186</v>
      </c>
      <c r="AD32" s="205">
        <v>98259</v>
      </c>
      <c r="AE32" s="205">
        <v>477785</v>
      </c>
      <c r="AF32" s="205">
        <v>74018</v>
      </c>
      <c r="AG32" s="205">
        <v>532171</v>
      </c>
      <c r="AH32" s="205">
        <v>222481</v>
      </c>
      <c r="AI32" s="206">
        <v>90626</v>
      </c>
    </row>
    <row r="33" spans="2:35" ht="13" x14ac:dyDescent="0.25">
      <c r="B33" s="229"/>
      <c r="C33" s="199" t="s">
        <v>29</v>
      </c>
      <c r="D33" s="204">
        <v>173622</v>
      </c>
      <c r="E33" s="205">
        <v>574404</v>
      </c>
      <c r="F33" s="205">
        <v>77547</v>
      </c>
      <c r="G33" s="205">
        <v>77797</v>
      </c>
      <c r="H33" s="205">
        <v>128142</v>
      </c>
      <c r="I33" s="205">
        <v>683235</v>
      </c>
      <c r="J33" s="205">
        <v>2199646</v>
      </c>
      <c r="K33" s="205">
        <v>505377</v>
      </c>
      <c r="L33" s="205">
        <v>72556</v>
      </c>
      <c r="M33" s="205">
        <v>180709</v>
      </c>
      <c r="N33" s="205">
        <v>485485</v>
      </c>
      <c r="O33" s="205">
        <v>119007</v>
      </c>
      <c r="P33" s="205">
        <v>144830</v>
      </c>
      <c r="Q33" s="205">
        <v>997153</v>
      </c>
      <c r="R33" s="205">
        <v>982551</v>
      </c>
      <c r="S33" s="205">
        <v>232983</v>
      </c>
      <c r="T33" s="205">
        <v>148900</v>
      </c>
      <c r="U33" s="205">
        <v>77729</v>
      </c>
      <c r="V33" s="205">
        <v>927742</v>
      </c>
      <c r="W33" s="205">
        <v>133002</v>
      </c>
      <c r="X33" s="205">
        <v>407472</v>
      </c>
      <c r="Y33" s="205">
        <v>236595</v>
      </c>
      <c r="Z33" s="205">
        <v>159166</v>
      </c>
      <c r="AA33" s="205">
        <v>220382</v>
      </c>
      <c r="AB33" s="205">
        <v>303240</v>
      </c>
      <c r="AC33" s="205">
        <v>379993</v>
      </c>
      <c r="AD33" s="205">
        <v>99150</v>
      </c>
      <c r="AE33" s="205">
        <v>485375</v>
      </c>
      <c r="AF33" s="205">
        <v>74666</v>
      </c>
      <c r="AG33" s="205">
        <v>542187</v>
      </c>
      <c r="AH33" s="205">
        <v>225637</v>
      </c>
      <c r="AI33" s="206">
        <v>91757</v>
      </c>
    </row>
    <row r="34" spans="2:35" ht="13" x14ac:dyDescent="0.25">
      <c r="B34" s="229"/>
      <c r="C34" s="199" t="s">
        <v>30</v>
      </c>
      <c r="D34" s="204">
        <v>171445</v>
      </c>
      <c r="E34" s="205">
        <v>550851</v>
      </c>
      <c r="F34" s="205">
        <v>74002</v>
      </c>
      <c r="G34" s="205">
        <v>76323</v>
      </c>
      <c r="H34" s="205">
        <v>127582</v>
      </c>
      <c r="I34" s="205">
        <v>670267</v>
      </c>
      <c r="J34" s="205">
        <v>2163524</v>
      </c>
      <c r="K34" s="205">
        <v>493566</v>
      </c>
      <c r="L34" s="205">
        <v>72371</v>
      </c>
      <c r="M34" s="205">
        <v>175123</v>
      </c>
      <c r="N34" s="205">
        <v>479513</v>
      </c>
      <c r="O34" s="205">
        <v>118862</v>
      </c>
      <c r="P34" s="205">
        <v>137764</v>
      </c>
      <c r="Q34" s="205">
        <v>986121</v>
      </c>
      <c r="R34" s="205">
        <v>946977</v>
      </c>
      <c r="S34" s="205">
        <v>230031</v>
      </c>
      <c r="T34" s="205">
        <v>148521</v>
      </c>
      <c r="U34" s="205">
        <v>78300</v>
      </c>
      <c r="V34" s="205">
        <v>903184</v>
      </c>
      <c r="W34" s="205">
        <v>132491</v>
      </c>
      <c r="X34" s="205">
        <v>402429</v>
      </c>
      <c r="Y34" s="205">
        <v>228626</v>
      </c>
      <c r="Z34" s="205">
        <v>154171</v>
      </c>
      <c r="AA34" s="205">
        <v>219876</v>
      </c>
      <c r="AB34" s="205">
        <v>295205</v>
      </c>
      <c r="AC34" s="205">
        <v>369429</v>
      </c>
      <c r="AD34" s="205">
        <v>97152</v>
      </c>
      <c r="AE34" s="205">
        <v>472816</v>
      </c>
      <c r="AF34" s="205">
        <v>71928</v>
      </c>
      <c r="AG34" s="205">
        <v>541702</v>
      </c>
      <c r="AH34" s="205">
        <v>224181</v>
      </c>
      <c r="AI34" s="206">
        <v>90776</v>
      </c>
    </row>
    <row r="35" spans="2:35" ht="13" x14ac:dyDescent="0.25">
      <c r="B35" s="229" t="s">
        <v>44</v>
      </c>
      <c r="C35" s="199" t="s">
        <v>32</v>
      </c>
      <c r="D35" s="204">
        <v>172842</v>
      </c>
      <c r="E35" s="205">
        <v>563166</v>
      </c>
      <c r="F35" s="205">
        <v>75861</v>
      </c>
      <c r="G35" s="205">
        <v>75369</v>
      </c>
      <c r="H35" s="205">
        <v>127977</v>
      </c>
      <c r="I35" s="205">
        <v>684949</v>
      </c>
      <c r="J35" s="205">
        <v>2166242</v>
      </c>
      <c r="K35" s="205">
        <v>500999</v>
      </c>
      <c r="L35" s="205">
        <v>72681</v>
      </c>
      <c r="M35" s="205">
        <v>178572</v>
      </c>
      <c r="N35" s="205">
        <v>480068</v>
      </c>
      <c r="O35" s="205">
        <v>117122</v>
      </c>
      <c r="P35" s="205">
        <v>142152</v>
      </c>
      <c r="Q35" s="205">
        <v>986809</v>
      </c>
      <c r="R35" s="205">
        <v>963208</v>
      </c>
      <c r="S35" s="205">
        <v>234258</v>
      </c>
      <c r="T35" s="205">
        <v>148278</v>
      </c>
      <c r="U35" s="205">
        <v>79982</v>
      </c>
      <c r="V35" s="205">
        <v>912821</v>
      </c>
      <c r="W35" s="205">
        <v>132816</v>
      </c>
      <c r="X35" s="205">
        <v>400220</v>
      </c>
      <c r="Y35" s="205">
        <v>233811</v>
      </c>
      <c r="Z35" s="205">
        <v>155477</v>
      </c>
      <c r="AA35" s="205">
        <v>224100</v>
      </c>
      <c r="AB35" s="205">
        <v>300159</v>
      </c>
      <c r="AC35" s="205">
        <v>376241</v>
      </c>
      <c r="AD35" s="205">
        <v>99651</v>
      </c>
      <c r="AE35" s="205">
        <v>482748</v>
      </c>
      <c r="AF35" s="205">
        <v>73394</v>
      </c>
      <c r="AG35" s="205">
        <v>555992</v>
      </c>
      <c r="AH35" s="205">
        <v>224964</v>
      </c>
      <c r="AI35" s="206">
        <v>91166</v>
      </c>
    </row>
    <row r="36" spans="2:35" ht="13" x14ac:dyDescent="0.25">
      <c r="B36" s="229"/>
      <c r="C36" s="199" t="s">
        <v>33</v>
      </c>
      <c r="D36" s="204">
        <v>176183</v>
      </c>
      <c r="E36" s="205">
        <v>572162</v>
      </c>
      <c r="F36" s="205">
        <v>77172</v>
      </c>
      <c r="G36" s="205">
        <v>75720</v>
      </c>
      <c r="H36" s="205">
        <v>129454</v>
      </c>
      <c r="I36" s="205">
        <v>691790</v>
      </c>
      <c r="J36" s="205">
        <v>2179928</v>
      </c>
      <c r="K36" s="205">
        <v>503715</v>
      </c>
      <c r="L36" s="205">
        <v>73022</v>
      </c>
      <c r="M36" s="205">
        <v>179403</v>
      </c>
      <c r="N36" s="205">
        <v>483315</v>
      </c>
      <c r="O36" s="205">
        <v>118928</v>
      </c>
      <c r="P36" s="205">
        <v>144221</v>
      </c>
      <c r="Q36" s="205">
        <v>995830</v>
      </c>
      <c r="R36" s="205">
        <v>972710</v>
      </c>
      <c r="S36" s="205">
        <v>237481</v>
      </c>
      <c r="T36" s="205">
        <v>148509</v>
      </c>
      <c r="U36" s="205">
        <v>80555</v>
      </c>
      <c r="V36" s="205">
        <v>918834</v>
      </c>
      <c r="W36" s="205">
        <v>133087</v>
      </c>
      <c r="X36" s="205">
        <v>404475</v>
      </c>
      <c r="Y36" s="205">
        <v>237111</v>
      </c>
      <c r="Z36" s="205">
        <v>157957</v>
      </c>
      <c r="AA36" s="205">
        <v>228334</v>
      </c>
      <c r="AB36" s="205">
        <v>305292</v>
      </c>
      <c r="AC36" s="205">
        <v>384979</v>
      </c>
      <c r="AD36" s="205">
        <v>101954</v>
      </c>
      <c r="AE36" s="205">
        <v>487691</v>
      </c>
      <c r="AF36" s="205">
        <v>74535</v>
      </c>
      <c r="AG36" s="205">
        <v>566649</v>
      </c>
      <c r="AH36" s="205">
        <v>225825</v>
      </c>
      <c r="AI36" s="206">
        <v>91610</v>
      </c>
    </row>
    <row r="37" spans="2:35" ht="13" x14ac:dyDescent="0.25">
      <c r="B37" s="229"/>
      <c r="C37" s="199" t="s">
        <v>34</v>
      </c>
      <c r="D37" s="204">
        <v>178610</v>
      </c>
      <c r="E37" s="205">
        <v>580116</v>
      </c>
      <c r="F37" s="205">
        <v>78597</v>
      </c>
      <c r="G37" s="205">
        <v>76205</v>
      </c>
      <c r="H37" s="205">
        <v>130535</v>
      </c>
      <c r="I37" s="205">
        <v>697243</v>
      </c>
      <c r="J37" s="205">
        <v>2194359</v>
      </c>
      <c r="K37" s="205">
        <v>508658</v>
      </c>
      <c r="L37" s="205">
        <v>74287</v>
      </c>
      <c r="M37" s="205">
        <v>179908</v>
      </c>
      <c r="N37" s="205">
        <v>486959</v>
      </c>
      <c r="O37" s="205">
        <v>119736</v>
      </c>
      <c r="P37" s="205">
        <v>145504</v>
      </c>
      <c r="Q37" s="205">
        <v>1001069</v>
      </c>
      <c r="R37" s="205">
        <v>981669</v>
      </c>
      <c r="S37" s="205">
        <v>239695</v>
      </c>
      <c r="T37" s="205">
        <v>149681</v>
      </c>
      <c r="U37" s="205">
        <v>80441</v>
      </c>
      <c r="V37" s="205">
        <v>926943</v>
      </c>
      <c r="W37" s="205">
        <v>133260</v>
      </c>
      <c r="X37" s="205">
        <v>410002</v>
      </c>
      <c r="Y37" s="205">
        <v>239572</v>
      </c>
      <c r="Z37" s="205">
        <v>162379</v>
      </c>
      <c r="AA37" s="205">
        <v>230517</v>
      </c>
      <c r="AB37" s="205">
        <v>303741</v>
      </c>
      <c r="AC37" s="205">
        <v>382431</v>
      </c>
      <c r="AD37" s="205">
        <v>104106</v>
      </c>
      <c r="AE37" s="205">
        <v>494694</v>
      </c>
      <c r="AF37" s="205">
        <v>75328</v>
      </c>
      <c r="AG37" s="205">
        <v>573861</v>
      </c>
      <c r="AH37" s="205">
        <v>226484</v>
      </c>
      <c r="AI37" s="206">
        <v>92251</v>
      </c>
    </row>
    <row r="38" spans="2:35" ht="13" x14ac:dyDescent="0.25">
      <c r="B38" s="229"/>
      <c r="C38" s="199" t="s">
        <v>35</v>
      </c>
      <c r="D38" s="204">
        <v>179954</v>
      </c>
      <c r="E38" s="205">
        <v>579863</v>
      </c>
      <c r="F38" s="205">
        <v>78600</v>
      </c>
      <c r="G38" s="205">
        <v>75793</v>
      </c>
      <c r="H38" s="205">
        <v>131058</v>
      </c>
      <c r="I38" s="205">
        <v>696754</v>
      </c>
      <c r="J38" s="205">
        <v>2194102</v>
      </c>
      <c r="K38" s="205">
        <v>508086</v>
      </c>
      <c r="L38" s="205">
        <v>74235</v>
      </c>
      <c r="M38" s="205">
        <v>178819</v>
      </c>
      <c r="N38" s="205">
        <v>486246</v>
      </c>
      <c r="O38" s="205">
        <v>120903</v>
      </c>
      <c r="P38" s="205">
        <v>144716</v>
      </c>
      <c r="Q38" s="205">
        <v>999403</v>
      </c>
      <c r="R38" s="205">
        <v>980937</v>
      </c>
      <c r="S38" s="205">
        <v>237580</v>
      </c>
      <c r="T38" s="205">
        <v>150978</v>
      </c>
      <c r="U38" s="205">
        <v>80342</v>
      </c>
      <c r="V38" s="205">
        <v>922330</v>
      </c>
      <c r="W38" s="205">
        <v>134184</v>
      </c>
      <c r="X38" s="205">
        <v>411542</v>
      </c>
      <c r="Y38" s="205">
        <v>239859</v>
      </c>
      <c r="Z38" s="205">
        <v>162436</v>
      </c>
      <c r="AA38" s="205">
        <v>229421</v>
      </c>
      <c r="AB38" s="205">
        <v>302738</v>
      </c>
      <c r="AC38" s="205">
        <v>382000</v>
      </c>
      <c r="AD38" s="205">
        <v>104904</v>
      </c>
      <c r="AE38" s="205">
        <v>494964</v>
      </c>
      <c r="AF38" s="205">
        <v>75838</v>
      </c>
      <c r="AG38" s="205">
        <v>573655</v>
      </c>
      <c r="AH38" s="205">
        <v>229216</v>
      </c>
      <c r="AI38" s="206">
        <v>92552</v>
      </c>
    </row>
    <row r="39" spans="2:35" ht="13" x14ac:dyDescent="0.25">
      <c r="B39" s="229"/>
      <c r="C39" s="199" t="s">
        <v>36</v>
      </c>
      <c r="D39" s="204">
        <v>179934</v>
      </c>
      <c r="E39" s="205">
        <v>590404</v>
      </c>
      <c r="F39" s="205">
        <v>78230</v>
      </c>
      <c r="G39" s="205">
        <v>76592</v>
      </c>
      <c r="H39" s="205">
        <v>130925</v>
      </c>
      <c r="I39" s="205">
        <v>705435</v>
      </c>
      <c r="J39" s="205">
        <v>2211483</v>
      </c>
      <c r="K39" s="205">
        <v>511645</v>
      </c>
      <c r="L39" s="205">
        <v>74274</v>
      </c>
      <c r="M39" s="205">
        <v>180640</v>
      </c>
      <c r="N39" s="205">
        <v>489872</v>
      </c>
      <c r="O39" s="205">
        <v>119347</v>
      </c>
      <c r="P39" s="205">
        <v>145878</v>
      </c>
      <c r="Q39" s="205">
        <v>1002441</v>
      </c>
      <c r="R39" s="205">
        <v>993549</v>
      </c>
      <c r="S39" s="205">
        <v>237377</v>
      </c>
      <c r="T39" s="205">
        <v>151310</v>
      </c>
      <c r="U39" s="205">
        <v>78230</v>
      </c>
      <c r="V39" s="205">
        <v>930614</v>
      </c>
      <c r="W39" s="205">
        <v>134248</v>
      </c>
      <c r="X39" s="205">
        <v>415544</v>
      </c>
      <c r="Y39" s="205">
        <v>243442</v>
      </c>
      <c r="Z39" s="205">
        <v>163968</v>
      </c>
      <c r="AA39" s="205">
        <v>226878</v>
      </c>
      <c r="AB39" s="205">
        <v>300757</v>
      </c>
      <c r="AC39" s="205">
        <v>390667</v>
      </c>
      <c r="AD39" s="205">
        <v>104736</v>
      </c>
      <c r="AE39" s="205">
        <v>504997</v>
      </c>
      <c r="AF39" s="205">
        <v>77179</v>
      </c>
      <c r="AG39" s="205">
        <v>570957</v>
      </c>
      <c r="AH39" s="205">
        <v>230265</v>
      </c>
      <c r="AI39" s="206">
        <v>93245</v>
      </c>
    </row>
    <row r="40" spans="2:35" ht="13" x14ac:dyDescent="0.25">
      <c r="B40" s="229"/>
      <c r="C40" s="199" t="s">
        <v>37</v>
      </c>
      <c r="D40" s="204">
        <v>181618</v>
      </c>
      <c r="E40" s="205">
        <v>599647</v>
      </c>
      <c r="F40" s="205">
        <v>78674</v>
      </c>
      <c r="G40" s="205">
        <v>77233</v>
      </c>
      <c r="H40" s="205">
        <v>132150</v>
      </c>
      <c r="I40" s="205">
        <v>711126</v>
      </c>
      <c r="J40" s="205">
        <v>2221896</v>
      </c>
      <c r="K40" s="205">
        <v>514934</v>
      </c>
      <c r="L40" s="205">
        <v>72854</v>
      </c>
      <c r="M40" s="205">
        <v>181838</v>
      </c>
      <c r="N40" s="205">
        <v>496076</v>
      </c>
      <c r="O40" s="205">
        <v>120093</v>
      </c>
      <c r="P40" s="205">
        <v>146709</v>
      </c>
      <c r="Q40" s="205">
        <v>1006280</v>
      </c>
      <c r="R40" s="205">
        <v>1001638</v>
      </c>
      <c r="S40" s="205">
        <v>237836</v>
      </c>
      <c r="T40" s="205">
        <v>148655</v>
      </c>
      <c r="U40" s="205">
        <v>78767</v>
      </c>
      <c r="V40" s="205">
        <v>936189</v>
      </c>
      <c r="W40" s="205">
        <v>134005</v>
      </c>
      <c r="X40" s="205">
        <v>414431</v>
      </c>
      <c r="Y40" s="205">
        <v>247206</v>
      </c>
      <c r="Z40" s="205">
        <v>165062</v>
      </c>
      <c r="AA40" s="205">
        <v>227474</v>
      </c>
      <c r="AB40" s="205">
        <v>300408</v>
      </c>
      <c r="AC40" s="205">
        <v>396252</v>
      </c>
      <c r="AD40" s="205">
        <v>106456</v>
      </c>
      <c r="AE40" s="205">
        <v>508774</v>
      </c>
      <c r="AF40" s="205">
        <v>78180</v>
      </c>
      <c r="AG40" s="205">
        <v>555331</v>
      </c>
      <c r="AH40" s="205">
        <v>232901</v>
      </c>
      <c r="AI40" s="206">
        <v>94853</v>
      </c>
    </row>
    <row r="41" spans="2:35" ht="13" x14ac:dyDescent="0.25">
      <c r="B41" s="229"/>
      <c r="C41" s="199" t="s">
        <v>38</v>
      </c>
      <c r="D41" s="204">
        <v>183954</v>
      </c>
      <c r="E41" s="205">
        <v>604618</v>
      </c>
      <c r="F41" s="205">
        <v>79294</v>
      </c>
      <c r="G41" s="205">
        <v>78687</v>
      </c>
      <c r="H41" s="205">
        <v>135067</v>
      </c>
      <c r="I41" s="205">
        <v>719427</v>
      </c>
      <c r="J41" s="205">
        <v>2231644</v>
      </c>
      <c r="K41" s="205">
        <v>517770</v>
      </c>
      <c r="L41" s="205">
        <v>74361</v>
      </c>
      <c r="M41" s="205">
        <v>183214</v>
      </c>
      <c r="N41" s="205">
        <v>500586</v>
      </c>
      <c r="O41" s="205">
        <v>123935</v>
      </c>
      <c r="P41" s="205">
        <v>147875</v>
      </c>
      <c r="Q41" s="205">
        <v>1019506</v>
      </c>
      <c r="R41" s="205">
        <v>1011668</v>
      </c>
      <c r="S41" s="205">
        <v>237594</v>
      </c>
      <c r="T41" s="205">
        <v>147399</v>
      </c>
      <c r="U41" s="205">
        <v>78858</v>
      </c>
      <c r="V41" s="205">
        <v>943621</v>
      </c>
      <c r="W41" s="205">
        <v>133362</v>
      </c>
      <c r="X41" s="205">
        <v>418968</v>
      </c>
      <c r="Y41" s="205">
        <v>248992</v>
      </c>
      <c r="Z41" s="205">
        <v>167488</v>
      </c>
      <c r="AA41" s="205">
        <v>228545</v>
      </c>
      <c r="AB41" s="205">
        <v>300294</v>
      </c>
      <c r="AC41" s="205">
        <v>395297</v>
      </c>
      <c r="AD41" s="205">
        <v>109400</v>
      </c>
      <c r="AE41" s="205">
        <v>513332</v>
      </c>
      <c r="AF41" s="205">
        <v>79594</v>
      </c>
      <c r="AG41" s="205">
        <v>549350</v>
      </c>
      <c r="AH41" s="205">
        <v>234845</v>
      </c>
      <c r="AI41" s="206">
        <v>96088</v>
      </c>
    </row>
    <row r="42" spans="2:35" ht="13" x14ac:dyDescent="0.25">
      <c r="B42" s="229"/>
      <c r="C42" s="199" t="s">
        <v>39</v>
      </c>
      <c r="D42" s="204">
        <v>184313</v>
      </c>
      <c r="E42" s="205">
        <v>605219</v>
      </c>
      <c r="F42" s="205">
        <v>79727</v>
      </c>
      <c r="G42" s="205">
        <v>79174</v>
      </c>
      <c r="H42" s="205">
        <v>136675</v>
      </c>
      <c r="I42" s="205">
        <v>720650</v>
      </c>
      <c r="J42" s="205">
        <v>2235758</v>
      </c>
      <c r="K42" s="205">
        <v>520812</v>
      </c>
      <c r="L42" s="205">
        <v>74627</v>
      </c>
      <c r="M42" s="205">
        <v>181589</v>
      </c>
      <c r="N42" s="205">
        <v>503414</v>
      </c>
      <c r="O42" s="205">
        <v>122536</v>
      </c>
      <c r="P42" s="205">
        <v>151317</v>
      </c>
      <c r="Q42" s="205">
        <v>1028391</v>
      </c>
      <c r="R42" s="205">
        <v>1020978</v>
      </c>
      <c r="S42" s="205">
        <v>237337</v>
      </c>
      <c r="T42" s="205">
        <v>147683</v>
      </c>
      <c r="U42" s="205">
        <v>78292</v>
      </c>
      <c r="V42" s="205">
        <v>947351</v>
      </c>
      <c r="W42" s="205">
        <v>133784</v>
      </c>
      <c r="X42" s="205">
        <v>420114</v>
      </c>
      <c r="Y42" s="205">
        <v>249924</v>
      </c>
      <c r="Z42" s="205">
        <v>169561</v>
      </c>
      <c r="AA42" s="205">
        <v>228942</v>
      </c>
      <c r="AB42" s="205">
        <v>302047</v>
      </c>
      <c r="AC42" s="205">
        <v>400428</v>
      </c>
      <c r="AD42" s="205">
        <v>111787</v>
      </c>
      <c r="AE42" s="205">
        <v>518030</v>
      </c>
      <c r="AF42" s="205">
        <v>79436</v>
      </c>
      <c r="AG42" s="205">
        <v>551748</v>
      </c>
      <c r="AH42" s="205">
        <v>235789</v>
      </c>
      <c r="AI42" s="206">
        <v>97290</v>
      </c>
    </row>
    <row r="43" spans="2:35" ht="13" x14ac:dyDescent="0.25">
      <c r="B43" s="229"/>
      <c r="C43" s="199" t="s">
        <v>40</v>
      </c>
      <c r="D43" s="204">
        <v>185179</v>
      </c>
      <c r="E43" s="205">
        <v>604283</v>
      </c>
      <c r="F43" s="205">
        <v>81091</v>
      </c>
      <c r="G43" s="205">
        <v>80268</v>
      </c>
      <c r="H43" s="205">
        <v>138205</v>
      </c>
      <c r="I43" s="205">
        <v>724819</v>
      </c>
      <c r="J43" s="205">
        <v>2231049</v>
      </c>
      <c r="K43" s="205">
        <v>522067</v>
      </c>
      <c r="L43" s="205">
        <v>74596</v>
      </c>
      <c r="M43" s="205">
        <v>182596</v>
      </c>
      <c r="N43" s="205">
        <v>507404</v>
      </c>
      <c r="O43" s="205">
        <v>122312</v>
      </c>
      <c r="P43" s="205">
        <v>151071</v>
      </c>
      <c r="Q43" s="205">
        <v>1035137</v>
      </c>
      <c r="R43" s="205">
        <v>1030393</v>
      </c>
      <c r="S43" s="205">
        <v>240296</v>
      </c>
      <c r="T43" s="205">
        <v>148390</v>
      </c>
      <c r="U43" s="205">
        <v>78679</v>
      </c>
      <c r="V43" s="205">
        <v>947231</v>
      </c>
      <c r="W43" s="205">
        <v>135116</v>
      </c>
      <c r="X43" s="205">
        <v>422703</v>
      </c>
      <c r="Y43" s="205">
        <v>250680</v>
      </c>
      <c r="Z43" s="205">
        <v>168483</v>
      </c>
      <c r="AA43" s="205">
        <v>228717</v>
      </c>
      <c r="AB43" s="205">
        <v>306526</v>
      </c>
      <c r="AC43" s="205">
        <v>406845</v>
      </c>
      <c r="AD43" s="205">
        <v>112346</v>
      </c>
      <c r="AE43" s="205">
        <v>520973</v>
      </c>
      <c r="AF43" s="205">
        <v>79783</v>
      </c>
      <c r="AG43" s="205">
        <v>553641</v>
      </c>
      <c r="AH43" s="205">
        <v>236979</v>
      </c>
      <c r="AI43" s="206">
        <v>97798</v>
      </c>
    </row>
    <row r="44" spans="2:35" ht="13" x14ac:dyDescent="0.25">
      <c r="B44" s="229"/>
      <c r="C44" s="199" t="s">
        <v>41</v>
      </c>
      <c r="D44" s="204">
        <v>186975</v>
      </c>
      <c r="E44" s="205">
        <v>608638</v>
      </c>
      <c r="F44" s="205">
        <v>83125</v>
      </c>
      <c r="G44" s="205">
        <v>80862</v>
      </c>
      <c r="H44" s="205">
        <v>137782</v>
      </c>
      <c r="I44" s="205">
        <v>731866</v>
      </c>
      <c r="J44" s="205">
        <v>2246982</v>
      </c>
      <c r="K44" s="205">
        <v>528234</v>
      </c>
      <c r="L44" s="205">
        <v>75824</v>
      </c>
      <c r="M44" s="205">
        <v>185057</v>
      </c>
      <c r="N44" s="205">
        <v>513066</v>
      </c>
      <c r="O44" s="205">
        <v>123664</v>
      </c>
      <c r="P44" s="205">
        <v>153645</v>
      </c>
      <c r="Q44" s="205">
        <v>1046247</v>
      </c>
      <c r="R44" s="205">
        <v>1045597</v>
      </c>
      <c r="S44" s="205">
        <v>242483</v>
      </c>
      <c r="T44" s="205">
        <v>149397</v>
      </c>
      <c r="U44" s="205">
        <v>79812</v>
      </c>
      <c r="V44" s="205">
        <v>953282</v>
      </c>
      <c r="W44" s="205">
        <v>136671</v>
      </c>
      <c r="X44" s="205">
        <v>426143</v>
      </c>
      <c r="Y44" s="205">
        <v>252368</v>
      </c>
      <c r="Z44" s="205">
        <v>167644</v>
      </c>
      <c r="AA44" s="205">
        <v>230364</v>
      </c>
      <c r="AB44" s="205">
        <v>309327</v>
      </c>
      <c r="AC44" s="205">
        <v>412507</v>
      </c>
      <c r="AD44" s="205">
        <v>112889</v>
      </c>
      <c r="AE44" s="205">
        <v>527017</v>
      </c>
      <c r="AF44" s="205">
        <v>80719</v>
      </c>
      <c r="AG44" s="205">
        <v>558791</v>
      </c>
      <c r="AH44" s="205">
        <v>239002</v>
      </c>
      <c r="AI44" s="206">
        <v>98513</v>
      </c>
    </row>
    <row r="45" spans="2:35" ht="13" x14ac:dyDescent="0.25">
      <c r="B45" s="229"/>
      <c r="C45" s="199" t="s">
        <v>42</v>
      </c>
      <c r="D45" s="204">
        <v>187520</v>
      </c>
      <c r="E45" s="205">
        <v>608298</v>
      </c>
      <c r="F45" s="205">
        <v>83615</v>
      </c>
      <c r="G45" s="205">
        <v>82268</v>
      </c>
      <c r="H45" s="205">
        <v>137721</v>
      </c>
      <c r="I45" s="205">
        <v>728810</v>
      </c>
      <c r="J45" s="205">
        <v>2259934</v>
      </c>
      <c r="K45" s="205">
        <v>529594</v>
      </c>
      <c r="L45" s="205">
        <v>76166</v>
      </c>
      <c r="M45" s="205">
        <v>185844</v>
      </c>
      <c r="N45" s="205">
        <v>518820</v>
      </c>
      <c r="O45" s="205">
        <v>125118</v>
      </c>
      <c r="P45" s="205">
        <v>153830</v>
      </c>
      <c r="Q45" s="205">
        <v>1054346</v>
      </c>
      <c r="R45" s="205">
        <v>1052787</v>
      </c>
      <c r="S45" s="205">
        <v>242849</v>
      </c>
      <c r="T45" s="205">
        <v>150311</v>
      </c>
      <c r="U45" s="205">
        <v>80688</v>
      </c>
      <c r="V45" s="205">
        <v>957197</v>
      </c>
      <c r="W45" s="205">
        <v>137179</v>
      </c>
      <c r="X45" s="205">
        <v>427602</v>
      </c>
      <c r="Y45" s="205">
        <v>252870</v>
      </c>
      <c r="Z45" s="205">
        <v>171738</v>
      </c>
      <c r="AA45" s="205">
        <v>230316</v>
      </c>
      <c r="AB45" s="205">
        <v>309827</v>
      </c>
      <c r="AC45" s="205">
        <v>412775</v>
      </c>
      <c r="AD45" s="205">
        <v>114378</v>
      </c>
      <c r="AE45" s="205">
        <v>527589</v>
      </c>
      <c r="AF45" s="205">
        <v>80657</v>
      </c>
      <c r="AG45" s="205">
        <v>557748</v>
      </c>
      <c r="AH45" s="205">
        <v>240125</v>
      </c>
      <c r="AI45" s="206">
        <v>98987</v>
      </c>
    </row>
    <row r="46" spans="2:35" ht="13" x14ac:dyDescent="0.25">
      <c r="B46" s="229"/>
      <c r="C46" s="199" t="s">
        <v>43</v>
      </c>
      <c r="D46" s="204">
        <v>182095</v>
      </c>
      <c r="E46" s="205">
        <v>580338</v>
      </c>
      <c r="F46" s="205">
        <v>79787</v>
      </c>
      <c r="G46" s="205">
        <v>80826</v>
      </c>
      <c r="H46" s="205">
        <v>134244</v>
      </c>
      <c r="I46" s="205">
        <v>707367</v>
      </c>
      <c r="J46" s="205">
        <v>2211549</v>
      </c>
      <c r="K46" s="205">
        <v>514288</v>
      </c>
      <c r="L46" s="205">
        <v>75850</v>
      </c>
      <c r="M46" s="205">
        <v>180061</v>
      </c>
      <c r="N46" s="205">
        <v>507261</v>
      </c>
      <c r="O46" s="205">
        <v>125416</v>
      </c>
      <c r="P46" s="205">
        <v>145816</v>
      </c>
      <c r="Q46" s="205">
        <v>1034215</v>
      </c>
      <c r="R46" s="205">
        <v>1010610</v>
      </c>
      <c r="S46" s="205">
        <v>239511</v>
      </c>
      <c r="T46" s="205">
        <v>148600</v>
      </c>
      <c r="U46" s="205">
        <v>80711</v>
      </c>
      <c r="V46" s="205">
        <v>930427</v>
      </c>
      <c r="W46" s="205">
        <v>136272</v>
      </c>
      <c r="X46" s="205">
        <v>417891</v>
      </c>
      <c r="Y46" s="205">
        <v>240580</v>
      </c>
      <c r="Z46" s="205">
        <v>167872</v>
      </c>
      <c r="AA46" s="205">
        <v>227804</v>
      </c>
      <c r="AB46" s="205">
        <v>301632</v>
      </c>
      <c r="AC46" s="205">
        <v>394582</v>
      </c>
      <c r="AD46" s="205">
        <v>108177</v>
      </c>
      <c r="AE46" s="205">
        <v>510990</v>
      </c>
      <c r="AF46" s="205">
        <v>76276</v>
      </c>
      <c r="AG46" s="205">
        <v>552143</v>
      </c>
      <c r="AH46" s="205">
        <v>236126</v>
      </c>
      <c r="AI46" s="206">
        <v>98443</v>
      </c>
    </row>
    <row r="47" spans="2:35" ht="13" x14ac:dyDescent="0.25">
      <c r="B47" s="229" t="s">
        <v>57</v>
      </c>
      <c r="C47" s="199" t="s">
        <v>45</v>
      </c>
      <c r="D47" s="204">
        <v>182726</v>
      </c>
      <c r="E47" s="205">
        <v>589066</v>
      </c>
      <c r="F47" s="205">
        <v>81035</v>
      </c>
      <c r="G47" s="205">
        <v>81599</v>
      </c>
      <c r="H47" s="205">
        <v>132900</v>
      </c>
      <c r="I47" s="205">
        <v>711708</v>
      </c>
      <c r="J47" s="205">
        <v>2198707</v>
      </c>
      <c r="K47" s="205">
        <v>516121</v>
      </c>
      <c r="L47" s="205">
        <v>76126</v>
      </c>
      <c r="M47" s="205">
        <v>181940</v>
      </c>
      <c r="N47" s="205">
        <v>506695</v>
      </c>
      <c r="O47" s="205">
        <v>122718</v>
      </c>
      <c r="P47" s="205">
        <v>149646</v>
      </c>
      <c r="Q47" s="205">
        <v>1034052</v>
      </c>
      <c r="R47" s="205">
        <v>1024977</v>
      </c>
      <c r="S47" s="205">
        <v>243269</v>
      </c>
      <c r="T47" s="205">
        <v>149336</v>
      </c>
      <c r="U47" s="205">
        <v>83537</v>
      </c>
      <c r="V47" s="205">
        <v>939483</v>
      </c>
      <c r="W47" s="205">
        <v>137062</v>
      </c>
      <c r="X47" s="205">
        <v>416599</v>
      </c>
      <c r="Y47" s="205">
        <v>248709</v>
      </c>
      <c r="Z47" s="205">
        <v>171640</v>
      </c>
      <c r="AA47" s="205">
        <v>231732</v>
      </c>
      <c r="AB47" s="205">
        <v>309290</v>
      </c>
      <c r="AC47" s="205">
        <v>401762</v>
      </c>
      <c r="AD47" s="205">
        <v>109541</v>
      </c>
      <c r="AE47" s="205">
        <v>515862</v>
      </c>
      <c r="AF47" s="205">
        <v>77039</v>
      </c>
      <c r="AG47" s="205">
        <v>566517</v>
      </c>
      <c r="AH47" s="205">
        <v>235916</v>
      </c>
      <c r="AI47" s="206">
        <v>98637</v>
      </c>
    </row>
    <row r="48" spans="2:35" ht="13" x14ac:dyDescent="0.25">
      <c r="B48" s="229"/>
      <c r="C48" s="199" t="s">
        <v>46</v>
      </c>
      <c r="D48" s="204">
        <v>184084</v>
      </c>
      <c r="E48" s="205">
        <v>589241</v>
      </c>
      <c r="F48" s="205">
        <v>82369</v>
      </c>
      <c r="G48" s="205">
        <v>83131</v>
      </c>
      <c r="H48" s="205">
        <v>133680</v>
      </c>
      <c r="I48" s="205">
        <v>703970</v>
      </c>
      <c r="J48" s="205">
        <v>2203582</v>
      </c>
      <c r="K48" s="205">
        <v>512932</v>
      </c>
      <c r="L48" s="205">
        <v>76039</v>
      </c>
      <c r="M48" s="205">
        <v>180392</v>
      </c>
      <c r="N48" s="205">
        <v>508782</v>
      </c>
      <c r="O48" s="205">
        <v>124417</v>
      </c>
      <c r="P48" s="205">
        <v>150277</v>
      </c>
      <c r="Q48" s="205">
        <v>1033583</v>
      </c>
      <c r="R48" s="205">
        <v>1028654</v>
      </c>
      <c r="S48" s="205">
        <v>246077</v>
      </c>
      <c r="T48" s="205">
        <v>150515</v>
      </c>
      <c r="U48" s="205">
        <v>84059</v>
      </c>
      <c r="V48" s="205">
        <v>941336</v>
      </c>
      <c r="W48" s="205">
        <v>137626</v>
      </c>
      <c r="X48" s="205">
        <v>417157</v>
      </c>
      <c r="Y48" s="205">
        <v>249295</v>
      </c>
      <c r="Z48" s="205">
        <v>175119</v>
      </c>
      <c r="AA48" s="205">
        <v>234575</v>
      </c>
      <c r="AB48" s="205">
        <v>311076</v>
      </c>
      <c r="AC48" s="205">
        <v>405169</v>
      </c>
      <c r="AD48" s="205">
        <v>111686</v>
      </c>
      <c r="AE48" s="205">
        <v>515146</v>
      </c>
      <c r="AF48" s="205">
        <v>78342</v>
      </c>
      <c r="AG48" s="205">
        <v>572490</v>
      </c>
      <c r="AH48" s="205">
        <v>235145</v>
      </c>
      <c r="AI48" s="206">
        <v>99412</v>
      </c>
    </row>
    <row r="49" spans="2:35" ht="13" x14ac:dyDescent="0.25">
      <c r="B49" s="229"/>
      <c r="C49" s="199" t="s">
        <v>47</v>
      </c>
      <c r="D49" s="204">
        <v>184271</v>
      </c>
      <c r="E49" s="205">
        <v>585806</v>
      </c>
      <c r="F49" s="205">
        <v>82943</v>
      </c>
      <c r="G49" s="205">
        <v>84459</v>
      </c>
      <c r="H49" s="205">
        <v>134201</v>
      </c>
      <c r="I49" s="205">
        <v>695108</v>
      </c>
      <c r="J49" s="205">
        <v>2201602</v>
      </c>
      <c r="K49" s="205">
        <v>511607</v>
      </c>
      <c r="L49" s="205">
        <v>75971</v>
      </c>
      <c r="M49" s="205">
        <v>177263</v>
      </c>
      <c r="N49" s="205">
        <v>507862</v>
      </c>
      <c r="O49" s="205">
        <v>124540</v>
      </c>
      <c r="P49" s="205">
        <v>151227</v>
      </c>
      <c r="Q49" s="205">
        <v>1026253</v>
      </c>
      <c r="R49" s="205">
        <v>1027911</v>
      </c>
      <c r="S49" s="205">
        <v>246747</v>
      </c>
      <c r="T49" s="205">
        <v>150785</v>
      </c>
      <c r="U49" s="205">
        <v>80347</v>
      </c>
      <c r="V49" s="205">
        <v>937711</v>
      </c>
      <c r="W49" s="205">
        <v>138057</v>
      </c>
      <c r="X49" s="205">
        <v>418084</v>
      </c>
      <c r="Y49" s="205">
        <v>247975</v>
      </c>
      <c r="Z49" s="205">
        <v>178218</v>
      </c>
      <c r="AA49" s="205">
        <v>236501</v>
      </c>
      <c r="AB49" s="205">
        <v>310811</v>
      </c>
      <c r="AC49" s="205">
        <v>398252</v>
      </c>
      <c r="AD49" s="205">
        <v>111919</v>
      </c>
      <c r="AE49" s="205">
        <v>512853</v>
      </c>
      <c r="AF49" s="205">
        <v>77826</v>
      </c>
      <c r="AG49" s="205">
        <v>577247</v>
      </c>
      <c r="AH49" s="205">
        <v>236221</v>
      </c>
      <c r="AI49" s="206">
        <v>99671</v>
      </c>
    </row>
    <row r="50" spans="2:35" ht="13" x14ac:dyDescent="0.25">
      <c r="B50" s="229"/>
      <c r="C50" s="199" t="s">
        <v>48</v>
      </c>
      <c r="D50" s="204">
        <v>185603</v>
      </c>
      <c r="E50" s="205">
        <v>584378</v>
      </c>
      <c r="F50" s="205">
        <v>83509</v>
      </c>
      <c r="G50" s="205">
        <v>86319</v>
      </c>
      <c r="H50" s="205">
        <v>135303</v>
      </c>
      <c r="I50" s="205">
        <v>691107</v>
      </c>
      <c r="J50" s="205">
        <v>2209909</v>
      </c>
      <c r="K50" s="205">
        <v>511502</v>
      </c>
      <c r="L50" s="205">
        <v>76358</v>
      </c>
      <c r="M50" s="205">
        <v>174822</v>
      </c>
      <c r="N50" s="205">
        <v>507554</v>
      </c>
      <c r="O50" s="205">
        <v>124507</v>
      </c>
      <c r="P50" s="205">
        <v>151622</v>
      </c>
      <c r="Q50" s="205">
        <v>1021573</v>
      </c>
      <c r="R50" s="205">
        <v>1029853</v>
      </c>
      <c r="S50" s="205">
        <v>248593</v>
      </c>
      <c r="T50" s="205">
        <v>150088</v>
      </c>
      <c r="U50" s="205">
        <v>79982</v>
      </c>
      <c r="V50" s="205">
        <v>936016</v>
      </c>
      <c r="W50" s="205">
        <v>138751</v>
      </c>
      <c r="X50" s="205">
        <v>418319</v>
      </c>
      <c r="Y50" s="205">
        <v>247868</v>
      </c>
      <c r="Z50" s="205">
        <v>177155</v>
      </c>
      <c r="AA50" s="205">
        <v>237108</v>
      </c>
      <c r="AB50" s="205">
        <v>309786</v>
      </c>
      <c r="AC50" s="205">
        <v>396504</v>
      </c>
      <c r="AD50" s="205">
        <v>111031</v>
      </c>
      <c r="AE50" s="205">
        <v>511911</v>
      </c>
      <c r="AF50" s="205">
        <v>78217</v>
      </c>
      <c r="AG50" s="205">
        <v>581490</v>
      </c>
      <c r="AH50" s="205">
        <v>237958</v>
      </c>
      <c r="AI50" s="206">
        <v>99477</v>
      </c>
    </row>
    <row r="51" spans="2:35" ht="13" x14ac:dyDescent="0.25">
      <c r="B51" s="229"/>
      <c r="C51" s="199" t="s">
        <v>49</v>
      </c>
      <c r="D51" s="204">
        <v>184391</v>
      </c>
      <c r="E51" s="205">
        <v>582420</v>
      </c>
      <c r="F51" s="205">
        <v>82900</v>
      </c>
      <c r="G51" s="205">
        <v>87443</v>
      </c>
      <c r="H51" s="205">
        <v>133272</v>
      </c>
      <c r="I51" s="205">
        <v>684181</v>
      </c>
      <c r="J51" s="205">
        <v>2208971</v>
      </c>
      <c r="K51" s="205">
        <v>509245</v>
      </c>
      <c r="L51" s="205">
        <v>77104</v>
      </c>
      <c r="M51" s="205">
        <v>173773</v>
      </c>
      <c r="N51" s="205">
        <v>507452</v>
      </c>
      <c r="O51" s="205">
        <v>122253</v>
      </c>
      <c r="P51" s="205">
        <v>151933</v>
      </c>
      <c r="Q51" s="205">
        <v>1017168</v>
      </c>
      <c r="R51" s="205">
        <v>1034054</v>
      </c>
      <c r="S51" s="205">
        <v>247280</v>
      </c>
      <c r="T51" s="205">
        <v>149807</v>
      </c>
      <c r="U51" s="205">
        <v>81627</v>
      </c>
      <c r="V51" s="205">
        <v>934107</v>
      </c>
      <c r="W51" s="205">
        <v>138076</v>
      </c>
      <c r="X51" s="205">
        <v>418422</v>
      </c>
      <c r="Y51" s="205">
        <v>248052</v>
      </c>
      <c r="Z51" s="205">
        <v>177607</v>
      </c>
      <c r="AA51" s="205">
        <v>236355</v>
      </c>
      <c r="AB51" s="205">
        <v>306023</v>
      </c>
      <c r="AC51" s="205">
        <v>395137</v>
      </c>
      <c r="AD51" s="205">
        <v>110221</v>
      </c>
      <c r="AE51" s="205">
        <v>513292</v>
      </c>
      <c r="AF51" s="205">
        <v>78928</v>
      </c>
      <c r="AG51" s="205">
        <v>574913</v>
      </c>
      <c r="AH51" s="205">
        <v>238082</v>
      </c>
      <c r="AI51" s="206">
        <v>100616</v>
      </c>
    </row>
    <row r="52" spans="2:35" ht="13" x14ac:dyDescent="0.25">
      <c r="B52" s="229"/>
      <c r="C52" s="199" t="s">
        <v>50</v>
      </c>
      <c r="D52" s="204">
        <v>183217</v>
      </c>
      <c r="E52" s="205">
        <v>578655</v>
      </c>
      <c r="F52" s="205">
        <v>82760</v>
      </c>
      <c r="G52" s="205">
        <v>89002</v>
      </c>
      <c r="H52" s="205">
        <v>134221</v>
      </c>
      <c r="I52" s="205">
        <v>670114</v>
      </c>
      <c r="J52" s="205">
        <v>2204580</v>
      </c>
      <c r="K52" s="205">
        <v>504750</v>
      </c>
      <c r="L52" s="205">
        <v>75705</v>
      </c>
      <c r="M52" s="205">
        <v>171305</v>
      </c>
      <c r="N52" s="205">
        <v>508268</v>
      </c>
      <c r="O52" s="205">
        <v>122047</v>
      </c>
      <c r="P52" s="205">
        <v>150879</v>
      </c>
      <c r="Q52" s="205">
        <v>1012668</v>
      </c>
      <c r="R52" s="205">
        <v>1032575</v>
      </c>
      <c r="S52" s="205">
        <v>245819</v>
      </c>
      <c r="T52" s="205">
        <v>147517</v>
      </c>
      <c r="U52" s="205">
        <v>80972</v>
      </c>
      <c r="V52" s="205">
        <v>930698</v>
      </c>
      <c r="W52" s="205">
        <v>136993</v>
      </c>
      <c r="X52" s="205">
        <v>413506</v>
      </c>
      <c r="Y52" s="205">
        <v>247003</v>
      </c>
      <c r="Z52" s="205">
        <v>177218</v>
      </c>
      <c r="AA52" s="205">
        <v>233484</v>
      </c>
      <c r="AB52" s="205">
        <v>303782</v>
      </c>
      <c r="AC52" s="205">
        <v>389229</v>
      </c>
      <c r="AD52" s="205">
        <v>108566</v>
      </c>
      <c r="AE52" s="205">
        <v>507977</v>
      </c>
      <c r="AF52" s="205">
        <v>77967</v>
      </c>
      <c r="AG52" s="205">
        <v>558817</v>
      </c>
      <c r="AH52" s="205">
        <v>238116</v>
      </c>
      <c r="AI52" s="206">
        <v>100496</v>
      </c>
    </row>
    <row r="53" spans="2:35" ht="13" x14ac:dyDescent="0.25">
      <c r="B53" s="229"/>
      <c r="C53" s="199" t="s">
        <v>51</v>
      </c>
      <c r="D53" s="204">
        <v>182837</v>
      </c>
      <c r="E53" s="205">
        <v>576261</v>
      </c>
      <c r="F53" s="205">
        <v>83195</v>
      </c>
      <c r="G53" s="205">
        <v>90359</v>
      </c>
      <c r="H53" s="205">
        <v>133765</v>
      </c>
      <c r="I53" s="205">
        <v>663950</v>
      </c>
      <c r="J53" s="205">
        <v>2214810</v>
      </c>
      <c r="K53" s="205">
        <v>503861</v>
      </c>
      <c r="L53" s="205">
        <v>76968</v>
      </c>
      <c r="M53" s="205">
        <v>170015</v>
      </c>
      <c r="N53" s="205">
        <v>507338</v>
      </c>
      <c r="O53" s="205">
        <v>123664</v>
      </c>
      <c r="P53" s="205">
        <v>150965</v>
      </c>
      <c r="Q53" s="205">
        <v>1015524</v>
      </c>
      <c r="R53" s="205">
        <v>1033067</v>
      </c>
      <c r="S53" s="205">
        <v>247433</v>
      </c>
      <c r="T53" s="205">
        <v>148048</v>
      </c>
      <c r="U53" s="205">
        <v>79996</v>
      </c>
      <c r="V53" s="205">
        <v>935226</v>
      </c>
      <c r="W53" s="205">
        <v>137749</v>
      </c>
      <c r="X53" s="205">
        <v>413783</v>
      </c>
      <c r="Y53" s="205">
        <v>245082</v>
      </c>
      <c r="Z53" s="205">
        <v>179959</v>
      </c>
      <c r="AA53" s="205">
        <v>230757</v>
      </c>
      <c r="AB53" s="205">
        <v>304609</v>
      </c>
      <c r="AC53" s="205">
        <v>380319</v>
      </c>
      <c r="AD53" s="205">
        <v>108651</v>
      </c>
      <c r="AE53" s="205">
        <v>510220</v>
      </c>
      <c r="AF53" s="205">
        <v>77565</v>
      </c>
      <c r="AG53" s="205">
        <v>550937</v>
      </c>
      <c r="AH53" s="205">
        <v>239668</v>
      </c>
      <c r="AI53" s="206">
        <v>99995</v>
      </c>
    </row>
    <row r="54" spans="2:35" ht="13" x14ac:dyDescent="0.25">
      <c r="B54" s="229"/>
      <c r="C54" s="199" t="s">
        <v>52</v>
      </c>
      <c r="D54" s="204">
        <v>181700</v>
      </c>
      <c r="E54" s="205">
        <v>574735</v>
      </c>
      <c r="F54" s="205">
        <v>83433</v>
      </c>
      <c r="G54" s="205">
        <v>91234</v>
      </c>
      <c r="H54" s="205">
        <v>134770</v>
      </c>
      <c r="I54" s="205">
        <v>660809</v>
      </c>
      <c r="J54" s="205">
        <v>2213246</v>
      </c>
      <c r="K54" s="205">
        <v>500242</v>
      </c>
      <c r="L54" s="205">
        <v>77820</v>
      </c>
      <c r="M54" s="205">
        <v>167622</v>
      </c>
      <c r="N54" s="205">
        <v>508309</v>
      </c>
      <c r="O54" s="205">
        <v>121874</v>
      </c>
      <c r="P54" s="205">
        <v>151975</v>
      </c>
      <c r="Q54" s="205">
        <v>1017448</v>
      </c>
      <c r="R54" s="205">
        <v>1037584</v>
      </c>
      <c r="S54" s="205">
        <v>248682</v>
      </c>
      <c r="T54" s="205">
        <v>148330</v>
      </c>
      <c r="U54" s="205">
        <v>79774</v>
      </c>
      <c r="V54" s="205">
        <v>933819</v>
      </c>
      <c r="W54" s="205">
        <v>137491</v>
      </c>
      <c r="X54" s="205">
        <v>407414</v>
      </c>
      <c r="Y54" s="205">
        <v>246276</v>
      </c>
      <c r="Z54" s="205">
        <v>179354</v>
      </c>
      <c r="AA54" s="205">
        <v>232427</v>
      </c>
      <c r="AB54" s="205">
        <v>304070</v>
      </c>
      <c r="AC54" s="205">
        <v>377223</v>
      </c>
      <c r="AD54" s="205">
        <v>109890</v>
      </c>
      <c r="AE54" s="205">
        <v>510102</v>
      </c>
      <c r="AF54" s="205">
        <v>76960</v>
      </c>
      <c r="AG54" s="205">
        <v>551000</v>
      </c>
      <c r="AH54" s="205">
        <v>240271</v>
      </c>
      <c r="AI54" s="206">
        <v>100212</v>
      </c>
    </row>
    <row r="55" spans="2:35" ht="13" x14ac:dyDescent="0.25">
      <c r="B55" s="229"/>
      <c r="C55" s="199" t="s">
        <v>53</v>
      </c>
      <c r="D55" s="204">
        <v>180835</v>
      </c>
      <c r="E55" s="205">
        <v>572049</v>
      </c>
      <c r="F55" s="205">
        <v>81946</v>
      </c>
      <c r="G55" s="205">
        <v>92164</v>
      </c>
      <c r="H55" s="205">
        <v>135366</v>
      </c>
      <c r="I55" s="205">
        <v>659171</v>
      </c>
      <c r="J55" s="205">
        <v>2210199</v>
      </c>
      <c r="K55" s="205">
        <v>496079</v>
      </c>
      <c r="L55" s="205">
        <v>77746</v>
      </c>
      <c r="M55" s="205">
        <v>166271</v>
      </c>
      <c r="N55" s="205">
        <v>510254</v>
      </c>
      <c r="O55" s="205">
        <v>118304</v>
      </c>
      <c r="P55" s="205">
        <v>149826</v>
      </c>
      <c r="Q55" s="205">
        <v>1015693</v>
      </c>
      <c r="R55" s="205">
        <v>1032744</v>
      </c>
      <c r="S55" s="205">
        <v>247589</v>
      </c>
      <c r="T55" s="205">
        <v>148326</v>
      </c>
      <c r="U55" s="205">
        <v>78109</v>
      </c>
      <c r="V55" s="205">
        <v>930694</v>
      </c>
      <c r="W55" s="205">
        <v>138735</v>
      </c>
      <c r="X55" s="205">
        <v>402357</v>
      </c>
      <c r="Y55" s="205">
        <v>245694</v>
      </c>
      <c r="Z55" s="205">
        <v>171310</v>
      </c>
      <c r="AA55" s="205">
        <v>232421</v>
      </c>
      <c r="AB55" s="205">
        <v>308511</v>
      </c>
      <c r="AC55" s="205">
        <v>375331</v>
      </c>
      <c r="AD55" s="205">
        <v>111055</v>
      </c>
      <c r="AE55" s="205">
        <v>506357</v>
      </c>
      <c r="AF55" s="205">
        <v>76935</v>
      </c>
      <c r="AG55" s="205">
        <v>546750</v>
      </c>
      <c r="AH55" s="205">
        <v>239042</v>
      </c>
      <c r="AI55" s="206">
        <v>100802</v>
      </c>
    </row>
    <row r="56" spans="2:35" ht="13" x14ac:dyDescent="0.25">
      <c r="B56" s="229"/>
      <c r="C56" s="199" t="s">
        <v>54</v>
      </c>
      <c r="D56" s="204">
        <v>182118</v>
      </c>
      <c r="E56" s="205">
        <v>568395</v>
      </c>
      <c r="F56" s="205">
        <v>82529</v>
      </c>
      <c r="G56" s="205">
        <v>93833</v>
      </c>
      <c r="H56" s="205">
        <v>136088</v>
      </c>
      <c r="I56" s="205">
        <v>654330</v>
      </c>
      <c r="J56" s="205">
        <v>2222841</v>
      </c>
      <c r="K56" s="205">
        <v>498285</v>
      </c>
      <c r="L56" s="205">
        <v>79231</v>
      </c>
      <c r="M56" s="205">
        <v>164905</v>
      </c>
      <c r="N56" s="205">
        <v>513689</v>
      </c>
      <c r="O56" s="205">
        <v>119505</v>
      </c>
      <c r="P56" s="205">
        <v>150678</v>
      </c>
      <c r="Q56" s="205">
        <v>1023232</v>
      </c>
      <c r="R56" s="205">
        <v>1037874</v>
      </c>
      <c r="S56" s="205">
        <v>249652</v>
      </c>
      <c r="T56" s="205">
        <v>148629</v>
      </c>
      <c r="U56" s="205">
        <v>79214</v>
      </c>
      <c r="V56" s="205">
        <v>935512</v>
      </c>
      <c r="W56" s="205">
        <v>141356</v>
      </c>
      <c r="X56" s="205">
        <v>403432</v>
      </c>
      <c r="Y56" s="205">
        <v>250494</v>
      </c>
      <c r="Z56" s="205">
        <v>167008</v>
      </c>
      <c r="AA56" s="205">
        <v>235167</v>
      </c>
      <c r="AB56" s="205">
        <v>313002</v>
      </c>
      <c r="AC56" s="205">
        <v>376139</v>
      </c>
      <c r="AD56" s="205">
        <v>113318</v>
      </c>
      <c r="AE56" s="205">
        <v>509055</v>
      </c>
      <c r="AF56" s="205">
        <v>76347</v>
      </c>
      <c r="AG56" s="205">
        <v>555515</v>
      </c>
      <c r="AH56" s="205">
        <v>240572</v>
      </c>
      <c r="AI56" s="206">
        <v>101573</v>
      </c>
    </row>
    <row r="57" spans="2:35" ht="13" x14ac:dyDescent="0.25">
      <c r="B57" s="229"/>
      <c r="C57" s="199" t="s">
        <v>55</v>
      </c>
      <c r="D57" s="204">
        <v>182563</v>
      </c>
      <c r="E57" s="205">
        <v>559759</v>
      </c>
      <c r="F57" s="205">
        <v>82394</v>
      </c>
      <c r="G57" s="205">
        <v>94335</v>
      </c>
      <c r="H57" s="205">
        <v>137929</v>
      </c>
      <c r="I57" s="205">
        <v>650105</v>
      </c>
      <c r="J57" s="205">
        <v>2232626</v>
      </c>
      <c r="K57" s="205">
        <v>497398</v>
      </c>
      <c r="L57" s="205">
        <v>80320</v>
      </c>
      <c r="M57" s="205">
        <v>165925</v>
      </c>
      <c r="N57" s="205">
        <v>517491</v>
      </c>
      <c r="O57" s="205">
        <v>121035</v>
      </c>
      <c r="P57" s="205">
        <v>150826</v>
      </c>
      <c r="Q57" s="205">
        <v>1028481</v>
      </c>
      <c r="R57" s="205">
        <v>1038228</v>
      </c>
      <c r="S57" s="205">
        <v>251271</v>
      </c>
      <c r="T57" s="205">
        <v>150013</v>
      </c>
      <c r="U57" s="205">
        <v>79814</v>
      </c>
      <c r="V57" s="205">
        <v>936967</v>
      </c>
      <c r="W57" s="205">
        <v>143142</v>
      </c>
      <c r="X57" s="205">
        <v>405842</v>
      </c>
      <c r="Y57" s="205">
        <v>250528</v>
      </c>
      <c r="Z57" s="205">
        <v>167798</v>
      </c>
      <c r="AA57" s="205">
        <v>236397</v>
      </c>
      <c r="AB57" s="205">
        <v>312408</v>
      </c>
      <c r="AC57" s="205">
        <v>374765</v>
      </c>
      <c r="AD57" s="205">
        <v>114058</v>
      </c>
      <c r="AE57" s="205">
        <v>507934</v>
      </c>
      <c r="AF57" s="205">
        <v>75974</v>
      </c>
      <c r="AG57" s="205">
        <v>563120</v>
      </c>
      <c r="AH57" s="205">
        <v>240538</v>
      </c>
      <c r="AI57" s="206">
        <v>101482</v>
      </c>
    </row>
    <row r="58" spans="2:35" ht="13" x14ac:dyDescent="0.25">
      <c r="B58" s="229"/>
      <c r="C58" s="199" t="s">
        <v>56</v>
      </c>
      <c r="D58" s="204">
        <v>178298</v>
      </c>
      <c r="E58" s="205">
        <v>539537</v>
      </c>
      <c r="F58" s="205">
        <v>78111</v>
      </c>
      <c r="G58" s="205">
        <v>93137</v>
      </c>
      <c r="H58" s="205">
        <v>136295</v>
      </c>
      <c r="I58" s="205">
        <v>635198</v>
      </c>
      <c r="J58" s="205">
        <v>2184227</v>
      </c>
      <c r="K58" s="205">
        <v>486462</v>
      </c>
      <c r="L58" s="205">
        <v>79759</v>
      </c>
      <c r="M58" s="205">
        <v>161672</v>
      </c>
      <c r="N58" s="205">
        <v>509735</v>
      </c>
      <c r="O58" s="205">
        <v>121147</v>
      </c>
      <c r="P58" s="205">
        <v>143017</v>
      </c>
      <c r="Q58" s="205">
        <v>1011723</v>
      </c>
      <c r="R58" s="205">
        <v>1001895</v>
      </c>
      <c r="S58" s="205">
        <v>247651</v>
      </c>
      <c r="T58" s="205">
        <v>148049</v>
      </c>
      <c r="U58" s="205">
        <v>79682</v>
      </c>
      <c r="V58" s="205">
        <v>917107</v>
      </c>
      <c r="W58" s="205">
        <v>140813</v>
      </c>
      <c r="X58" s="205">
        <v>396611</v>
      </c>
      <c r="Y58" s="205">
        <v>238619</v>
      </c>
      <c r="Z58" s="205">
        <v>164623</v>
      </c>
      <c r="AA58" s="205">
        <v>234151</v>
      </c>
      <c r="AB58" s="205">
        <v>305191</v>
      </c>
      <c r="AC58" s="205">
        <v>364468</v>
      </c>
      <c r="AD58" s="205">
        <v>110331</v>
      </c>
      <c r="AE58" s="205">
        <v>494787</v>
      </c>
      <c r="AF58" s="205">
        <v>73232</v>
      </c>
      <c r="AG58" s="205">
        <v>558490</v>
      </c>
      <c r="AH58" s="205">
        <v>236546</v>
      </c>
      <c r="AI58" s="206">
        <v>100379</v>
      </c>
    </row>
    <row r="59" spans="2:35" ht="13" x14ac:dyDescent="0.25">
      <c r="B59" s="229" t="s">
        <v>70</v>
      </c>
      <c r="C59" s="199" t="s">
        <v>58</v>
      </c>
      <c r="D59" s="204">
        <v>176427</v>
      </c>
      <c r="E59" s="205">
        <v>542370</v>
      </c>
      <c r="F59" s="205">
        <v>79557</v>
      </c>
      <c r="G59" s="205">
        <v>92942</v>
      </c>
      <c r="H59" s="205">
        <v>134788</v>
      </c>
      <c r="I59" s="205">
        <v>631830</v>
      </c>
      <c r="J59" s="205">
        <v>2174581</v>
      </c>
      <c r="K59" s="205">
        <v>490665</v>
      </c>
      <c r="L59" s="205">
        <v>79919</v>
      </c>
      <c r="M59" s="205">
        <v>163993</v>
      </c>
      <c r="N59" s="205">
        <v>507707</v>
      </c>
      <c r="O59" s="205">
        <v>117921</v>
      </c>
      <c r="P59" s="205">
        <v>146677</v>
      </c>
      <c r="Q59" s="205">
        <v>1011211</v>
      </c>
      <c r="R59" s="205">
        <v>1006224</v>
      </c>
      <c r="S59" s="205">
        <v>250974</v>
      </c>
      <c r="T59" s="205">
        <v>148677</v>
      </c>
      <c r="U59" s="205">
        <v>82285</v>
      </c>
      <c r="V59" s="205">
        <v>919496</v>
      </c>
      <c r="W59" s="205">
        <v>140848</v>
      </c>
      <c r="X59" s="205">
        <v>394957</v>
      </c>
      <c r="Y59" s="205">
        <v>243994</v>
      </c>
      <c r="Z59" s="205">
        <v>166999</v>
      </c>
      <c r="AA59" s="205">
        <v>237684</v>
      </c>
      <c r="AB59" s="205">
        <v>307139</v>
      </c>
      <c r="AC59" s="205">
        <v>364074</v>
      </c>
      <c r="AD59" s="205">
        <v>110756</v>
      </c>
      <c r="AE59" s="205">
        <v>496441</v>
      </c>
      <c r="AF59" s="205">
        <v>73454</v>
      </c>
      <c r="AG59" s="205">
        <v>565233</v>
      </c>
      <c r="AH59" s="205">
        <v>235460</v>
      </c>
      <c r="AI59" s="206">
        <v>100230</v>
      </c>
    </row>
    <row r="60" spans="2:35" ht="13" x14ac:dyDescent="0.25">
      <c r="B60" s="229"/>
      <c r="C60" s="199" t="s">
        <v>59</v>
      </c>
      <c r="D60" s="204">
        <v>176821</v>
      </c>
      <c r="E60" s="205">
        <v>546806</v>
      </c>
      <c r="F60" s="205">
        <v>80621</v>
      </c>
      <c r="G60" s="205">
        <v>93816</v>
      </c>
      <c r="H60" s="205">
        <v>136104</v>
      </c>
      <c r="I60" s="205">
        <v>634970</v>
      </c>
      <c r="J60" s="205">
        <v>2181738</v>
      </c>
      <c r="K60" s="205">
        <v>491796</v>
      </c>
      <c r="L60" s="205">
        <v>80735</v>
      </c>
      <c r="M60" s="205">
        <v>165030</v>
      </c>
      <c r="N60" s="205">
        <v>510702</v>
      </c>
      <c r="O60" s="205">
        <v>118938</v>
      </c>
      <c r="P60" s="205">
        <v>147783</v>
      </c>
      <c r="Q60" s="205">
        <v>1021306</v>
      </c>
      <c r="R60" s="205">
        <v>1011840</v>
      </c>
      <c r="S60" s="205">
        <v>251829</v>
      </c>
      <c r="T60" s="205">
        <v>149268</v>
      </c>
      <c r="U60" s="205">
        <v>82854</v>
      </c>
      <c r="V60" s="205">
        <v>921996</v>
      </c>
      <c r="W60" s="205">
        <v>140892</v>
      </c>
      <c r="X60" s="205">
        <v>394662</v>
      </c>
      <c r="Y60" s="205">
        <v>246611</v>
      </c>
      <c r="Z60" s="205">
        <v>170181</v>
      </c>
      <c r="AA60" s="205">
        <v>240017</v>
      </c>
      <c r="AB60" s="205">
        <v>313917</v>
      </c>
      <c r="AC60" s="205">
        <v>370077</v>
      </c>
      <c r="AD60" s="205">
        <v>111620</v>
      </c>
      <c r="AE60" s="205">
        <v>498659</v>
      </c>
      <c r="AF60" s="205">
        <v>74110</v>
      </c>
      <c r="AG60" s="205">
        <v>572225</v>
      </c>
      <c r="AH60" s="205">
        <v>236574</v>
      </c>
      <c r="AI60" s="206">
        <v>100711</v>
      </c>
    </row>
    <row r="61" spans="2:35" ht="13" x14ac:dyDescent="0.25">
      <c r="B61" s="229"/>
      <c r="C61" s="199" t="s">
        <v>60</v>
      </c>
      <c r="D61" s="204">
        <v>176646</v>
      </c>
      <c r="E61" s="205">
        <v>543785</v>
      </c>
      <c r="F61" s="205">
        <v>79591</v>
      </c>
      <c r="G61" s="205">
        <v>94455</v>
      </c>
      <c r="H61" s="205">
        <v>136084</v>
      </c>
      <c r="I61" s="205">
        <v>633448</v>
      </c>
      <c r="J61" s="205">
        <v>2169495</v>
      </c>
      <c r="K61" s="205">
        <v>491491</v>
      </c>
      <c r="L61" s="205">
        <v>80121</v>
      </c>
      <c r="M61" s="205">
        <v>164456</v>
      </c>
      <c r="N61" s="205">
        <v>508127</v>
      </c>
      <c r="O61" s="205">
        <v>120747</v>
      </c>
      <c r="P61" s="205">
        <v>145339</v>
      </c>
      <c r="Q61" s="205">
        <v>1017902</v>
      </c>
      <c r="R61" s="205">
        <v>1007601</v>
      </c>
      <c r="S61" s="205">
        <v>250417</v>
      </c>
      <c r="T61" s="205">
        <v>148698</v>
      </c>
      <c r="U61" s="205">
        <v>79363</v>
      </c>
      <c r="V61" s="205">
        <v>918554</v>
      </c>
      <c r="W61" s="205">
        <v>140934</v>
      </c>
      <c r="X61" s="205">
        <v>393363</v>
      </c>
      <c r="Y61" s="205">
        <v>244917</v>
      </c>
      <c r="Z61" s="205">
        <v>173212</v>
      </c>
      <c r="AA61" s="205">
        <v>238740</v>
      </c>
      <c r="AB61" s="205">
        <v>309850</v>
      </c>
      <c r="AC61" s="205">
        <v>364577</v>
      </c>
      <c r="AD61" s="205">
        <v>111217</v>
      </c>
      <c r="AE61" s="205">
        <v>497093</v>
      </c>
      <c r="AF61" s="205">
        <v>73430</v>
      </c>
      <c r="AG61" s="205">
        <v>571256</v>
      </c>
      <c r="AH61" s="205">
        <v>235922</v>
      </c>
      <c r="AI61" s="206">
        <v>100256</v>
      </c>
    </row>
    <row r="62" spans="2:35" ht="13" x14ac:dyDescent="0.25">
      <c r="B62" s="229"/>
      <c r="C62" s="199" t="s">
        <v>61</v>
      </c>
      <c r="D62" s="204">
        <v>181271</v>
      </c>
      <c r="E62" s="205">
        <v>549874</v>
      </c>
      <c r="F62" s="205">
        <v>81053</v>
      </c>
      <c r="G62" s="205">
        <v>95838</v>
      </c>
      <c r="H62" s="205">
        <v>137146</v>
      </c>
      <c r="I62" s="205">
        <v>640970</v>
      </c>
      <c r="J62" s="205">
        <v>2185288</v>
      </c>
      <c r="K62" s="205">
        <v>498696</v>
      </c>
      <c r="L62" s="205">
        <v>81020</v>
      </c>
      <c r="M62" s="205">
        <v>167465</v>
      </c>
      <c r="N62" s="205">
        <v>512577</v>
      </c>
      <c r="O62" s="205">
        <v>118754</v>
      </c>
      <c r="P62" s="205">
        <v>148821</v>
      </c>
      <c r="Q62" s="205">
        <v>1025252</v>
      </c>
      <c r="R62" s="205">
        <v>1021359</v>
      </c>
      <c r="S62" s="205">
        <v>250742</v>
      </c>
      <c r="T62" s="205">
        <v>149500</v>
      </c>
      <c r="U62" s="205">
        <v>80401</v>
      </c>
      <c r="V62" s="205">
        <v>932847</v>
      </c>
      <c r="W62" s="205">
        <v>141710</v>
      </c>
      <c r="X62" s="205">
        <v>401284</v>
      </c>
      <c r="Y62" s="205">
        <v>250153</v>
      </c>
      <c r="Z62" s="205">
        <v>172640</v>
      </c>
      <c r="AA62" s="205">
        <v>241847</v>
      </c>
      <c r="AB62" s="205">
        <v>315626</v>
      </c>
      <c r="AC62" s="205">
        <v>370293</v>
      </c>
      <c r="AD62" s="205">
        <v>111239</v>
      </c>
      <c r="AE62" s="205">
        <v>501918</v>
      </c>
      <c r="AF62" s="205">
        <v>75602</v>
      </c>
      <c r="AG62" s="205">
        <v>572065</v>
      </c>
      <c r="AH62" s="205">
        <v>238441</v>
      </c>
      <c r="AI62" s="206">
        <v>100992</v>
      </c>
    </row>
    <row r="63" spans="2:35" ht="13" x14ac:dyDescent="0.25">
      <c r="B63" s="229"/>
      <c r="C63" s="199" t="s">
        <v>62</v>
      </c>
      <c r="D63" s="204">
        <v>181022</v>
      </c>
      <c r="E63" s="205">
        <v>552576</v>
      </c>
      <c r="F63" s="205">
        <v>80815</v>
      </c>
      <c r="G63" s="205">
        <v>96567</v>
      </c>
      <c r="H63" s="205">
        <v>136959</v>
      </c>
      <c r="I63" s="205">
        <v>638636</v>
      </c>
      <c r="J63" s="205">
        <v>2193416</v>
      </c>
      <c r="K63" s="205">
        <v>500912</v>
      </c>
      <c r="L63" s="205">
        <v>80953</v>
      </c>
      <c r="M63" s="205">
        <v>169316</v>
      </c>
      <c r="N63" s="205">
        <v>513403</v>
      </c>
      <c r="O63" s="205">
        <v>119090</v>
      </c>
      <c r="P63" s="205">
        <v>149039</v>
      </c>
      <c r="Q63" s="205">
        <v>1020616</v>
      </c>
      <c r="R63" s="205">
        <v>1024525</v>
      </c>
      <c r="S63" s="205">
        <v>248958</v>
      </c>
      <c r="T63" s="205">
        <v>147644</v>
      </c>
      <c r="U63" s="205">
        <v>77835</v>
      </c>
      <c r="V63" s="205">
        <v>936312</v>
      </c>
      <c r="W63" s="205">
        <v>139675</v>
      </c>
      <c r="X63" s="205">
        <v>401719</v>
      </c>
      <c r="Y63" s="205">
        <v>250646</v>
      </c>
      <c r="Z63" s="205">
        <v>172412</v>
      </c>
      <c r="AA63" s="205">
        <v>239168</v>
      </c>
      <c r="AB63" s="205">
        <v>312317</v>
      </c>
      <c r="AC63" s="205">
        <v>371717</v>
      </c>
      <c r="AD63" s="205">
        <v>110425</v>
      </c>
      <c r="AE63" s="205">
        <v>500398</v>
      </c>
      <c r="AF63" s="205">
        <v>75423</v>
      </c>
      <c r="AG63" s="205">
        <v>554945</v>
      </c>
      <c r="AH63" s="205">
        <v>239543</v>
      </c>
      <c r="AI63" s="206">
        <v>101081</v>
      </c>
    </row>
    <row r="64" spans="2:35" ht="13" x14ac:dyDescent="0.25">
      <c r="B64" s="229"/>
      <c r="C64" s="199" t="s">
        <v>63</v>
      </c>
      <c r="D64" s="204">
        <v>181020</v>
      </c>
      <c r="E64" s="205">
        <v>553630</v>
      </c>
      <c r="F64" s="205">
        <v>80750</v>
      </c>
      <c r="G64" s="205">
        <v>95199</v>
      </c>
      <c r="H64" s="205">
        <v>135285</v>
      </c>
      <c r="I64" s="205">
        <v>631247</v>
      </c>
      <c r="J64" s="205">
        <v>2188666</v>
      </c>
      <c r="K64" s="205">
        <v>497874</v>
      </c>
      <c r="L64" s="205">
        <v>78823</v>
      </c>
      <c r="M64" s="205">
        <v>169646</v>
      </c>
      <c r="N64" s="205">
        <v>511099</v>
      </c>
      <c r="O64" s="205">
        <v>119078</v>
      </c>
      <c r="P64" s="205">
        <v>149088</v>
      </c>
      <c r="Q64" s="205">
        <v>1017493</v>
      </c>
      <c r="R64" s="205">
        <v>1021505</v>
      </c>
      <c r="S64" s="205">
        <v>247433</v>
      </c>
      <c r="T64" s="205">
        <v>146309</v>
      </c>
      <c r="U64" s="205">
        <v>77709</v>
      </c>
      <c r="V64" s="205">
        <v>933166</v>
      </c>
      <c r="W64" s="205">
        <v>139625</v>
      </c>
      <c r="X64" s="205">
        <v>400807</v>
      </c>
      <c r="Y64" s="205">
        <v>251443</v>
      </c>
      <c r="Z64" s="205">
        <v>174195</v>
      </c>
      <c r="AA64" s="205">
        <v>238171</v>
      </c>
      <c r="AB64" s="205">
        <v>308821</v>
      </c>
      <c r="AC64" s="205">
        <v>369412</v>
      </c>
      <c r="AD64" s="205">
        <v>108289</v>
      </c>
      <c r="AE64" s="205">
        <v>495369</v>
      </c>
      <c r="AF64" s="205">
        <v>76263</v>
      </c>
      <c r="AG64" s="205">
        <v>550124</v>
      </c>
      <c r="AH64" s="205">
        <v>239729</v>
      </c>
      <c r="AI64" s="206">
        <v>100888</v>
      </c>
    </row>
    <row r="65" spans="2:35" ht="13" x14ac:dyDescent="0.25">
      <c r="B65" s="229"/>
      <c r="C65" s="199" t="s">
        <v>64</v>
      </c>
      <c r="D65" s="204">
        <v>182472</v>
      </c>
      <c r="E65" s="205">
        <v>558730</v>
      </c>
      <c r="F65" s="205">
        <v>81845</v>
      </c>
      <c r="G65" s="205">
        <v>95498</v>
      </c>
      <c r="H65" s="205">
        <v>138157</v>
      </c>
      <c r="I65" s="205">
        <v>632070</v>
      </c>
      <c r="J65" s="205">
        <v>2198713</v>
      </c>
      <c r="K65" s="205">
        <v>502715</v>
      </c>
      <c r="L65" s="205">
        <v>79820</v>
      </c>
      <c r="M65" s="205">
        <v>171927</v>
      </c>
      <c r="N65" s="205">
        <v>515374</v>
      </c>
      <c r="O65" s="205">
        <v>122613</v>
      </c>
      <c r="P65" s="205">
        <v>150501</v>
      </c>
      <c r="Q65" s="205">
        <v>1023783</v>
      </c>
      <c r="R65" s="205">
        <v>1027919</v>
      </c>
      <c r="S65" s="205">
        <v>248539</v>
      </c>
      <c r="T65" s="205">
        <v>145796</v>
      </c>
      <c r="U65" s="205">
        <v>78454</v>
      </c>
      <c r="V65" s="205">
        <v>938710</v>
      </c>
      <c r="W65" s="205">
        <v>140570</v>
      </c>
      <c r="X65" s="205">
        <v>407547</v>
      </c>
      <c r="Y65" s="205">
        <v>255134</v>
      </c>
      <c r="Z65" s="205">
        <v>178873</v>
      </c>
      <c r="AA65" s="205">
        <v>239930</v>
      </c>
      <c r="AB65" s="205">
        <v>310859</v>
      </c>
      <c r="AC65" s="205">
        <v>368574</v>
      </c>
      <c r="AD65" s="205">
        <v>109033</v>
      </c>
      <c r="AE65" s="205">
        <v>498538</v>
      </c>
      <c r="AF65" s="205">
        <v>76684</v>
      </c>
      <c r="AG65" s="205">
        <v>546843</v>
      </c>
      <c r="AH65" s="205">
        <v>240763</v>
      </c>
      <c r="AI65" s="206">
        <v>101699</v>
      </c>
    </row>
    <row r="66" spans="2:35" ht="13" x14ac:dyDescent="0.25">
      <c r="B66" s="229"/>
      <c r="C66" s="199" t="s">
        <v>65</v>
      </c>
      <c r="D66" s="204">
        <v>182700</v>
      </c>
      <c r="E66" s="205">
        <v>557445</v>
      </c>
      <c r="F66" s="205">
        <v>82656</v>
      </c>
      <c r="G66" s="205">
        <v>94965</v>
      </c>
      <c r="H66" s="205">
        <v>139011</v>
      </c>
      <c r="I66" s="205">
        <v>628635</v>
      </c>
      <c r="J66" s="205">
        <v>2190315</v>
      </c>
      <c r="K66" s="205">
        <v>502151</v>
      </c>
      <c r="L66" s="205">
        <v>79216</v>
      </c>
      <c r="M66" s="205">
        <v>171090</v>
      </c>
      <c r="N66" s="205">
        <v>516938</v>
      </c>
      <c r="O66" s="205">
        <v>120057</v>
      </c>
      <c r="P66" s="205">
        <v>151551</v>
      </c>
      <c r="Q66" s="205">
        <v>1022753</v>
      </c>
      <c r="R66" s="205">
        <v>1027097</v>
      </c>
      <c r="S66" s="205">
        <v>247472</v>
      </c>
      <c r="T66" s="205">
        <v>146029</v>
      </c>
      <c r="U66" s="205">
        <v>78340</v>
      </c>
      <c r="V66" s="205">
        <v>937900</v>
      </c>
      <c r="W66" s="205">
        <v>140334</v>
      </c>
      <c r="X66" s="205">
        <v>403224</v>
      </c>
      <c r="Y66" s="205">
        <v>253339</v>
      </c>
      <c r="Z66" s="205">
        <v>178371</v>
      </c>
      <c r="AA66" s="205">
        <v>239658</v>
      </c>
      <c r="AB66" s="205">
        <v>308825</v>
      </c>
      <c r="AC66" s="205">
        <v>365292</v>
      </c>
      <c r="AD66" s="205">
        <v>109914</v>
      </c>
      <c r="AE66" s="205">
        <v>496006</v>
      </c>
      <c r="AF66" s="205">
        <v>76357</v>
      </c>
      <c r="AG66" s="205">
        <v>550091</v>
      </c>
      <c r="AH66" s="205">
        <v>241181</v>
      </c>
      <c r="AI66" s="206">
        <v>101549</v>
      </c>
    </row>
    <row r="67" spans="2:35" ht="13" x14ac:dyDescent="0.25">
      <c r="B67" s="229"/>
      <c r="C67" s="199" t="s">
        <v>66</v>
      </c>
      <c r="D67" s="204">
        <v>183072</v>
      </c>
      <c r="E67" s="205">
        <v>562626</v>
      </c>
      <c r="F67" s="205">
        <v>82554</v>
      </c>
      <c r="G67" s="205">
        <v>94485</v>
      </c>
      <c r="H67" s="205">
        <v>140242</v>
      </c>
      <c r="I67" s="205">
        <v>631701</v>
      </c>
      <c r="J67" s="205">
        <v>2194751</v>
      </c>
      <c r="K67" s="205">
        <v>506008</v>
      </c>
      <c r="L67" s="205">
        <v>78992</v>
      </c>
      <c r="M67" s="205">
        <v>171923</v>
      </c>
      <c r="N67" s="205">
        <v>521833</v>
      </c>
      <c r="O67" s="205">
        <v>119852</v>
      </c>
      <c r="P67" s="205">
        <v>150458</v>
      </c>
      <c r="Q67" s="205">
        <v>1029827</v>
      </c>
      <c r="R67" s="205">
        <v>1031595</v>
      </c>
      <c r="S67" s="205">
        <v>248553</v>
      </c>
      <c r="T67" s="205">
        <v>147034</v>
      </c>
      <c r="U67" s="205">
        <v>78460</v>
      </c>
      <c r="V67" s="205">
        <v>944553</v>
      </c>
      <c r="W67" s="205">
        <v>141679</v>
      </c>
      <c r="X67" s="205">
        <v>404245</v>
      </c>
      <c r="Y67" s="205">
        <v>253972</v>
      </c>
      <c r="Z67" s="205">
        <v>175762</v>
      </c>
      <c r="AA67" s="205">
        <v>240657</v>
      </c>
      <c r="AB67" s="205">
        <v>313438</v>
      </c>
      <c r="AC67" s="205">
        <v>370398</v>
      </c>
      <c r="AD67" s="205">
        <v>111046</v>
      </c>
      <c r="AE67" s="205">
        <v>497533</v>
      </c>
      <c r="AF67" s="205">
        <v>76571</v>
      </c>
      <c r="AG67" s="205">
        <v>554742</v>
      </c>
      <c r="AH67" s="205">
        <v>240206</v>
      </c>
      <c r="AI67" s="206">
        <v>101753</v>
      </c>
    </row>
    <row r="68" spans="2:35" ht="13" x14ac:dyDescent="0.25">
      <c r="B68" s="229"/>
      <c r="C68" s="199" t="s">
        <v>67</v>
      </c>
      <c r="D68" s="204">
        <v>183431</v>
      </c>
      <c r="E68" s="205">
        <v>562578</v>
      </c>
      <c r="F68" s="205">
        <v>82896</v>
      </c>
      <c r="G68" s="205">
        <v>94358</v>
      </c>
      <c r="H68" s="205">
        <v>141396</v>
      </c>
      <c r="I68" s="205">
        <v>634581</v>
      </c>
      <c r="J68" s="205">
        <v>2206763</v>
      </c>
      <c r="K68" s="205">
        <v>504774</v>
      </c>
      <c r="L68" s="205">
        <v>79522</v>
      </c>
      <c r="M68" s="205">
        <v>172685</v>
      </c>
      <c r="N68" s="205">
        <v>525308</v>
      </c>
      <c r="O68" s="205">
        <v>121114</v>
      </c>
      <c r="P68" s="205">
        <v>149528</v>
      </c>
      <c r="Q68" s="205">
        <v>1038774</v>
      </c>
      <c r="R68" s="205">
        <v>1034135</v>
      </c>
      <c r="S68" s="205">
        <v>251609</v>
      </c>
      <c r="T68" s="205">
        <v>147819</v>
      </c>
      <c r="U68" s="205">
        <v>79669</v>
      </c>
      <c r="V68" s="205">
        <v>948232</v>
      </c>
      <c r="W68" s="205">
        <v>144824</v>
      </c>
      <c r="X68" s="205">
        <v>404910</v>
      </c>
      <c r="Y68" s="205">
        <v>255620</v>
      </c>
      <c r="Z68" s="205">
        <v>175707</v>
      </c>
      <c r="AA68" s="205">
        <v>241176</v>
      </c>
      <c r="AB68" s="205">
        <v>316264</v>
      </c>
      <c r="AC68" s="205">
        <v>370885</v>
      </c>
      <c r="AD68" s="205">
        <v>113367</v>
      </c>
      <c r="AE68" s="205">
        <v>500385</v>
      </c>
      <c r="AF68" s="205">
        <v>76586</v>
      </c>
      <c r="AG68" s="205">
        <v>557144</v>
      </c>
      <c r="AH68" s="205">
        <v>239202</v>
      </c>
      <c r="AI68" s="206">
        <v>102378</v>
      </c>
    </row>
    <row r="69" spans="2:35" ht="13" x14ac:dyDescent="0.25">
      <c r="B69" s="229"/>
      <c r="C69" s="199" t="s">
        <v>68</v>
      </c>
      <c r="D69" s="204">
        <v>182945</v>
      </c>
      <c r="E69" s="205">
        <v>556763</v>
      </c>
      <c r="F69" s="205">
        <v>82944</v>
      </c>
      <c r="G69" s="205">
        <v>94510</v>
      </c>
      <c r="H69" s="205">
        <v>143157</v>
      </c>
      <c r="I69" s="205">
        <v>629503</v>
      </c>
      <c r="J69" s="205">
        <v>2217821</v>
      </c>
      <c r="K69" s="205">
        <v>502515</v>
      </c>
      <c r="L69" s="205">
        <v>80058</v>
      </c>
      <c r="M69" s="205">
        <v>169155</v>
      </c>
      <c r="N69" s="205">
        <v>527415</v>
      </c>
      <c r="O69" s="205">
        <v>121596</v>
      </c>
      <c r="P69" s="205">
        <v>149686</v>
      </c>
      <c r="Q69" s="205">
        <v>1046838</v>
      </c>
      <c r="R69" s="205">
        <v>1033995</v>
      </c>
      <c r="S69" s="205">
        <v>251245</v>
      </c>
      <c r="T69" s="205">
        <v>148302</v>
      </c>
      <c r="U69" s="205">
        <v>81283</v>
      </c>
      <c r="V69" s="205">
        <v>947285</v>
      </c>
      <c r="W69" s="205">
        <v>144565</v>
      </c>
      <c r="X69" s="205">
        <v>405736</v>
      </c>
      <c r="Y69" s="205">
        <v>254786</v>
      </c>
      <c r="Z69" s="205">
        <v>179664</v>
      </c>
      <c r="AA69" s="205">
        <v>242098</v>
      </c>
      <c r="AB69" s="205">
        <v>317155</v>
      </c>
      <c r="AC69" s="205">
        <v>368616</v>
      </c>
      <c r="AD69" s="205">
        <v>115332</v>
      </c>
      <c r="AE69" s="205">
        <v>497423</v>
      </c>
      <c r="AF69" s="205">
        <v>76497</v>
      </c>
      <c r="AG69" s="205">
        <v>559815</v>
      </c>
      <c r="AH69" s="205">
        <v>241267</v>
      </c>
      <c r="AI69" s="206">
        <v>102647</v>
      </c>
    </row>
    <row r="70" spans="2:35" ht="13" x14ac:dyDescent="0.25">
      <c r="B70" s="229"/>
      <c r="C70" s="199" t="s">
        <v>69</v>
      </c>
      <c r="D70" s="204">
        <v>179997</v>
      </c>
      <c r="E70" s="205">
        <v>539346</v>
      </c>
      <c r="F70" s="205">
        <v>79038</v>
      </c>
      <c r="G70" s="205">
        <v>93560</v>
      </c>
      <c r="H70" s="205">
        <v>141325</v>
      </c>
      <c r="I70" s="205">
        <v>614554</v>
      </c>
      <c r="J70" s="205">
        <v>2181538</v>
      </c>
      <c r="K70" s="205">
        <v>490400</v>
      </c>
      <c r="L70" s="205">
        <v>79570</v>
      </c>
      <c r="M70" s="205">
        <v>163293</v>
      </c>
      <c r="N70" s="205">
        <v>517549</v>
      </c>
      <c r="O70" s="205">
        <v>122269</v>
      </c>
      <c r="P70" s="205">
        <v>141358</v>
      </c>
      <c r="Q70" s="205">
        <v>1029691</v>
      </c>
      <c r="R70" s="205">
        <v>1000849</v>
      </c>
      <c r="S70" s="205">
        <v>249152</v>
      </c>
      <c r="T70" s="205">
        <v>147535</v>
      </c>
      <c r="U70" s="205">
        <v>79339</v>
      </c>
      <c r="V70" s="205">
        <v>929136</v>
      </c>
      <c r="W70" s="205">
        <v>144502</v>
      </c>
      <c r="X70" s="205">
        <v>398686</v>
      </c>
      <c r="Y70" s="205">
        <v>243957</v>
      </c>
      <c r="Z70" s="205">
        <v>176359</v>
      </c>
      <c r="AA70" s="205">
        <v>239100</v>
      </c>
      <c r="AB70" s="205">
        <v>311369</v>
      </c>
      <c r="AC70" s="205">
        <v>359653</v>
      </c>
      <c r="AD70" s="205">
        <v>113346</v>
      </c>
      <c r="AE70" s="205">
        <v>487639</v>
      </c>
      <c r="AF70" s="205">
        <v>72409</v>
      </c>
      <c r="AG70" s="205">
        <v>564225</v>
      </c>
      <c r="AH70" s="205">
        <v>239742</v>
      </c>
      <c r="AI70" s="206">
        <v>101815</v>
      </c>
    </row>
    <row r="71" spans="2:35" ht="13" x14ac:dyDescent="0.25">
      <c r="B71" s="229" t="s">
        <v>83</v>
      </c>
      <c r="C71" s="199" t="s">
        <v>71</v>
      </c>
      <c r="D71" s="204">
        <v>180198</v>
      </c>
      <c r="E71" s="205">
        <v>542160</v>
      </c>
      <c r="F71" s="205">
        <v>79517</v>
      </c>
      <c r="G71" s="205">
        <v>93414</v>
      </c>
      <c r="H71" s="205">
        <v>140163</v>
      </c>
      <c r="I71" s="205">
        <v>616000</v>
      </c>
      <c r="J71" s="205">
        <v>2167244</v>
      </c>
      <c r="K71" s="205">
        <v>492070</v>
      </c>
      <c r="L71" s="205">
        <v>78915</v>
      </c>
      <c r="M71" s="205">
        <v>164165</v>
      </c>
      <c r="N71" s="205">
        <v>514324</v>
      </c>
      <c r="O71" s="205">
        <v>119141</v>
      </c>
      <c r="P71" s="205">
        <v>145496</v>
      </c>
      <c r="Q71" s="205">
        <v>1031082</v>
      </c>
      <c r="R71" s="205">
        <v>1008261</v>
      </c>
      <c r="S71" s="205">
        <v>250953</v>
      </c>
      <c r="T71" s="205">
        <v>148982</v>
      </c>
      <c r="U71" s="205">
        <v>81469</v>
      </c>
      <c r="V71" s="205">
        <v>932588</v>
      </c>
      <c r="W71" s="205">
        <v>145174</v>
      </c>
      <c r="X71" s="205">
        <v>398877</v>
      </c>
      <c r="Y71" s="205">
        <v>249770</v>
      </c>
      <c r="Z71" s="205">
        <v>179926</v>
      </c>
      <c r="AA71" s="205">
        <v>241825</v>
      </c>
      <c r="AB71" s="205">
        <v>312069</v>
      </c>
      <c r="AC71" s="205">
        <v>361753</v>
      </c>
      <c r="AD71" s="205">
        <v>116194</v>
      </c>
      <c r="AE71" s="205">
        <v>489674</v>
      </c>
      <c r="AF71" s="205">
        <v>72763</v>
      </c>
      <c r="AG71" s="205">
        <v>574840</v>
      </c>
      <c r="AH71" s="205">
        <v>238700</v>
      </c>
      <c r="AI71" s="206">
        <v>101762</v>
      </c>
    </row>
    <row r="72" spans="2:35" ht="13" x14ac:dyDescent="0.25">
      <c r="B72" s="229"/>
      <c r="C72" s="199" t="s">
        <v>72</v>
      </c>
      <c r="D72" s="204">
        <v>180560</v>
      </c>
      <c r="E72" s="205">
        <v>542986</v>
      </c>
      <c r="F72" s="205">
        <v>80234</v>
      </c>
      <c r="G72" s="205">
        <v>94462</v>
      </c>
      <c r="H72" s="205">
        <v>140949</v>
      </c>
      <c r="I72" s="205">
        <v>616902</v>
      </c>
      <c r="J72" s="205">
        <v>2171695</v>
      </c>
      <c r="K72" s="205">
        <v>491569</v>
      </c>
      <c r="L72" s="205">
        <v>78890</v>
      </c>
      <c r="M72" s="205">
        <v>165337</v>
      </c>
      <c r="N72" s="205">
        <v>517733</v>
      </c>
      <c r="O72" s="205">
        <v>120152</v>
      </c>
      <c r="P72" s="205">
        <v>147271</v>
      </c>
      <c r="Q72" s="205">
        <v>1034757</v>
      </c>
      <c r="R72" s="205">
        <v>1011632</v>
      </c>
      <c r="S72" s="205">
        <v>252300</v>
      </c>
      <c r="T72" s="205">
        <v>150117</v>
      </c>
      <c r="U72" s="205">
        <v>81906</v>
      </c>
      <c r="V72" s="205">
        <v>936739</v>
      </c>
      <c r="W72" s="205">
        <v>146332</v>
      </c>
      <c r="X72" s="205">
        <v>399537</v>
      </c>
      <c r="Y72" s="205">
        <v>252677</v>
      </c>
      <c r="Z72" s="205">
        <v>181365</v>
      </c>
      <c r="AA72" s="205">
        <v>242482</v>
      </c>
      <c r="AB72" s="205">
        <v>314234</v>
      </c>
      <c r="AC72" s="205">
        <v>362787</v>
      </c>
      <c r="AD72" s="205">
        <v>117424</v>
      </c>
      <c r="AE72" s="205">
        <v>490543</v>
      </c>
      <c r="AF72" s="205">
        <v>73730</v>
      </c>
      <c r="AG72" s="205">
        <v>582952</v>
      </c>
      <c r="AH72" s="205">
        <v>239389</v>
      </c>
      <c r="AI72" s="206">
        <v>101953</v>
      </c>
    </row>
    <row r="73" spans="2:35" ht="13" x14ac:dyDescent="0.25">
      <c r="B73" s="229"/>
      <c r="C73" s="199" t="s">
        <v>73</v>
      </c>
      <c r="D73" s="204">
        <v>180962</v>
      </c>
      <c r="E73" s="205">
        <v>545951</v>
      </c>
      <c r="F73" s="205">
        <v>80894</v>
      </c>
      <c r="G73" s="205">
        <v>95775</v>
      </c>
      <c r="H73" s="205">
        <v>141664</v>
      </c>
      <c r="I73" s="205">
        <v>616589</v>
      </c>
      <c r="J73" s="205">
        <v>2177394</v>
      </c>
      <c r="K73" s="205">
        <v>491209</v>
      </c>
      <c r="L73" s="205">
        <v>78576</v>
      </c>
      <c r="M73" s="205">
        <v>164689</v>
      </c>
      <c r="N73" s="205">
        <v>522105</v>
      </c>
      <c r="O73" s="205">
        <v>120158</v>
      </c>
      <c r="P73" s="205">
        <v>147535</v>
      </c>
      <c r="Q73" s="205">
        <v>1034228</v>
      </c>
      <c r="R73" s="205">
        <v>1013432</v>
      </c>
      <c r="S73" s="205">
        <v>254748</v>
      </c>
      <c r="T73" s="205">
        <v>150738</v>
      </c>
      <c r="U73" s="205">
        <v>83554</v>
      </c>
      <c r="V73" s="205">
        <v>940466</v>
      </c>
      <c r="W73" s="205">
        <v>145375</v>
      </c>
      <c r="X73" s="205">
        <v>399202</v>
      </c>
      <c r="Y73" s="205">
        <v>254028</v>
      </c>
      <c r="Z73" s="205">
        <v>183052</v>
      </c>
      <c r="AA73" s="205">
        <v>242272</v>
      </c>
      <c r="AB73" s="205">
        <v>312889</v>
      </c>
      <c r="AC73" s="205">
        <v>363311</v>
      </c>
      <c r="AD73" s="205">
        <v>118645</v>
      </c>
      <c r="AE73" s="205">
        <v>489911</v>
      </c>
      <c r="AF73" s="205">
        <v>73578</v>
      </c>
      <c r="AG73" s="205">
        <v>584919</v>
      </c>
      <c r="AH73" s="205">
        <v>238250</v>
      </c>
      <c r="AI73" s="206">
        <v>102157</v>
      </c>
    </row>
    <row r="74" spans="2:35" ht="13" x14ac:dyDescent="0.25">
      <c r="B74" s="229"/>
      <c r="C74" s="199" t="s">
        <v>74</v>
      </c>
      <c r="D74" s="204">
        <v>182889</v>
      </c>
      <c r="E74" s="205">
        <v>546679</v>
      </c>
      <c r="F74" s="205">
        <v>80929</v>
      </c>
      <c r="G74" s="205">
        <v>96867</v>
      </c>
      <c r="H74" s="205">
        <v>142639</v>
      </c>
      <c r="I74" s="205">
        <v>613508</v>
      </c>
      <c r="J74" s="205">
        <v>2180697</v>
      </c>
      <c r="K74" s="205">
        <v>489611</v>
      </c>
      <c r="L74" s="205">
        <v>79083</v>
      </c>
      <c r="M74" s="205">
        <v>163409</v>
      </c>
      <c r="N74" s="205">
        <v>520384</v>
      </c>
      <c r="O74" s="205">
        <v>120288</v>
      </c>
      <c r="P74" s="205">
        <v>147004</v>
      </c>
      <c r="Q74" s="205">
        <v>1034680</v>
      </c>
      <c r="R74" s="205">
        <v>1011916</v>
      </c>
      <c r="S74" s="205">
        <v>253423</v>
      </c>
      <c r="T74" s="205">
        <v>151128</v>
      </c>
      <c r="U74" s="205">
        <v>84247</v>
      </c>
      <c r="V74" s="205">
        <v>937235</v>
      </c>
      <c r="W74" s="205">
        <v>145300</v>
      </c>
      <c r="X74" s="205">
        <v>399997</v>
      </c>
      <c r="Y74" s="205">
        <v>255565</v>
      </c>
      <c r="Z74" s="205">
        <v>183977</v>
      </c>
      <c r="AA74" s="205">
        <v>242137</v>
      </c>
      <c r="AB74" s="205">
        <v>310717</v>
      </c>
      <c r="AC74" s="205">
        <v>364251</v>
      </c>
      <c r="AD74" s="205">
        <v>118310</v>
      </c>
      <c r="AE74" s="205">
        <v>488791</v>
      </c>
      <c r="AF74" s="205">
        <v>72366</v>
      </c>
      <c r="AG74" s="205">
        <v>577642</v>
      </c>
      <c r="AH74" s="205">
        <v>239749</v>
      </c>
      <c r="AI74" s="206">
        <v>102135</v>
      </c>
    </row>
    <row r="75" spans="2:35" ht="13" x14ac:dyDescent="0.25">
      <c r="B75" s="229"/>
      <c r="C75" s="199" t="s">
        <v>75</v>
      </c>
      <c r="D75" s="204">
        <v>180085</v>
      </c>
      <c r="E75" s="205">
        <v>545950</v>
      </c>
      <c r="F75" s="205">
        <v>81319</v>
      </c>
      <c r="G75" s="205">
        <v>96904</v>
      </c>
      <c r="H75" s="205">
        <v>143733</v>
      </c>
      <c r="I75" s="205">
        <v>609263</v>
      </c>
      <c r="J75" s="205">
        <v>2174818</v>
      </c>
      <c r="K75" s="205">
        <v>486189</v>
      </c>
      <c r="L75" s="205">
        <v>79139</v>
      </c>
      <c r="M75" s="205">
        <v>162867</v>
      </c>
      <c r="N75" s="205">
        <v>517947</v>
      </c>
      <c r="O75" s="205">
        <v>120507</v>
      </c>
      <c r="P75" s="205">
        <v>146426</v>
      </c>
      <c r="Q75" s="205">
        <v>1026751</v>
      </c>
      <c r="R75" s="205">
        <v>1008931</v>
      </c>
      <c r="S75" s="205">
        <v>251694</v>
      </c>
      <c r="T75" s="205">
        <v>148627</v>
      </c>
      <c r="U75" s="205">
        <v>85469</v>
      </c>
      <c r="V75" s="205">
        <v>933534</v>
      </c>
      <c r="W75" s="205">
        <v>142884</v>
      </c>
      <c r="X75" s="205">
        <v>397441</v>
      </c>
      <c r="Y75" s="205">
        <v>253669</v>
      </c>
      <c r="Z75" s="205">
        <v>182816</v>
      </c>
      <c r="AA75" s="205">
        <v>240162</v>
      </c>
      <c r="AB75" s="205">
        <v>310544</v>
      </c>
      <c r="AC75" s="205">
        <v>364939</v>
      </c>
      <c r="AD75" s="205">
        <v>117364</v>
      </c>
      <c r="AE75" s="205">
        <v>486586</v>
      </c>
      <c r="AF75" s="205">
        <v>72132</v>
      </c>
      <c r="AG75" s="205">
        <v>560223</v>
      </c>
      <c r="AH75" s="205">
        <v>238713</v>
      </c>
      <c r="AI75" s="206">
        <v>101428</v>
      </c>
    </row>
    <row r="76" spans="2:35" ht="13" x14ac:dyDescent="0.25">
      <c r="B76" s="229"/>
      <c r="C76" s="199" t="s">
        <v>76</v>
      </c>
      <c r="D76" s="204">
        <v>181066</v>
      </c>
      <c r="E76" s="205">
        <v>550181</v>
      </c>
      <c r="F76" s="205">
        <v>81716</v>
      </c>
      <c r="G76" s="205">
        <v>97836</v>
      </c>
      <c r="H76" s="205">
        <v>143892</v>
      </c>
      <c r="I76" s="205">
        <v>607653</v>
      </c>
      <c r="J76" s="205">
        <v>2174261</v>
      </c>
      <c r="K76" s="205">
        <v>484424</v>
      </c>
      <c r="L76" s="205">
        <v>78812</v>
      </c>
      <c r="M76" s="205">
        <v>162770</v>
      </c>
      <c r="N76" s="205">
        <v>516683</v>
      </c>
      <c r="O76" s="205">
        <v>120241</v>
      </c>
      <c r="P76" s="205">
        <v>146680</v>
      </c>
      <c r="Q76" s="205">
        <v>1025662</v>
      </c>
      <c r="R76" s="205">
        <v>1007289</v>
      </c>
      <c r="S76" s="205">
        <v>251292</v>
      </c>
      <c r="T76" s="205">
        <v>148021</v>
      </c>
      <c r="U76" s="205">
        <v>83456</v>
      </c>
      <c r="V76" s="205">
        <v>934916</v>
      </c>
      <c r="W76" s="205">
        <v>142426</v>
      </c>
      <c r="X76" s="205">
        <v>397989</v>
      </c>
      <c r="Y76" s="205">
        <v>254690</v>
      </c>
      <c r="Z76" s="205">
        <v>185550</v>
      </c>
      <c r="AA76" s="205">
        <v>236499</v>
      </c>
      <c r="AB76" s="205">
        <v>312673</v>
      </c>
      <c r="AC76" s="205">
        <v>367129</v>
      </c>
      <c r="AD76" s="205">
        <v>119405</v>
      </c>
      <c r="AE76" s="205">
        <v>484196</v>
      </c>
      <c r="AF76" s="205">
        <v>72103</v>
      </c>
      <c r="AG76" s="205">
        <v>557581</v>
      </c>
      <c r="AH76" s="205">
        <v>241847</v>
      </c>
      <c r="AI76" s="206">
        <v>101687</v>
      </c>
    </row>
    <row r="77" spans="2:35" ht="13" x14ac:dyDescent="0.25">
      <c r="B77" s="229"/>
      <c r="C77" s="199" t="s">
        <v>77</v>
      </c>
      <c r="D77" s="204">
        <v>180435</v>
      </c>
      <c r="E77" s="205">
        <v>552742</v>
      </c>
      <c r="F77" s="205">
        <v>82264</v>
      </c>
      <c r="G77" s="205">
        <v>99552</v>
      </c>
      <c r="H77" s="205">
        <v>145182</v>
      </c>
      <c r="I77" s="205">
        <v>610620</v>
      </c>
      <c r="J77" s="205">
        <v>2174058</v>
      </c>
      <c r="K77" s="205">
        <v>483039</v>
      </c>
      <c r="L77" s="205">
        <v>79724</v>
      </c>
      <c r="M77" s="205">
        <v>161455</v>
      </c>
      <c r="N77" s="205">
        <v>515851</v>
      </c>
      <c r="O77" s="205">
        <v>123390</v>
      </c>
      <c r="P77" s="205">
        <v>145536</v>
      </c>
      <c r="Q77" s="205">
        <v>1028176</v>
      </c>
      <c r="R77" s="205">
        <v>1003355</v>
      </c>
      <c r="S77" s="205">
        <v>250027</v>
      </c>
      <c r="T77" s="205">
        <v>147909</v>
      </c>
      <c r="U77" s="205">
        <v>83002</v>
      </c>
      <c r="V77" s="205">
        <v>932694</v>
      </c>
      <c r="W77" s="205">
        <v>143089</v>
      </c>
      <c r="X77" s="205">
        <v>396671</v>
      </c>
      <c r="Y77" s="205">
        <v>254516</v>
      </c>
      <c r="Z77" s="205">
        <v>188632</v>
      </c>
      <c r="AA77" s="205">
        <v>236107</v>
      </c>
      <c r="AB77" s="205">
        <v>313041</v>
      </c>
      <c r="AC77" s="205">
        <v>366373</v>
      </c>
      <c r="AD77" s="205">
        <v>119316</v>
      </c>
      <c r="AE77" s="205">
        <v>484663</v>
      </c>
      <c r="AF77" s="205">
        <v>71125</v>
      </c>
      <c r="AG77" s="205">
        <v>553722</v>
      </c>
      <c r="AH77" s="205">
        <v>242153</v>
      </c>
      <c r="AI77" s="206">
        <v>101724</v>
      </c>
    </row>
    <row r="78" spans="2:35" ht="13" x14ac:dyDescent="0.25">
      <c r="B78" s="229"/>
      <c r="C78" s="199" t="s">
        <v>78</v>
      </c>
      <c r="D78" s="204">
        <v>178184</v>
      </c>
      <c r="E78" s="205">
        <v>551865</v>
      </c>
      <c r="F78" s="205">
        <v>81919</v>
      </c>
      <c r="G78" s="205">
        <v>100295</v>
      </c>
      <c r="H78" s="205">
        <v>146201</v>
      </c>
      <c r="I78" s="205">
        <v>611152</v>
      </c>
      <c r="J78" s="205">
        <v>2170440</v>
      </c>
      <c r="K78" s="205">
        <v>478822</v>
      </c>
      <c r="L78" s="205">
        <v>79084</v>
      </c>
      <c r="M78" s="205">
        <v>159867</v>
      </c>
      <c r="N78" s="205">
        <v>515447</v>
      </c>
      <c r="O78" s="205">
        <v>121471</v>
      </c>
      <c r="P78" s="205">
        <v>145286</v>
      </c>
      <c r="Q78" s="205">
        <v>1027412</v>
      </c>
      <c r="R78" s="205">
        <v>1000521</v>
      </c>
      <c r="S78" s="205">
        <v>249333</v>
      </c>
      <c r="T78" s="205">
        <v>147967</v>
      </c>
      <c r="U78" s="205">
        <v>82347</v>
      </c>
      <c r="V78" s="205">
        <v>930451</v>
      </c>
      <c r="W78" s="205">
        <v>142612</v>
      </c>
      <c r="X78" s="205">
        <v>390509</v>
      </c>
      <c r="Y78" s="205">
        <v>253206</v>
      </c>
      <c r="Z78" s="205">
        <v>187458</v>
      </c>
      <c r="AA78" s="205">
        <v>236004</v>
      </c>
      <c r="AB78" s="205">
        <v>309959</v>
      </c>
      <c r="AC78" s="205">
        <v>364143</v>
      </c>
      <c r="AD78" s="205">
        <v>118013</v>
      </c>
      <c r="AE78" s="205">
        <v>482736</v>
      </c>
      <c r="AF78" s="205">
        <v>70535</v>
      </c>
      <c r="AG78" s="205">
        <v>554534</v>
      </c>
      <c r="AH78" s="205">
        <v>240531</v>
      </c>
      <c r="AI78" s="206">
        <v>101459</v>
      </c>
    </row>
    <row r="79" spans="2:35" ht="13" x14ac:dyDescent="0.25">
      <c r="B79" s="229"/>
      <c r="C79" s="199" t="s">
        <v>79</v>
      </c>
      <c r="D79" s="204">
        <v>178826</v>
      </c>
      <c r="E79" s="205">
        <v>561578</v>
      </c>
      <c r="F79" s="205">
        <v>82871</v>
      </c>
      <c r="G79" s="205">
        <v>101522</v>
      </c>
      <c r="H79" s="205">
        <v>148395</v>
      </c>
      <c r="I79" s="205">
        <v>620205</v>
      </c>
      <c r="J79" s="205">
        <v>2180200</v>
      </c>
      <c r="K79" s="205">
        <v>479469</v>
      </c>
      <c r="L79" s="205">
        <v>81047</v>
      </c>
      <c r="M79" s="205">
        <v>160423</v>
      </c>
      <c r="N79" s="205">
        <v>518393</v>
      </c>
      <c r="O79" s="205">
        <v>121816</v>
      </c>
      <c r="P79" s="205">
        <v>146369</v>
      </c>
      <c r="Q79" s="205">
        <v>1035397</v>
      </c>
      <c r="R79" s="205">
        <v>1006921</v>
      </c>
      <c r="S79" s="205">
        <v>249488</v>
      </c>
      <c r="T79" s="205">
        <v>149001</v>
      </c>
      <c r="U79" s="205">
        <v>82371</v>
      </c>
      <c r="V79" s="205">
        <v>937831</v>
      </c>
      <c r="W79" s="205">
        <v>144367</v>
      </c>
      <c r="X79" s="205">
        <v>392401</v>
      </c>
      <c r="Y79" s="205">
        <v>254472</v>
      </c>
      <c r="Z79" s="205">
        <v>186388</v>
      </c>
      <c r="AA79" s="205">
        <v>237744</v>
      </c>
      <c r="AB79" s="205">
        <v>315749</v>
      </c>
      <c r="AC79" s="205">
        <v>371174</v>
      </c>
      <c r="AD79" s="205">
        <v>119109</v>
      </c>
      <c r="AE79" s="205">
        <v>485684</v>
      </c>
      <c r="AF79" s="205">
        <v>71076</v>
      </c>
      <c r="AG79" s="205">
        <v>559402</v>
      </c>
      <c r="AH79" s="205">
        <v>242197</v>
      </c>
      <c r="AI79" s="206">
        <v>101455</v>
      </c>
    </row>
    <row r="80" spans="2:35" ht="13" x14ac:dyDescent="0.25">
      <c r="B80" s="229"/>
      <c r="C80" s="199" t="s">
        <v>80</v>
      </c>
      <c r="D80" s="204">
        <v>181070</v>
      </c>
      <c r="E80" s="205">
        <v>565351</v>
      </c>
      <c r="F80" s="205">
        <v>83904</v>
      </c>
      <c r="G80" s="205">
        <v>101362</v>
      </c>
      <c r="H80" s="205">
        <v>149596</v>
      </c>
      <c r="I80" s="205">
        <v>626274</v>
      </c>
      <c r="J80" s="205">
        <v>2201892</v>
      </c>
      <c r="K80" s="205">
        <v>482670</v>
      </c>
      <c r="L80" s="205">
        <v>82154</v>
      </c>
      <c r="M80" s="205">
        <v>162913</v>
      </c>
      <c r="N80" s="205">
        <v>522246</v>
      </c>
      <c r="O80" s="205">
        <v>124011</v>
      </c>
      <c r="P80" s="205">
        <v>147523</v>
      </c>
      <c r="Q80" s="205">
        <v>1044767</v>
      </c>
      <c r="R80" s="205">
        <v>1012864</v>
      </c>
      <c r="S80" s="205">
        <v>251762</v>
      </c>
      <c r="T80" s="205">
        <v>149510</v>
      </c>
      <c r="U80" s="205">
        <v>84117</v>
      </c>
      <c r="V80" s="205">
        <v>944401</v>
      </c>
      <c r="W80" s="205">
        <v>145894</v>
      </c>
      <c r="X80" s="205">
        <v>393768</v>
      </c>
      <c r="Y80" s="205">
        <v>256548</v>
      </c>
      <c r="Z80" s="205">
        <v>188049</v>
      </c>
      <c r="AA80" s="205">
        <v>238175</v>
      </c>
      <c r="AB80" s="205">
        <v>318720</v>
      </c>
      <c r="AC80" s="205">
        <v>374912</v>
      </c>
      <c r="AD80" s="205">
        <v>120236</v>
      </c>
      <c r="AE80" s="205">
        <v>490417</v>
      </c>
      <c r="AF80" s="205">
        <v>71466</v>
      </c>
      <c r="AG80" s="205">
        <v>563932</v>
      </c>
      <c r="AH80" s="205">
        <v>244097</v>
      </c>
      <c r="AI80" s="206">
        <v>102766</v>
      </c>
    </row>
    <row r="81" spans="2:35" ht="13" x14ac:dyDescent="0.25">
      <c r="B81" s="229"/>
      <c r="C81" s="199" t="s">
        <v>81</v>
      </c>
      <c r="D81" s="204">
        <v>180856</v>
      </c>
      <c r="E81" s="205">
        <v>563627</v>
      </c>
      <c r="F81" s="205">
        <v>83557</v>
      </c>
      <c r="G81" s="205">
        <v>102520</v>
      </c>
      <c r="H81" s="205">
        <v>150536</v>
      </c>
      <c r="I81" s="205">
        <v>629864</v>
      </c>
      <c r="J81" s="205">
        <v>2209548</v>
      </c>
      <c r="K81" s="205">
        <v>483681</v>
      </c>
      <c r="L81" s="205">
        <v>81927</v>
      </c>
      <c r="M81" s="205">
        <v>164926</v>
      </c>
      <c r="N81" s="205">
        <v>522101</v>
      </c>
      <c r="O81" s="205">
        <v>125954</v>
      </c>
      <c r="P81" s="205">
        <v>146796</v>
      </c>
      <c r="Q81" s="205">
        <v>1047273</v>
      </c>
      <c r="R81" s="205">
        <v>1015942</v>
      </c>
      <c r="S81" s="205">
        <v>252564</v>
      </c>
      <c r="T81" s="205">
        <v>151849</v>
      </c>
      <c r="U81" s="205">
        <v>85509</v>
      </c>
      <c r="V81" s="205">
        <v>943265</v>
      </c>
      <c r="W81" s="205">
        <v>148279</v>
      </c>
      <c r="X81" s="205">
        <v>393593</v>
      </c>
      <c r="Y81" s="205">
        <v>258078</v>
      </c>
      <c r="Z81" s="205">
        <v>190011</v>
      </c>
      <c r="AA81" s="205">
        <v>238622</v>
      </c>
      <c r="AB81" s="205">
        <v>318197</v>
      </c>
      <c r="AC81" s="205">
        <v>372171</v>
      </c>
      <c r="AD81" s="205">
        <v>121337</v>
      </c>
      <c r="AE81" s="205">
        <v>492617</v>
      </c>
      <c r="AF81" s="205">
        <v>71077</v>
      </c>
      <c r="AG81" s="205">
        <v>568341</v>
      </c>
      <c r="AH81" s="205">
        <v>244968</v>
      </c>
      <c r="AI81" s="206">
        <v>103128</v>
      </c>
    </row>
    <row r="82" spans="2:35" ht="13" x14ac:dyDescent="0.25">
      <c r="B82" s="229"/>
      <c r="C82" s="199" t="s">
        <v>82</v>
      </c>
      <c r="D82" s="204">
        <v>177439</v>
      </c>
      <c r="E82" s="205">
        <v>547765</v>
      </c>
      <c r="F82" s="205">
        <v>82031</v>
      </c>
      <c r="G82" s="205">
        <v>102080</v>
      </c>
      <c r="H82" s="205">
        <v>147109</v>
      </c>
      <c r="I82" s="205">
        <v>614863</v>
      </c>
      <c r="J82" s="205">
        <v>2177273</v>
      </c>
      <c r="K82" s="205">
        <v>476857</v>
      </c>
      <c r="L82" s="205">
        <v>81806</v>
      </c>
      <c r="M82" s="205">
        <v>160267</v>
      </c>
      <c r="N82" s="205">
        <v>514615</v>
      </c>
      <c r="O82" s="205">
        <v>127191</v>
      </c>
      <c r="P82" s="205">
        <v>140597</v>
      </c>
      <c r="Q82" s="205">
        <v>1041281</v>
      </c>
      <c r="R82" s="205">
        <v>985656</v>
      </c>
      <c r="S82" s="205">
        <v>250134</v>
      </c>
      <c r="T82" s="205">
        <v>150007</v>
      </c>
      <c r="U82" s="205">
        <v>86888</v>
      </c>
      <c r="V82" s="205">
        <v>929260</v>
      </c>
      <c r="W82" s="205">
        <v>147535</v>
      </c>
      <c r="X82" s="205">
        <v>387404</v>
      </c>
      <c r="Y82" s="205">
        <v>246867</v>
      </c>
      <c r="Z82" s="205">
        <v>186421</v>
      </c>
      <c r="AA82" s="205">
        <v>237158</v>
      </c>
      <c r="AB82" s="205">
        <v>312507</v>
      </c>
      <c r="AC82" s="205">
        <v>362975</v>
      </c>
      <c r="AD82" s="205">
        <v>118678</v>
      </c>
      <c r="AE82" s="205">
        <v>483126</v>
      </c>
      <c r="AF82" s="205">
        <v>68954</v>
      </c>
      <c r="AG82" s="205">
        <v>569404</v>
      </c>
      <c r="AH82" s="205">
        <v>241248</v>
      </c>
      <c r="AI82" s="206">
        <v>102185</v>
      </c>
    </row>
    <row r="83" spans="2:35" ht="13" x14ac:dyDescent="0.25">
      <c r="B83" s="229" t="s">
        <v>96</v>
      </c>
      <c r="C83" s="199" t="s">
        <v>84</v>
      </c>
      <c r="D83" s="204">
        <v>178088</v>
      </c>
      <c r="E83" s="205">
        <v>551240</v>
      </c>
      <c r="F83" s="205">
        <v>83334</v>
      </c>
      <c r="G83" s="205">
        <v>102242</v>
      </c>
      <c r="H83" s="205">
        <v>145873</v>
      </c>
      <c r="I83" s="205">
        <v>616584</v>
      </c>
      <c r="J83" s="205">
        <v>2163179</v>
      </c>
      <c r="K83" s="205">
        <v>478167</v>
      </c>
      <c r="L83" s="205">
        <v>81515</v>
      </c>
      <c r="M83" s="205">
        <v>161832</v>
      </c>
      <c r="N83" s="205">
        <v>512591</v>
      </c>
      <c r="O83" s="205">
        <v>124039</v>
      </c>
      <c r="P83" s="205">
        <v>143727</v>
      </c>
      <c r="Q83" s="205">
        <v>1040993</v>
      </c>
      <c r="R83" s="205">
        <v>993145</v>
      </c>
      <c r="S83" s="205">
        <v>254446</v>
      </c>
      <c r="T83" s="205">
        <v>150283</v>
      </c>
      <c r="U83" s="205">
        <v>88002</v>
      </c>
      <c r="V83" s="205">
        <v>930362</v>
      </c>
      <c r="W83" s="205">
        <v>146948</v>
      </c>
      <c r="X83" s="205">
        <v>385097</v>
      </c>
      <c r="Y83" s="205">
        <v>257160</v>
      </c>
      <c r="Z83" s="205">
        <v>192318</v>
      </c>
      <c r="AA83" s="205">
        <v>239808</v>
      </c>
      <c r="AB83" s="205">
        <v>312408</v>
      </c>
      <c r="AC83" s="205">
        <v>365899</v>
      </c>
      <c r="AD83" s="205">
        <v>119981</v>
      </c>
      <c r="AE83" s="205">
        <v>486078</v>
      </c>
      <c r="AF83" s="205">
        <v>68727</v>
      </c>
      <c r="AG83" s="205">
        <v>576495</v>
      </c>
      <c r="AH83" s="205">
        <v>241022</v>
      </c>
      <c r="AI83" s="206">
        <v>102417</v>
      </c>
    </row>
    <row r="84" spans="2:35" ht="13" x14ac:dyDescent="0.25">
      <c r="B84" s="229"/>
      <c r="C84" s="199" t="s">
        <v>85</v>
      </c>
      <c r="D84" s="204">
        <v>177737</v>
      </c>
      <c r="E84" s="205">
        <v>555930</v>
      </c>
      <c r="F84" s="205">
        <v>84120</v>
      </c>
      <c r="G84" s="205">
        <v>102253</v>
      </c>
      <c r="H84" s="205">
        <v>146116</v>
      </c>
      <c r="I84" s="205">
        <v>618474</v>
      </c>
      <c r="J84" s="205">
        <v>2168953</v>
      </c>
      <c r="K84" s="205">
        <v>481030</v>
      </c>
      <c r="L84" s="205">
        <v>81488</v>
      </c>
      <c r="M84" s="205">
        <v>163388</v>
      </c>
      <c r="N84" s="205">
        <v>514849</v>
      </c>
      <c r="O84" s="205">
        <v>124896</v>
      </c>
      <c r="P84" s="205">
        <v>144156</v>
      </c>
      <c r="Q84" s="205">
        <v>1045612</v>
      </c>
      <c r="R84" s="205">
        <v>995557</v>
      </c>
      <c r="S84" s="205">
        <v>256257</v>
      </c>
      <c r="T84" s="205">
        <v>150882</v>
      </c>
      <c r="U84" s="205">
        <v>88780</v>
      </c>
      <c r="V84" s="205">
        <v>934609</v>
      </c>
      <c r="W84" s="205">
        <v>146565</v>
      </c>
      <c r="X84" s="205">
        <v>386204</v>
      </c>
      <c r="Y84" s="205">
        <v>260081</v>
      </c>
      <c r="Z84" s="205">
        <v>195447</v>
      </c>
      <c r="AA84" s="205">
        <v>242279</v>
      </c>
      <c r="AB84" s="205">
        <v>313918</v>
      </c>
      <c r="AC84" s="205">
        <v>370354</v>
      </c>
      <c r="AD84" s="205">
        <v>120473</v>
      </c>
      <c r="AE84" s="205">
        <v>487949</v>
      </c>
      <c r="AF84" s="205">
        <v>68840</v>
      </c>
      <c r="AG84" s="205">
        <v>580302</v>
      </c>
      <c r="AH84" s="205">
        <v>241620</v>
      </c>
      <c r="AI84" s="206">
        <v>102540</v>
      </c>
    </row>
    <row r="85" spans="2:35" ht="13" x14ac:dyDescent="0.25">
      <c r="B85" s="229"/>
      <c r="C85" s="199" t="s">
        <v>86</v>
      </c>
      <c r="D85" s="204">
        <v>179476</v>
      </c>
      <c r="E85" s="205">
        <v>564220</v>
      </c>
      <c r="F85" s="205">
        <v>87192</v>
      </c>
      <c r="G85" s="205">
        <v>101797</v>
      </c>
      <c r="H85" s="205">
        <v>147081</v>
      </c>
      <c r="I85" s="205">
        <v>622351</v>
      </c>
      <c r="J85" s="205">
        <v>2191139</v>
      </c>
      <c r="K85" s="205">
        <v>488656</v>
      </c>
      <c r="L85" s="205">
        <v>82427</v>
      </c>
      <c r="M85" s="205">
        <v>165142</v>
      </c>
      <c r="N85" s="205">
        <v>519354</v>
      </c>
      <c r="O85" s="205">
        <v>126412</v>
      </c>
      <c r="P85" s="205">
        <v>145716</v>
      </c>
      <c r="Q85" s="205">
        <v>1056463</v>
      </c>
      <c r="R85" s="205">
        <v>1003512</v>
      </c>
      <c r="S85" s="205">
        <v>258976</v>
      </c>
      <c r="T85" s="205">
        <v>152931</v>
      </c>
      <c r="U85" s="205">
        <v>90267</v>
      </c>
      <c r="V85" s="205">
        <v>944942</v>
      </c>
      <c r="W85" s="205">
        <v>146067</v>
      </c>
      <c r="X85" s="205">
        <v>391320</v>
      </c>
      <c r="Y85" s="205">
        <v>261156</v>
      </c>
      <c r="Z85" s="205">
        <v>199145</v>
      </c>
      <c r="AA85" s="205">
        <v>245154</v>
      </c>
      <c r="AB85" s="205">
        <v>315762</v>
      </c>
      <c r="AC85" s="205">
        <v>375545</v>
      </c>
      <c r="AD85" s="205">
        <v>120798</v>
      </c>
      <c r="AE85" s="205">
        <v>492924</v>
      </c>
      <c r="AF85" s="205">
        <v>69803</v>
      </c>
      <c r="AG85" s="205">
        <v>584775</v>
      </c>
      <c r="AH85" s="205">
        <v>244739</v>
      </c>
      <c r="AI85" s="206">
        <v>103287</v>
      </c>
    </row>
    <row r="86" spans="2:35" ht="13" x14ac:dyDescent="0.25">
      <c r="B86" s="229"/>
      <c r="C86" s="199" t="s">
        <v>87</v>
      </c>
      <c r="D86" s="204">
        <v>179840</v>
      </c>
      <c r="E86" s="205">
        <v>569103</v>
      </c>
      <c r="F86" s="205">
        <v>87639</v>
      </c>
      <c r="G86" s="205">
        <v>102471</v>
      </c>
      <c r="H86" s="205">
        <v>147869</v>
      </c>
      <c r="I86" s="205">
        <v>624153</v>
      </c>
      <c r="J86" s="205">
        <v>2195912</v>
      </c>
      <c r="K86" s="205">
        <v>491504</v>
      </c>
      <c r="L86" s="205">
        <v>82603</v>
      </c>
      <c r="M86" s="205">
        <v>166742</v>
      </c>
      <c r="N86" s="205">
        <v>518748</v>
      </c>
      <c r="O86" s="205">
        <v>126139</v>
      </c>
      <c r="P86" s="205">
        <v>147957</v>
      </c>
      <c r="Q86" s="205">
        <v>1058029</v>
      </c>
      <c r="R86" s="205">
        <v>1006403</v>
      </c>
      <c r="S86" s="205">
        <v>259333</v>
      </c>
      <c r="T86" s="205">
        <v>152382</v>
      </c>
      <c r="U86" s="205">
        <v>90393</v>
      </c>
      <c r="V86" s="205">
        <v>944625</v>
      </c>
      <c r="W86" s="205">
        <v>145473</v>
      </c>
      <c r="X86" s="205">
        <v>394010</v>
      </c>
      <c r="Y86" s="205">
        <v>261412</v>
      </c>
      <c r="Z86" s="205">
        <v>200207</v>
      </c>
      <c r="AA86" s="205">
        <v>245449</v>
      </c>
      <c r="AB86" s="205">
        <v>315567</v>
      </c>
      <c r="AC86" s="205">
        <v>379364</v>
      </c>
      <c r="AD86" s="205">
        <v>119361</v>
      </c>
      <c r="AE86" s="205">
        <v>494928</v>
      </c>
      <c r="AF86" s="205">
        <v>70466</v>
      </c>
      <c r="AG86" s="205">
        <v>577962</v>
      </c>
      <c r="AH86" s="205">
        <v>245951</v>
      </c>
      <c r="AI86" s="206">
        <v>103276</v>
      </c>
    </row>
    <row r="87" spans="2:35" ht="13" x14ac:dyDescent="0.25">
      <c r="B87" s="229"/>
      <c r="C87" s="199" t="s">
        <v>88</v>
      </c>
      <c r="D87" s="204">
        <v>178837</v>
      </c>
      <c r="E87" s="205">
        <v>575316</v>
      </c>
      <c r="F87" s="205">
        <v>87060</v>
      </c>
      <c r="G87" s="205">
        <v>101584</v>
      </c>
      <c r="H87" s="205">
        <v>146594</v>
      </c>
      <c r="I87" s="205">
        <v>624082</v>
      </c>
      <c r="J87" s="205">
        <v>2201847</v>
      </c>
      <c r="K87" s="205">
        <v>491936</v>
      </c>
      <c r="L87" s="205">
        <v>82843</v>
      </c>
      <c r="M87" s="205">
        <v>167696</v>
      </c>
      <c r="N87" s="205">
        <v>519533</v>
      </c>
      <c r="O87" s="205">
        <v>125591</v>
      </c>
      <c r="P87" s="205">
        <v>148849</v>
      </c>
      <c r="Q87" s="205">
        <v>1053918</v>
      </c>
      <c r="R87" s="205">
        <v>1007272</v>
      </c>
      <c r="S87" s="205">
        <v>255444</v>
      </c>
      <c r="T87" s="205">
        <v>151978</v>
      </c>
      <c r="U87" s="205">
        <v>87424</v>
      </c>
      <c r="V87" s="205">
        <v>948624</v>
      </c>
      <c r="W87" s="205">
        <v>144285</v>
      </c>
      <c r="X87" s="205">
        <v>392617</v>
      </c>
      <c r="Y87" s="205">
        <v>262144</v>
      </c>
      <c r="Z87" s="205">
        <v>198424</v>
      </c>
      <c r="AA87" s="205">
        <v>244650</v>
      </c>
      <c r="AB87" s="205">
        <v>315807</v>
      </c>
      <c r="AC87" s="205">
        <v>382929</v>
      </c>
      <c r="AD87" s="205">
        <v>118315</v>
      </c>
      <c r="AE87" s="205">
        <v>497585</v>
      </c>
      <c r="AF87" s="205">
        <v>71001</v>
      </c>
      <c r="AG87" s="205">
        <v>561480</v>
      </c>
      <c r="AH87" s="205">
        <v>245308</v>
      </c>
      <c r="AI87" s="206">
        <v>104194</v>
      </c>
    </row>
    <row r="88" spans="2:35" ht="13" x14ac:dyDescent="0.25">
      <c r="B88" s="229"/>
      <c r="C88" s="199" t="s">
        <v>89</v>
      </c>
      <c r="D88" s="204">
        <v>179369</v>
      </c>
      <c r="E88" s="205">
        <v>582865</v>
      </c>
      <c r="F88" s="205">
        <v>88384</v>
      </c>
      <c r="G88" s="205">
        <v>100766</v>
      </c>
      <c r="H88" s="205">
        <v>147778</v>
      </c>
      <c r="I88" s="205">
        <v>622362</v>
      </c>
      <c r="J88" s="205">
        <v>2205756</v>
      </c>
      <c r="K88" s="205">
        <v>491094</v>
      </c>
      <c r="L88" s="205">
        <v>82377</v>
      </c>
      <c r="M88" s="205">
        <v>169573</v>
      </c>
      <c r="N88" s="205">
        <v>519801</v>
      </c>
      <c r="O88" s="205">
        <v>126706</v>
      </c>
      <c r="P88" s="205">
        <v>148180</v>
      </c>
      <c r="Q88" s="205">
        <v>1052893</v>
      </c>
      <c r="R88" s="205">
        <v>1010900</v>
      </c>
      <c r="S88" s="205">
        <v>256451</v>
      </c>
      <c r="T88" s="205">
        <v>150310</v>
      </c>
      <c r="U88" s="205">
        <v>87905</v>
      </c>
      <c r="V88" s="205">
        <v>952397</v>
      </c>
      <c r="W88" s="205">
        <v>144233</v>
      </c>
      <c r="X88" s="205">
        <v>393349</v>
      </c>
      <c r="Y88" s="205">
        <v>263050</v>
      </c>
      <c r="Z88" s="205">
        <v>200912</v>
      </c>
      <c r="AA88" s="205">
        <v>240299</v>
      </c>
      <c r="AB88" s="205">
        <v>315905</v>
      </c>
      <c r="AC88" s="205">
        <v>386812</v>
      </c>
      <c r="AD88" s="205">
        <v>118526</v>
      </c>
      <c r="AE88" s="205">
        <v>497396</v>
      </c>
      <c r="AF88" s="205">
        <v>71503</v>
      </c>
      <c r="AG88" s="205">
        <v>557096</v>
      </c>
      <c r="AH88" s="205">
        <v>245473</v>
      </c>
      <c r="AI88" s="206">
        <v>104917</v>
      </c>
    </row>
    <row r="89" spans="2:35" ht="13" x14ac:dyDescent="0.25">
      <c r="B89" s="229"/>
      <c r="C89" s="199" t="s">
        <v>90</v>
      </c>
      <c r="D89" s="204">
        <v>180690</v>
      </c>
      <c r="E89" s="205">
        <v>586938</v>
      </c>
      <c r="F89" s="205">
        <v>88501</v>
      </c>
      <c r="G89" s="205">
        <v>100995</v>
      </c>
      <c r="H89" s="205">
        <v>147494</v>
      </c>
      <c r="I89" s="205">
        <v>621873</v>
      </c>
      <c r="J89" s="205">
        <v>2207726</v>
      </c>
      <c r="K89" s="205">
        <v>490424</v>
      </c>
      <c r="L89" s="205">
        <v>83369</v>
      </c>
      <c r="M89" s="205">
        <v>168946</v>
      </c>
      <c r="N89" s="205">
        <v>527007</v>
      </c>
      <c r="O89" s="205">
        <v>129534</v>
      </c>
      <c r="P89" s="205">
        <v>148133</v>
      </c>
      <c r="Q89" s="205">
        <v>1056562</v>
      </c>
      <c r="R89" s="205">
        <v>1011831</v>
      </c>
      <c r="S89" s="205">
        <v>257769</v>
      </c>
      <c r="T89" s="205">
        <v>150139</v>
      </c>
      <c r="U89" s="205">
        <v>88251</v>
      </c>
      <c r="V89" s="205">
        <v>949610</v>
      </c>
      <c r="W89" s="205">
        <v>144695</v>
      </c>
      <c r="X89" s="205">
        <v>396263</v>
      </c>
      <c r="Y89" s="205">
        <v>264592</v>
      </c>
      <c r="Z89" s="205">
        <v>204509</v>
      </c>
      <c r="AA89" s="205">
        <v>241791</v>
      </c>
      <c r="AB89" s="205">
        <v>318130</v>
      </c>
      <c r="AC89" s="205">
        <v>386778</v>
      </c>
      <c r="AD89" s="205">
        <v>119675</v>
      </c>
      <c r="AE89" s="205">
        <v>499392</v>
      </c>
      <c r="AF89" s="205">
        <v>71548</v>
      </c>
      <c r="AG89" s="205">
        <v>558027</v>
      </c>
      <c r="AH89" s="205">
        <v>245529</v>
      </c>
      <c r="AI89" s="206">
        <v>104133</v>
      </c>
    </row>
    <row r="90" spans="2:35" ht="13" x14ac:dyDescent="0.25">
      <c r="B90" s="229"/>
      <c r="C90" s="199" t="s">
        <v>91</v>
      </c>
      <c r="D90" s="204">
        <v>180973</v>
      </c>
      <c r="E90" s="205">
        <v>591586</v>
      </c>
      <c r="F90" s="205">
        <v>89487</v>
      </c>
      <c r="G90" s="205">
        <v>102467</v>
      </c>
      <c r="H90" s="205">
        <v>148333</v>
      </c>
      <c r="I90" s="205">
        <v>625556</v>
      </c>
      <c r="J90" s="205">
        <v>2216913</v>
      </c>
      <c r="K90" s="205">
        <v>492449</v>
      </c>
      <c r="L90" s="205">
        <v>82492</v>
      </c>
      <c r="M90" s="205">
        <v>168937</v>
      </c>
      <c r="N90" s="205">
        <v>528342</v>
      </c>
      <c r="O90" s="205">
        <v>126124</v>
      </c>
      <c r="P90" s="205">
        <v>149420</v>
      </c>
      <c r="Q90" s="205">
        <v>1056251</v>
      </c>
      <c r="R90" s="205">
        <v>1016090</v>
      </c>
      <c r="S90" s="205">
        <v>257960</v>
      </c>
      <c r="T90" s="205">
        <v>150075</v>
      </c>
      <c r="U90" s="205">
        <v>87569</v>
      </c>
      <c r="V90" s="205">
        <v>954263</v>
      </c>
      <c r="W90" s="205">
        <v>144829</v>
      </c>
      <c r="X90" s="205">
        <v>397347</v>
      </c>
      <c r="Y90" s="205">
        <v>266706</v>
      </c>
      <c r="Z90" s="205">
        <v>203446</v>
      </c>
      <c r="AA90" s="205">
        <v>243938</v>
      </c>
      <c r="AB90" s="205">
        <v>318779</v>
      </c>
      <c r="AC90" s="205">
        <v>389066</v>
      </c>
      <c r="AD90" s="205">
        <v>121281</v>
      </c>
      <c r="AE90" s="205">
        <v>504766</v>
      </c>
      <c r="AF90" s="205">
        <v>72131</v>
      </c>
      <c r="AG90" s="205">
        <v>560631</v>
      </c>
      <c r="AH90" s="205">
        <v>245189</v>
      </c>
      <c r="AI90" s="206">
        <v>103835</v>
      </c>
    </row>
    <row r="91" spans="2:35" ht="13" x14ac:dyDescent="0.25">
      <c r="B91" s="229"/>
      <c r="C91" s="199" t="s">
        <v>92</v>
      </c>
      <c r="D91" s="204">
        <v>182175</v>
      </c>
      <c r="E91" s="205">
        <v>600158</v>
      </c>
      <c r="F91" s="205">
        <v>91237</v>
      </c>
      <c r="G91" s="205">
        <v>103896</v>
      </c>
      <c r="H91" s="205">
        <v>149296</v>
      </c>
      <c r="I91" s="205">
        <v>630743</v>
      </c>
      <c r="J91" s="205">
        <v>2226585</v>
      </c>
      <c r="K91" s="205">
        <v>493231</v>
      </c>
      <c r="L91" s="205">
        <v>83696</v>
      </c>
      <c r="M91" s="205">
        <v>168270</v>
      </c>
      <c r="N91" s="205">
        <v>532877</v>
      </c>
      <c r="O91" s="205">
        <v>126799</v>
      </c>
      <c r="P91" s="205">
        <v>148524</v>
      </c>
      <c r="Q91" s="205">
        <v>1060955</v>
      </c>
      <c r="R91" s="205">
        <v>1024249</v>
      </c>
      <c r="S91" s="205">
        <v>258365</v>
      </c>
      <c r="T91" s="205">
        <v>150393</v>
      </c>
      <c r="U91" s="205">
        <v>88068</v>
      </c>
      <c r="V91" s="205">
        <v>962203</v>
      </c>
      <c r="W91" s="205">
        <v>146197</v>
      </c>
      <c r="X91" s="205">
        <v>398556</v>
      </c>
      <c r="Y91" s="205">
        <v>270351</v>
      </c>
      <c r="Z91" s="205">
        <v>203227</v>
      </c>
      <c r="AA91" s="205">
        <v>245150</v>
      </c>
      <c r="AB91" s="205">
        <v>324496</v>
      </c>
      <c r="AC91" s="205">
        <v>396633</v>
      </c>
      <c r="AD91" s="205">
        <v>122194</v>
      </c>
      <c r="AE91" s="205">
        <v>507470</v>
      </c>
      <c r="AF91" s="205">
        <v>73895</v>
      </c>
      <c r="AG91" s="205">
        <v>564173</v>
      </c>
      <c r="AH91" s="205">
        <v>246949</v>
      </c>
      <c r="AI91" s="206">
        <v>102716</v>
      </c>
    </row>
    <row r="92" spans="2:35" ht="13" x14ac:dyDescent="0.25">
      <c r="B92" s="229"/>
      <c r="C92" s="199" t="s">
        <v>93</v>
      </c>
      <c r="D92" s="204">
        <v>183156</v>
      </c>
      <c r="E92" s="205">
        <v>600979</v>
      </c>
      <c r="F92" s="205">
        <v>92700</v>
      </c>
      <c r="G92" s="205">
        <v>103913</v>
      </c>
      <c r="H92" s="205">
        <v>149561</v>
      </c>
      <c r="I92" s="205">
        <v>629554</v>
      </c>
      <c r="J92" s="205">
        <v>2236866</v>
      </c>
      <c r="K92" s="205">
        <v>495108</v>
      </c>
      <c r="L92" s="205">
        <v>83209</v>
      </c>
      <c r="M92" s="205">
        <v>167742</v>
      </c>
      <c r="N92" s="205">
        <v>534363</v>
      </c>
      <c r="O92" s="205">
        <v>128756</v>
      </c>
      <c r="P92" s="205">
        <v>148710</v>
      </c>
      <c r="Q92" s="205">
        <v>1064156</v>
      </c>
      <c r="R92" s="205">
        <v>1033091</v>
      </c>
      <c r="S92" s="205">
        <v>260767</v>
      </c>
      <c r="T92" s="205">
        <v>151246</v>
      </c>
      <c r="U92" s="205">
        <v>88965</v>
      </c>
      <c r="V92" s="205">
        <v>965792</v>
      </c>
      <c r="W92" s="205">
        <v>146549</v>
      </c>
      <c r="X92" s="205">
        <v>398983</v>
      </c>
      <c r="Y92" s="205">
        <v>271559</v>
      </c>
      <c r="Z92" s="205">
        <v>206218</v>
      </c>
      <c r="AA92" s="205">
        <v>246997</v>
      </c>
      <c r="AB92" s="205">
        <v>325801</v>
      </c>
      <c r="AC92" s="205">
        <v>399201</v>
      </c>
      <c r="AD92" s="205">
        <v>123595</v>
      </c>
      <c r="AE92" s="205">
        <v>509789</v>
      </c>
      <c r="AF92" s="205">
        <v>74078</v>
      </c>
      <c r="AG92" s="205">
        <v>565085</v>
      </c>
      <c r="AH92" s="205">
        <v>248243</v>
      </c>
      <c r="AI92" s="206">
        <v>102666</v>
      </c>
    </row>
    <row r="93" spans="2:35" ht="13" x14ac:dyDescent="0.25">
      <c r="B93" s="229"/>
      <c r="C93" s="199" t="s">
        <v>94</v>
      </c>
      <c r="D93" s="204">
        <v>186133</v>
      </c>
      <c r="E93" s="205">
        <v>603157</v>
      </c>
      <c r="F93" s="205">
        <v>93995</v>
      </c>
      <c r="G93" s="205">
        <v>104397</v>
      </c>
      <c r="H93" s="205">
        <v>151545</v>
      </c>
      <c r="I93" s="205">
        <v>636951</v>
      </c>
      <c r="J93" s="205">
        <v>2256813</v>
      </c>
      <c r="K93" s="205">
        <v>497964</v>
      </c>
      <c r="L93" s="205">
        <v>86022</v>
      </c>
      <c r="M93" s="205">
        <v>170200</v>
      </c>
      <c r="N93" s="205">
        <v>536327</v>
      </c>
      <c r="O93" s="205">
        <v>129591</v>
      </c>
      <c r="P93" s="205">
        <v>150635</v>
      </c>
      <c r="Q93" s="205">
        <v>1075523</v>
      </c>
      <c r="R93" s="205">
        <v>1042388</v>
      </c>
      <c r="S93" s="205">
        <v>265085</v>
      </c>
      <c r="T93" s="205">
        <v>153927</v>
      </c>
      <c r="U93" s="205">
        <v>90056</v>
      </c>
      <c r="V93" s="205">
        <v>972785</v>
      </c>
      <c r="W93" s="205">
        <v>148925</v>
      </c>
      <c r="X93" s="205">
        <v>401251</v>
      </c>
      <c r="Y93" s="205">
        <v>273427</v>
      </c>
      <c r="Z93" s="205">
        <v>211652</v>
      </c>
      <c r="AA93" s="205">
        <v>254269</v>
      </c>
      <c r="AB93" s="205">
        <v>329630</v>
      </c>
      <c r="AC93" s="205">
        <v>400065</v>
      </c>
      <c r="AD93" s="205">
        <v>125814</v>
      </c>
      <c r="AE93" s="205">
        <v>515569</v>
      </c>
      <c r="AF93" s="205">
        <v>74733</v>
      </c>
      <c r="AG93" s="205">
        <v>577930</v>
      </c>
      <c r="AH93" s="205">
        <v>251507</v>
      </c>
      <c r="AI93" s="206">
        <v>103122</v>
      </c>
    </row>
    <row r="94" spans="2:35" ht="13" x14ac:dyDescent="0.25">
      <c r="B94" s="229"/>
      <c r="C94" s="199" t="s">
        <v>95</v>
      </c>
      <c r="D94" s="204">
        <v>182490</v>
      </c>
      <c r="E94" s="205">
        <v>582620</v>
      </c>
      <c r="F94" s="205">
        <v>91379</v>
      </c>
      <c r="G94" s="205">
        <v>102545</v>
      </c>
      <c r="H94" s="205">
        <v>150287</v>
      </c>
      <c r="I94" s="205">
        <v>623493</v>
      </c>
      <c r="J94" s="205">
        <v>2219026</v>
      </c>
      <c r="K94" s="205">
        <v>488805</v>
      </c>
      <c r="L94" s="205">
        <v>85119</v>
      </c>
      <c r="M94" s="205">
        <v>164952</v>
      </c>
      <c r="N94" s="205">
        <v>526272</v>
      </c>
      <c r="O94" s="205">
        <v>130576</v>
      </c>
      <c r="P94" s="205">
        <v>142898</v>
      </c>
      <c r="Q94" s="205">
        <v>1062895</v>
      </c>
      <c r="R94" s="205">
        <v>1012741</v>
      </c>
      <c r="S94" s="205">
        <v>263364</v>
      </c>
      <c r="T94" s="205">
        <v>151222</v>
      </c>
      <c r="U94" s="205">
        <v>90968</v>
      </c>
      <c r="V94" s="205">
        <v>953920</v>
      </c>
      <c r="W94" s="205">
        <v>147602</v>
      </c>
      <c r="X94" s="205">
        <v>394228</v>
      </c>
      <c r="Y94" s="205">
        <v>262002</v>
      </c>
      <c r="Z94" s="205">
        <v>208655</v>
      </c>
      <c r="AA94" s="205">
        <v>252075</v>
      </c>
      <c r="AB94" s="205">
        <v>325183</v>
      </c>
      <c r="AC94" s="205">
        <v>387544</v>
      </c>
      <c r="AD94" s="205">
        <v>122630</v>
      </c>
      <c r="AE94" s="205">
        <v>504344</v>
      </c>
      <c r="AF94" s="205">
        <v>72069</v>
      </c>
      <c r="AG94" s="205">
        <v>579863</v>
      </c>
      <c r="AH94" s="205">
        <v>248557</v>
      </c>
      <c r="AI94" s="206">
        <v>102553</v>
      </c>
    </row>
    <row r="95" spans="2:35" ht="13" x14ac:dyDescent="0.25">
      <c r="B95" s="229" t="s">
        <v>109</v>
      </c>
      <c r="C95" s="199" t="s">
        <v>97</v>
      </c>
      <c r="D95" s="204">
        <v>183521</v>
      </c>
      <c r="E95" s="205">
        <v>585546</v>
      </c>
      <c r="F95" s="205">
        <v>91873</v>
      </c>
      <c r="G95" s="205">
        <v>101832</v>
      </c>
      <c r="H95" s="205">
        <v>149914</v>
      </c>
      <c r="I95" s="205">
        <v>631326</v>
      </c>
      <c r="J95" s="205">
        <v>2210141</v>
      </c>
      <c r="K95" s="205">
        <v>490820</v>
      </c>
      <c r="L95" s="205">
        <v>85357</v>
      </c>
      <c r="M95" s="205">
        <v>165626</v>
      </c>
      <c r="N95" s="205">
        <v>525408</v>
      </c>
      <c r="O95" s="205">
        <v>128580</v>
      </c>
      <c r="P95" s="205">
        <v>145832</v>
      </c>
      <c r="Q95" s="205">
        <v>1067561</v>
      </c>
      <c r="R95" s="205">
        <v>1018866</v>
      </c>
      <c r="S95" s="205">
        <v>265004</v>
      </c>
      <c r="T95" s="205">
        <v>152141</v>
      </c>
      <c r="U95" s="205">
        <v>93766</v>
      </c>
      <c r="V95" s="205">
        <v>959616</v>
      </c>
      <c r="W95" s="205">
        <v>148009</v>
      </c>
      <c r="X95" s="205">
        <v>396168</v>
      </c>
      <c r="Y95" s="205">
        <v>265940</v>
      </c>
      <c r="Z95" s="205">
        <v>215652</v>
      </c>
      <c r="AA95" s="205">
        <v>253935</v>
      </c>
      <c r="AB95" s="205">
        <v>326758</v>
      </c>
      <c r="AC95" s="205">
        <v>397322</v>
      </c>
      <c r="AD95" s="205">
        <v>123908</v>
      </c>
      <c r="AE95" s="205">
        <v>510297</v>
      </c>
      <c r="AF95" s="205">
        <v>72606</v>
      </c>
      <c r="AG95" s="205">
        <v>582477</v>
      </c>
      <c r="AH95" s="205">
        <v>249037</v>
      </c>
      <c r="AI95" s="206">
        <v>102284</v>
      </c>
    </row>
    <row r="96" spans="2:35" ht="13" x14ac:dyDescent="0.25">
      <c r="B96" s="229"/>
      <c r="C96" s="199" t="s">
        <v>98</v>
      </c>
      <c r="D96" s="204">
        <v>186458</v>
      </c>
      <c r="E96" s="205">
        <v>588794</v>
      </c>
      <c r="F96" s="205">
        <v>93157</v>
      </c>
      <c r="G96" s="205">
        <v>101893</v>
      </c>
      <c r="H96" s="205">
        <v>150913</v>
      </c>
      <c r="I96" s="205">
        <v>634371</v>
      </c>
      <c r="J96" s="205">
        <v>2223476</v>
      </c>
      <c r="K96" s="205">
        <v>494931</v>
      </c>
      <c r="L96" s="205">
        <v>86244</v>
      </c>
      <c r="M96" s="205">
        <v>166943</v>
      </c>
      <c r="N96" s="205">
        <v>528401</v>
      </c>
      <c r="O96" s="205">
        <v>130189</v>
      </c>
      <c r="P96" s="205">
        <v>146716</v>
      </c>
      <c r="Q96" s="205">
        <v>1073734</v>
      </c>
      <c r="R96" s="205">
        <v>1025527</v>
      </c>
      <c r="S96" s="205">
        <v>267676</v>
      </c>
      <c r="T96" s="205">
        <v>153860</v>
      </c>
      <c r="U96" s="205">
        <v>94512</v>
      </c>
      <c r="V96" s="205">
        <v>967069</v>
      </c>
      <c r="W96" s="205">
        <v>148788</v>
      </c>
      <c r="X96" s="205">
        <v>398264</v>
      </c>
      <c r="Y96" s="205">
        <v>266871</v>
      </c>
      <c r="Z96" s="205">
        <v>219483</v>
      </c>
      <c r="AA96" s="205">
        <v>256292</v>
      </c>
      <c r="AB96" s="205">
        <v>329980</v>
      </c>
      <c r="AC96" s="205">
        <v>402893</v>
      </c>
      <c r="AD96" s="205">
        <v>126231</v>
      </c>
      <c r="AE96" s="205">
        <v>514181</v>
      </c>
      <c r="AF96" s="205">
        <v>73005</v>
      </c>
      <c r="AG96" s="205">
        <v>584820</v>
      </c>
      <c r="AH96" s="205">
        <v>250131</v>
      </c>
      <c r="AI96" s="206">
        <v>103087</v>
      </c>
    </row>
    <row r="97" spans="2:35" ht="13" x14ac:dyDescent="0.25">
      <c r="B97" s="229"/>
      <c r="C97" s="199" t="s">
        <v>99</v>
      </c>
      <c r="D97" s="204">
        <v>186735</v>
      </c>
      <c r="E97" s="205">
        <v>592686</v>
      </c>
      <c r="F97" s="205">
        <v>94135</v>
      </c>
      <c r="G97" s="205">
        <v>102456</v>
      </c>
      <c r="H97" s="205">
        <v>151920</v>
      </c>
      <c r="I97" s="205">
        <v>635322</v>
      </c>
      <c r="J97" s="205">
        <v>2230035</v>
      </c>
      <c r="K97" s="205">
        <v>494946</v>
      </c>
      <c r="L97" s="205">
        <v>86336</v>
      </c>
      <c r="M97" s="205">
        <v>167850</v>
      </c>
      <c r="N97" s="205">
        <v>526570</v>
      </c>
      <c r="O97" s="205">
        <v>131907</v>
      </c>
      <c r="P97" s="205">
        <v>145926</v>
      </c>
      <c r="Q97" s="205">
        <v>1074158</v>
      </c>
      <c r="R97" s="205">
        <v>1021456</v>
      </c>
      <c r="S97" s="205">
        <v>268065</v>
      </c>
      <c r="T97" s="205">
        <v>153970</v>
      </c>
      <c r="U97" s="205">
        <v>93192</v>
      </c>
      <c r="V97" s="205">
        <v>970298</v>
      </c>
      <c r="W97" s="205">
        <v>149964</v>
      </c>
      <c r="X97" s="205">
        <v>399314</v>
      </c>
      <c r="Y97" s="205">
        <v>266374</v>
      </c>
      <c r="Z97" s="205">
        <v>220441</v>
      </c>
      <c r="AA97" s="205">
        <v>255925</v>
      </c>
      <c r="AB97" s="205">
        <v>328263</v>
      </c>
      <c r="AC97" s="205">
        <v>400064</v>
      </c>
      <c r="AD97" s="205">
        <v>125230</v>
      </c>
      <c r="AE97" s="205">
        <v>514744</v>
      </c>
      <c r="AF97" s="205">
        <v>72910</v>
      </c>
      <c r="AG97" s="205">
        <v>583474</v>
      </c>
      <c r="AH97" s="205">
        <v>250977</v>
      </c>
      <c r="AI97" s="206">
        <v>103375</v>
      </c>
    </row>
    <row r="98" spans="2:35" ht="13" x14ac:dyDescent="0.25">
      <c r="B98" s="229"/>
      <c r="C98" s="199" t="s">
        <v>100</v>
      </c>
      <c r="D98" s="204">
        <v>187162</v>
      </c>
      <c r="E98" s="205">
        <v>595554</v>
      </c>
      <c r="F98" s="205">
        <v>95306</v>
      </c>
      <c r="G98" s="205">
        <v>104223</v>
      </c>
      <c r="H98" s="205">
        <v>152777</v>
      </c>
      <c r="I98" s="205">
        <v>638258</v>
      </c>
      <c r="J98" s="205">
        <v>2244635</v>
      </c>
      <c r="K98" s="205">
        <v>496364</v>
      </c>
      <c r="L98" s="205">
        <v>86210</v>
      </c>
      <c r="M98" s="205">
        <v>169039</v>
      </c>
      <c r="N98" s="205">
        <v>528687</v>
      </c>
      <c r="O98" s="205">
        <v>129014</v>
      </c>
      <c r="P98" s="205">
        <v>147401</v>
      </c>
      <c r="Q98" s="205">
        <v>1074608</v>
      </c>
      <c r="R98" s="205">
        <v>1027804</v>
      </c>
      <c r="S98" s="205">
        <v>267031</v>
      </c>
      <c r="T98" s="205">
        <v>154095</v>
      </c>
      <c r="U98" s="205">
        <v>93206</v>
      </c>
      <c r="V98" s="205">
        <v>975038</v>
      </c>
      <c r="W98" s="205">
        <v>151341</v>
      </c>
      <c r="X98" s="205">
        <v>401719</v>
      </c>
      <c r="Y98" s="205">
        <v>268462</v>
      </c>
      <c r="Z98" s="205">
        <v>224263</v>
      </c>
      <c r="AA98" s="205">
        <v>257100</v>
      </c>
      <c r="AB98" s="205">
        <v>325056</v>
      </c>
      <c r="AC98" s="205">
        <v>404068</v>
      </c>
      <c r="AD98" s="205">
        <v>124549</v>
      </c>
      <c r="AE98" s="205">
        <v>517253</v>
      </c>
      <c r="AF98" s="205">
        <v>73580</v>
      </c>
      <c r="AG98" s="205">
        <v>582367</v>
      </c>
      <c r="AH98" s="205">
        <v>252980</v>
      </c>
      <c r="AI98" s="206">
        <v>103606</v>
      </c>
    </row>
    <row r="99" spans="2:35" ht="13" x14ac:dyDescent="0.25">
      <c r="B99" s="229"/>
      <c r="C99" s="199" t="s">
        <v>101</v>
      </c>
      <c r="D99" s="204">
        <v>187493</v>
      </c>
      <c r="E99" s="205">
        <v>600420</v>
      </c>
      <c r="F99" s="205">
        <v>96039</v>
      </c>
      <c r="G99" s="205">
        <v>104274</v>
      </c>
      <c r="H99" s="205">
        <v>152770</v>
      </c>
      <c r="I99" s="205">
        <v>643158</v>
      </c>
      <c r="J99" s="205">
        <v>2256989</v>
      </c>
      <c r="K99" s="205">
        <v>497307</v>
      </c>
      <c r="L99" s="205">
        <v>86137</v>
      </c>
      <c r="M99" s="205">
        <v>169960</v>
      </c>
      <c r="N99" s="205">
        <v>532712</v>
      </c>
      <c r="O99" s="205">
        <v>129728</v>
      </c>
      <c r="P99" s="205">
        <v>146981</v>
      </c>
      <c r="Q99" s="205">
        <v>1076803</v>
      </c>
      <c r="R99" s="205">
        <v>1022990</v>
      </c>
      <c r="S99" s="205">
        <v>267401</v>
      </c>
      <c r="T99" s="205">
        <v>154746</v>
      </c>
      <c r="U99" s="205">
        <v>93917</v>
      </c>
      <c r="V99" s="205">
        <v>978238</v>
      </c>
      <c r="W99" s="205">
        <v>148197</v>
      </c>
      <c r="X99" s="205">
        <v>404714</v>
      </c>
      <c r="Y99" s="205">
        <v>270424</v>
      </c>
      <c r="Z99" s="205">
        <v>224372</v>
      </c>
      <c r="AA99" s="205">
        <v>256188</v>
      </c>
      <c r="AB99" s="205">
        <v>324985</v>
      </c>
      <c r="AC99" s="205">
        <v>407815</v>
      </c>
      <c r="AD99" s="205">
        <v>125422</v>
      </c>
      <c r="AE99" s="205">
        <v>520300</v>
      </c>
      <c r="AF99" s="205">
        <v>73786</v>
      </c>
      <c r="AG99" s="205">
        <v>572824</v>
      </c>
      <c r="AH99" s="205">
        <v>253022</v>
      </c>
      <c r="AI99" s="206">
        <v>104053</v>
      </c>
    </row>
    <row r="100" spans="2:35" ht="13" x14ac:dyDescent="0.25">
      <c r="B100" s="229"/>
      <c r="C100" s="199" t="s">
        <v>102</v>
      </c>
      <c r="D100" s="204">
        <v>189295</v>
      </c>
      <c r="E100" s="205">
        <v>605443</v>
      </c>
      <c r="F100" s="205">
        <v>97513</v>
      </c>
      <c r="G100" s="205">
        <v>104194</v>
      </c>
      <c r="H100" s="205">
        <v>154197</v>
      </c>
      <c r="I100" s="205">
        <v>645238</v>
      </c>
      <c r="J100" s="205">
        <v>2265485</v>
      </c>
      <c r="K100" s="205">
        <v>497231</v>
      </c>
      <c r="L100" s="205">
        <v>85621</v>
      </c>
      <c r="M100" s="205">
        <v>172337</v>
      </c>
      <c r="N100" s="205">
        <v>536593</v>
      </c>
      <c r="O100" s="205">
        <v>130966</v>
      </c>
      <c r="P100" s="205">
        <v>147331</v>
      </c>
      <c r="Q100" s="205">
        <v>1077808</v>
      </c>
      <c r="R100" s="205">
        <v>1025605</v>
      </c>
      <c r="S100" s="205">
        <v>262393</v>
      </c>
      <c r="T100" s="205">
        <v>153457</v>
      </c>
      <c r="U100" s="205">
        <v>93149</v>
      </c>
      <c r="V100" s="205">
        <v>981972</v>
      </c>
      <c r="W100" s="205">
        <v>146361</v>
      </c>
      <c r="X100" s="205">
        <v>403491</v>
      </c>
      <c r="Y100" s="205">
        <v>272612</v>
      </c>
      <c r="Z100" s="205">
        <v>226385</v>
      </c>
      <c r="AA100" s="205">
        <v>253926</v>
      </c>
      <c r="AB100" s="205">
        <v>325349</v>
      </c>
      <c r="AC100" s="205">
        <v>409881</v>
      </c>
      <c r="AD100" s="205">
        <v>126384</v>
      </c>
      <c r="AE100" s="205">
        <v>520831</v>
      </c>
      <c r="AF100" s="205">
        <v>73923</v>
      </c>
      <c r="AG100" s="205">
        <v>568291</v>
      </c>
      <c r="AH100" s="205">
        <v>253452</v>
      </c>
      <c r="AI100" s="206">
        <v>104307</v>
      </c>
    </row>
    <row r="101" spans="2:35" ht="13" x14ac:dyDescent="0.25">
      <c r="B101" s="229"/>
      <c r="C101" s="199" t="s">
        <v>103</v>
      </c>
      <c r="D101" s="204">
        <v>188483</v>
      </c>
      <c r="E101" s="205">
        <v>607992</v>
      </c>
      <c r="F101" s="205">
        <v>97017</v>
      </c>
      <c r="G101" s="205">
        <v>104528</v>
      </c>
      <c r="H101" s="205">
        <v>154785</v>
      </c>
      <c r="I101" s="205">
        <v>643962</v>
      </c>
      <c r="J101" s="205">
        <v>2274857</v>
      </c>
      <c r="K101" s="205">
        <v>495691</v>
      </c>
      <c r="L101" s="205">
        <v>84543</v>
      </c>
      <c r="M101" s="205">
        <v>171288</v>
      </c>
      <c r="N101" s="205">
        <v>536678</v>
      </c>
      <c r="O101" s="205">
        <v>132518</v>
      </c>
      <c r="P101" s="205">
        <v>148047</v>
      </c>
      <c r="Q101" s="205">
        <v>1077279</v>
      </c>
      <c r="R101" s="205">
        <v>1022659</v>
      </c>
      <c r="S101" s="205">
        <v>262448</v>
      </c>
      <c r="T101" s="205">
        <v>153364</v>
      </c>
      <c r="U101" s="205">
        <v>92193</v>
      </c>
      <c r="V101" s="205">
        <v>982162</v>
      </c>
      <c r="W101" s="205">
        <v>147424</v>
      </c>
      <c r="X101" s="205">
        <v>403271</v>
      </c>
      <c r="Y101" s="205">
        <v>271261</v>
      </c>
      <c r="Z101" s="205">
        <v>226424</v>
      </c>
      <c r="AA101" s="205">
        <v>253931</v>
      </c>
      <c r="AB101" s="205">
        <v>324649</v>
      </c>
      <c r="AC101" s="205">
        <v>402410</v>
      </c>
      <c r="AD101" s="205">
        <v>125720</v>
      </c>
      <c r="AE101" s="205">
        <v>519212</v>
      </c>
      <c r="AF101" s="205">
        <v>73107</v>
      </c>
      <c r="AG101" s="205">
        <v>571375</v>
      </c>
      <c r="AH101" s="205">
        <v>250562</v>
      </c>
      <c r="AI101" s="206">
        <v>104560</v>
      </c>
    </row>
    <row r="102" spans="2:35" ht="13" x14ac:dyDescent="0.25">
      <c r="B102" s="229"/>
      <c r="C102" s="199" t="s">
        <v>104</v>
      </c>
      <c r="D102" s="204">
        <v>189211</v>
      </c>
      <c r="E102" s="205">
        <v>610310</v>
      </c>
      <c r="F102" s="205">
        <v>98708</v>
      </c>
      <c r="G102" s="205">
        <v>106175</v>
      </c>
      <c r="H102" s="205">
        <v>156826</v>
      </c>
      <c r="I102" s="205">
        <v>654275</v>
      </c>
      <c r="J102" s="205">
        <v>2307552</v>
      </c>
      <c r="K102" s="205">
        <v>500567</v>
      </c>
      <c r="L102" s="205">
        <v>85429</v>
      </c>
      <c r="M102" s="205">
        <v>171110</v>
      </c>
      <c r="N102" s="205">
        <v>537843</v>
      </c>
      <c r="O102" s="205">
        <v>130076</v>
      </c>
      <c r="P102" s="205">
        <v>151041</v>
      </c>
      <c r="Q102" s="205">
        <v>1079119</v>
      </c>
      <c r="R102" s="205">
        <v>1028703</v>
      </c>
      <c r="S102" s="205">
        <v>264512</v>
      </c>
      <c r="T102" s="205">
        <v>154137</v>
      </c>
      <c r="U102" s="205">
        <v>92913</v>
      </c>
      <c r="V102" s="205">
        <v>990852</v>
      </c>
      <c r="W102" s="205">
        <v>147315</v>
      </c>
      <c r="X102" s="205">
        <v>403058</v>
      </c>
      <c r="Y102" s="205">
        <v>275381</v>
      </c>
      <c r="Z102" s="205">
        <v>227886</v>
      </c>
      <c r="AA102" s="205">
        <v>257323</v>
      </c>
      <c r="AB102" s="205">
        <v>328992</v>
      </c>
      <c r="AC102" s="205">
        <v>404134</v>
      </c>
      <c r="AD102" s="205">
        <v>126644</v>
      </c>
      <c r="AE102" s="205">
        <v>528988</v>
      </c>
      <c r="AF102" s="205">
        <v>72671</v>
      </c>
      <c r="AG102" s="205">
        <v>576774</v>
      </c>
      <c r="AH102" s="205">
        <v>250170</v>
      </c>
      <c r="AI102" s="206">
        <v>105915</v>
      </c>
    </row>
    <row r="103" spans="2:35" ht="13" x14ac:dyDescent="0.25">
      <c r="B103" s="229"/>
      <c r="C103" s="199" t="s">
        <v>105</v>
      </c>
      <c r="D103" s="204">
        <v>189799</v>
      </c>
      <c r="E103" s="205">
        <v>615469</v>
      </c>
      <c r="F103" s="205">
        <v>100179</v>
      </c>
      <c r="G103" s="205">
        <v>106469</v>
      </c>
      <c r="H103" s="205">
        <v>157754</v>
      </c>
      <c r="I103" s="205">
        <v>663193</v>
      </c>
      <c r="J103" s="205">
        <v>2323208</v>
      </c>
      <c r="K103" s="205">
        <v>503821</v>
      </c>
      <c r="L103" s="205">
        <v>86514</v>
      </c>
      <c r="M103" s="205">
        <v>170433</v>
      </c>
      <c r="N103" s="205">
        <v>541711</v>
      </c>
      <c r="O103" s="205">
        <v>130802</v>
      </c>
      <c r="P103" s="205">
        <v>151973</v>
      </c>
      <c r="Q103" s="205">
        <v>1088567</v>
      </c>
      <c r="R103" s="205">
        <v>1035283</v>
      </c>
      <c r="S103" s="205">
        <v>265375</v>
      </c>
      <c r="T103" s="205">
        <v>155607</v>
      </c>
      <c r="U103" s="205">
        <v>92892</v>
      </c>
      <c r="V103" s="205">
        <v>997550</v>
      </c>
      <c r="W103" s="205">
        <v>148855</v>
      </c>
      <c r="X103" s="205">
        <v>401127</v>
      </c>
      <c r="Y103" s="205">
        <v>278580</v>
      </c>
      <c r="Z103" s="205">
        <v>227982</v>
      </c>
      <c r="AA103" s="205">
        <v>259253</v>
      </c>
      <c r="AB103" s="205">
        <v>337126</v>
      </c>
      <c r="AC103" s="205">
        <v>411176</v>
      </c>
      <c r="AD103" s="205">
        <v>128729</v>
      </c>
      <c r="AE103" s="205">
        <v>534665</v>
      </c>
      <c r="AF103" s="205">
        <v>72413</v>
      </c>
      <c r="AG103" s="205">
        <v>581367</v>
      </c>
      <c r="AH103" s="205">
        <v>250353</v>
      </c>
      <c r="AI103" s="206">
        <v>106018</v>
      </c>
    </row>
    <row r="104" spans="2:35" ht="13" x14ac:dyDescent="0.25">
      <c r="B104" s="229"/>
      <c r="C104" s="199" t="s">
        <v>106</v>
      </c>
      <c r="D104" s="204">
        <v>190011</v>
      </c>
      <c r="E104" s="205">
        <v>622594</v>
      </c>
      <c r="F104" s="205">
        <v>102551</v>
      </c>
      <c r="G104" s="205">
        <v>107388</v>
      </c>
      <c r="H104" s="205">
        <v>158101</v>
      </c>
      <c r="I104" s="205">
        <v>671094</v>
      </c>
      <c r="J104" s="205">
        <v>2337303</v>
      </c>
      <c r="K104" s="205">
        <v>505448</v>
      </c>
      <c r="L104" s="205">
        <v>87509</v>
      </c>
      <c r="M104" s="205">
        <v>172181</v>
      </c>
      <c r="N104" s="205">
        <v>547919</v>
      </c>
      <c r="O104" s="205">
        <v>132207</v>
      </c>
      <c r="P104" s="205">
        <v>152391</v>
      </c>
      <c r="Q104" s="205">
        <v>1099330</v>
      </c>
      <c r="R104" s="205">
        <v>1048528</v>
      </c>
      <c r="S104" s="205">
        <v>268371</v>
      </c>
      <c r="T104" s="205">
        <v>156304</v>
      </c>
      <c r="U104" s="205">
        <v>94724</v>
      </c>
      <c r="V104" s="205">
        <v>1009422</v>
      </c>
      <c r="W104" s="205">
        <v>152025</v>
      </c>
      <c r="X104" s="205">
        <v>401832</v>
      </c>
      <c r="Y104" s="205">
        <v>280621</v>
      </c>
      <c r="Z104" s="205">
        <v>226259</v>
      </c>
      <c r="AA104" s="205">
        <v>262524</v>
      </c>
      <c r="AB104" s="205">
        <v>340973</v>
      </c>
      <c r="AC104" s="205">
        <v>420440</v>
      </c>
      <c r="AD104" s="205">
        <v>130315</v>
      </c>
      <c r="AE104" s="205">
        <v>540209</v>
      </c>
      <c r="AF104" s="205">
        <v>73074</v>
      </c>
      <c r="AG104" s="205">
        <v>583926</v>
      </c>
      <c r="AH104" s="205">
        <v>252567</v>
      </c>
      <c r="AI104" s="206">
        <v>106360</v>
      </c>
    </row>
    <row r="105" spans="2:35" ht="13" x14ac:dyDescent="0.25">
      <c r="B105" s="229"/>
      <c r="C105" s="199" t="s">
        <v>107</v>
      </c>
      <c r="D105" s="204">
        <v>190540</v>
      </c>
      <c r="E105" s="205">
        <v>623526</v>
      </c>
      <c r="F105" s="205">
        <v>104333</v>
      </c>
      <c r="G105" s="205">
        <v>107500</v>
      </c>
      <c r="H105" s="205">
        <v>160838</v>
      </c>
      <c r="I105" s="205">
        <v>673733</v>
      </c>
      <c r="J105" s="205">
        <v>2345139</v>
      </c>
      <c r="K105" s="205">
        <v>507675</v>
      </c>
      <c r="L105" s="205">
        <v>88264</v>
      </c>
      <c r="M105" s="205">
        <v>172209</v>
      </c>
      <c r="N105" s="205">
        <v>551044</v>
      </c>
      <c r="O105" s="205">
        <v>134416</v>
      </c>
      <c r="P105" s="205">
        <v>152160</v>
      </c>
      <c r="Q105" s="205">
        <v>1113239</v>
      </c>
      <c r="R105" s="205">
        <v>1056864</v>
      </c>
      <c r="S105" s="205">
        <v>270725</v>
      </c>
      <c r="T105" s="205">
        <v>157370</v>
      </c>
      <c r="U105" s="205">
        <v>97147</v>
      </c>
      <c r="V105" s="205">
        <v>1017149</v>
      </c>
      <c r="W105" s="205">
        <v>154837</v>
      </c>
      <c r="X105" s="205">
        <v>404808</v>
      </c>
      <c r="Y105" s="205">
        <v>282271</v>
      </c>
      <c r="Z105" s="205">
        <v>223512</v>
      </c>
      <c r="AA105" s="205">
        <v>266533</v>
      </c>
      <c r="AB105" s="205">
        <v>343502</v>
      </c>
      <c r="AC105" s="205">
        <v>421542</v>
      </c>
      <c r="AD105" s="205">
        <v>132327</v>
      </c>
      <c r="AE105" s="205">
        <v>545322</v>
      </c>
      <c r="AF105" s="205">
        <v>73372</v>
      </c>
      <c r="AG105" s="205">
        <v>593440</v>
      </c>
      <c r="AH105" s="205">
        <v>255625</v>
      </c>
      <c r="AI105" s="206">
        <v>106200</v>
      </c>
    </row>
    <row r="106" spans="2:35" ht="13" x14ac:dyDescent="0.25">
      <c r="B106" s="229"/>
      <c r="C106" s="199" t="s">
        <v>108</v>
      </c>
      <c r="D106" s="204">
        <v>187024</v>
      </c>
      <c r="E106" s="205">
        <v>600487</v>
      </c>
      <c r="F106" s="205">
        <v>101477</v>
      </c>
      <c r="G106" s="205">
        <v>105758</v>
      </c>
      <c r="H106" s="205">
        <v>157841</v>
      </c>
      <c r="I106" s="205">
        <v>658136</v>
      </c>
      <c r="J106" s="205">
        <v>2307721</v>
      </c>
      <c r="K106" s="205">
        <v>496848</v>
      </c>
      <c r="L106" s="205">
        <v>88116</v>
      </c>
      <c r="M106" s="205">
        <v>165840</v>
      </c>
      <c r="N106" s="205">
        <v>537799</v>
      </c>
      <c r="O106" s="205">
        <v>135085</v>
      </c>
      <c r="P106" s="205">
        <v>143175</v>
      </c>
      <c r="Q106" s="205">
        <v>1095746</v>
      </c>
      <c r="R106" s="205">
        <v>1030654</v>
      </c>
      <c r="S106" s="205">
        <v>269654</v>
      </c>
      <c r="T106" s="205">
        <v>156024</v>
      </c>
      <c r="U106" s="205">
        <v>96465</v>
      </c>
      <c r="V106" s="205">
        <v>996720</v>
      </c>
      <c r="W106" s="205">
        <v>154042</v>
      </c>
      <c r="X106" s="205">
        <v>394036</v>
      </c>
      <c r="Y106" s="205">
        <v>272724</v>
      </c>
      <c r="Z106" s="205">
        <v>215265</v>
      </c>
      <c r="AA106" s="205">
        <v>263156</v>
      </c>
      <c r="AB106" s="205">
        <v>339783</v>
      </c>
      <c r="AC106" s="205">
        <v>408424</v>
      </c>
      <c r="AD106" s="205">
        <v>128974</v>
      </c>
      <c r="AE106" s="205">
        <v>531404</v>
      </c>
      <c r="AF106" s="205">
        <v>71162</v>
      </c>
      <c r="AG106" s="205">
        <v>593757</v>
      </c>
      <c r="AH106" s="205">
        <v>253470</v>
      </c>
      <c r="AI106" s="206">
        <v>104798</v>
      </c>
    </row>
    <row r="107" spans="2:35" ht="13" x14ac:dyDescent="0.25">
      <c r="B107" s="229" t="s">
        <v>122</v>
      </c>
      <c r="C107" s="199" t="s">
        <v>110</v>
      </c>
      <c r="D107" s="204">
        <v>188115</v>
      </c>
      <c r="E107" s="205">
        <v>608772</v>
      </c>
      <c r="F107" s="205">
        <v>103596</v>
      </c>
      <c r="G107" s="205">
        <v>106297</v>
      </c>
      <c r="H107" s="205">
        <v>157861</v>
      </c>
      <c r="I107" s="205">
        <v>665138</v>
      </c>
      <c r="J107" s="205">
        <v>2304556</v>
      </c>
      <c r="K107" s="205">
        <v>498795</v>
      </c>
      <c r="L107" s="205">
        <v>87658</v>
      </c>
      <c r="M107" s="205">
        <v>166675</v>
      </c>
      <c r="N107" s="205">
        <v>541990</v>
      </c>
      <c r="O107" s="205">
        <v>133084</v>
      </c>
      <c r="P107" s="205">
        <v>148326</v>
      </c>
      <c r="Q107" s="205">
        <v>1101257</v>
      </c>
      <c r="R107" s="205">
        <v>1041468</v>
      </c>
      <c r="S107" s="205">
        <v>270715</v>
      </c>
      <c r="T107" s="205">
        <v>156626</v>
      </c>
      <c r="U107" s="205">
        <v>99653</v>
      </c>
      <c r="V107" s="205">
        <v>1006879</v>
      </c>
      <c r="W107" s="205">
        <v>152141</v>
      </c>
      <c r="X107" s="205">
        <v>396297</v>
      </c>
      <c r="Y107" s="205">
        <v>277689</v>
      </c>
      <c r="Z107" s="205">
        <v>222711</v>
      </c>
      <c r="AA107" s="205">
        <v>266672</v>
      </c>
      <c r="AB107" s="205">
        <v>344124</v>
      </c>
      <c r="AC107" s="205">
        <v>425186</v>
      </c>
      <c r="AD107" s="205">
        <v>131167</v>
      </c>
      <c r="AE107" s="205">
        <v>537900</v>
      </c>
      <c r="AF107" s="205">
        <v>70529</v>
      </c>
      <c r="AG107" s="205">
        <v>604782</v>
      </c>
      <c r="AH107" s="205">
        <v>253495</v>
      </c>
      <c r="AI107" s="206">
        <v>104340</v>
      </c>
    </row>
    <row r="108" spans="2:35" ht="13" x14ac:dyDescent="0.25">
      <c r="B108" s="229"/>
      <c r="C108" s="199" t="s">
        <v>111</v>
      </c>
      <c r="D108" s="204">
        <v>189904</v>
      </c>
      <c r="E108" s="205">
        <v>614204</v>
      </c>
      <c r="F108" s="205">
        <v>105703</v>
      </c>
      <c r="G108" s="205">
        <v>107478</v>
      </c>
      <c r="H108" s="205">
        <v>160216</v>
      </c>
      <c r="I108" s="205">
        <v>669150</v>
      </c>
      <c r="J108" s="205">
        <v>2317982</v>
      </c>
      <c r="K108" s="205">
        <v>503505</v>
      </c>
      <c r="L108" s="205">
        <v>88318</v>
      </c>
      <c r="M108" s="205">
        <v>167660</v>
      </c>
      <c r="N108" s="205">
        <v>546970</v>
      </c>
      <c r="O108" s="205">
        <v>134273</v>
      </c>
      <c r="P108" s="205">
        <v>148794</v>
      </c>
      <c r="Q108" s="205">
        <v>1109025</v>
      </c>
      <c r="R108" s="205">
        <v>1050469</v>
      </c>
      <c r="S108" s="205">
        <v>274100</v>
      </c>
      <c r="T108" s="205">
        <v>156828</v>
      </c>
      <c r="U108" s="205">
        <v>101333</v>
      </c>
      <c r="V108" s="205">
        <v>1014300</v>
      </c>
      <c r="W108" s="205">
        <v>152832</v>
      </c>
      <c r="X108" s="205">
        <v>400340</v>
      </c>
      <c r="Y108" s="205">
        <v>280367</v>
      </c>
      <c r="Z108" s="205">
        <v>227077</v>
      </c>
      <c r="AA108" s="205">
        <v>269977</v>
      </c>
      <c r="AB108" s="205">
        <v>348260</v>
      </c>
      <c r="AC108" s="205">
        <v>429899</v>
      </c>
      <c r="AD108" s="205">
        <v>133037</v>
      </c>
      <c r="AE108" s="205">
        <v>540429</v>
      </c>
      <c r="AF108" s="205">
        <v>70810</v>
      </c>
      <c r="AG108" s="205">
        <v>613630</v>
      </c>
      <c r="AH108" s="205">
        <v>253578</v>
      </c>
      <c r="AI108" s="206">
        <v>104837</v>
      </c>
    </row>
    <row r="109" spans="2:35" ht="13" x14ac:dyDescent="0.25">
      <c r="B109" s="229"/>
      <c r="C109" s="199" t="s">
        <v>112</v>
      </c>
      <c r="D109" s="204">
        <v>191779</v>
      </c>
      <c r="E109" s="205">
        <v>621085</v>
      </c>
      <c r="F109" s="205">
        <v>108069</v>
      </c>
      <c r="G109" s="205">
        <v>108267</v>
      </c>
      <c r="H109" s="205">
        <v>162093</v>
      </c>
      <c r="I109" s="205">
        <v>673048</v>
      </c>
      <c r="J109" s="205">
        <v>2333458</v>
      </c>
      <c r="K109" s="205">
        <v>507446</v>
      </c>
      <c r="L109" s="205">
        <v>89309</v>
      </c>
      <c r="M109" s="205">
        <v>169390</v>
      </c>
      <c r="N109" s="205">
        <v>551332</v>
      </c>
      <c r="O109" s="205">
        <v>136026</v>
      </c>
      <c r="P109" s="205">
        <v>149172</v>
      </c>
      <c r="Q109" s="205">
        <v>1119209</v>
      </c>
      <c r="R109" s="205">
        <v>1066273</v>
      </c>
      <c r="S109" s="205">
        <v>277913</v>
      </c>
      <c r="T109" s="205">
        <v>158832</v>
      </c>
      <c r="U109" s="205">
        <v>101313</v>
      </c>
      <c r="V109" s="205">
        <v>1022388</v>
      </c>
      <c r="W109" s="205">
        <v>154467</v>
      </c>
      <c r="X109" s="205">
        <v>403099</v>
      </c>
      <c r="Y109" s="205">
        <v>283918</v>
      </c>
      <c r="Z109" s="205">
        <v>231409</v>
      </c>
      <c r="AA109" s="205">
        <v>272642</v>
      </c>
      <c r="AB109" s="205">
        <v>346914</v>
      </c>
      <c r="AC109" s="205">
        <v>430650</v>
      </c>
      <c r="AD109" s="205">
        <v>134177</v>
      </c>
      <c r="AE109" s="205">
        <v>542062</v>
      </c>
      <c r="AF109" s="205">
        <v>71458</v>
      </c>
      <c r="AG109" s="205">
        <v>614079</v>
      </c>
      <c r="AH109" s="205">
        <v>255696</v>
      </c>
      <c r="AI109" s="206">
        <v>105414</v>
      </c>
    </row>
    <row r="110" spans="2:35" ht="13" x14ac:dyDescent="0.25">
      <c r="B110" s="229"/>
      <c r="C110" s="199" t="s">
        <v>113</v>
      </c>
      <c r="D110" s="204">
        <v>193274</v>
      </c>
      <c r="E110" s="205">
        <v>624723</v>
      </c>
      <c r="F110" s="205">
        <v>107026</v>
      </c>
      <c r="G110" s="205">
        <v>109391</v>
      </c>
      <c r="H110" s="205">
        <v>163492</v>
      </c>
      <c r="I110" s="205">
        <v>673850</v>
      </c>
      <c r="J110" s="205">
        <v>2337546</v>
      </c>
      <c r="K110" s="205">
        <v>510148</v>
      </c>
      <c r="L110" s="205">
        <v>88907</v>
      </c>
      <c r="M110" s="205">
        <v>170767</v>
      </c>
      <c r="N110" s="205">
        <v>551180</v>
      </c>
      <c r="O110" s="205">
        <v>135840</v>
      </c>
      <c r="P110" s="205">
        <v>149327</v>
      </c>
      <c r="Q110" s="205">
        <v>1116487</v>
      </c>
      <c r="R110" s="205">
        <v>1068991</v>
      </c>
      <c r="S110" s="205">
        <v>275379</v>
      </c>
      <c r="T110" s="205">
        <v>159425</v>
      </c>
      <c r="U110" s="205">
        <v>101291</v>
      </c>
      <c r="V110" s="205">
        <v>1024067</v>
      </c>
      <c r="W110" s="205">
        <v>154034</v>
      </c>
      <c r="X110" s="205">
        <v>403266</v>
      </c>
      <c r="Y110" s="205">
        <v>284618</v>
      </c>
      <c r="Z110" s="205">
        <v>231902</v>
      </c>
      <c r="AA110" s="205">
        <v>272444</v>
      </c>
      <c r="AB110" s="205">
        <v>342324</v>
      </c>
      <c r="AC110" s="205">
        <v>432889</v>
      </c>
      <c r="AD110" s="205">
        <v>133798</v>
      </c>
      <c r="AE110" s="205">
        <v>542076</v>
      </c>
      <c r="AF110" s="205">
        <v>71722</v>
      </c>
      <c r="AG110" s="205">
        <v>611029</v>
      </c>
      <c r="AH110" s="205">
        <v>255668</v>
      </c>
      <c r="AI110" s="206">
        <v>105628</v>
      </c>
    </row>
    <row r="111" spans="2:35" ht="13" x14ac:dyDescent="0.25">
      <c r="B111" s="229"/>
      <c r="C111" s="199" t="s">
        <v>114</v>
      </c>
      <c r="D111" s="204">
        <v>193812</v>
      </c>
      <c r="E111" s="205">
        <v>633199</v>
      </c>
      <c r="F111" s="205">
        <v>108715</v>
      </c>
      <c r="G111" s="205">
        <v>109426</v>
      </c>
      <c r="H111" s="205">
        <v>162890</v>
      </c>
      <c r="I111" s="205">
        <v>681263</v>
      </c>
      <c r="J111" s="205">
        <v>2355111</v>
      </c>
      <c r="K111" s="205">
        <v>515620</v>
      </c>
      <c r="L111" s="205">
        <v>89550</v>
      </c>
      <c r="M111" s="205">
        <v>173108</v>
      </c>
      <c r="N111" s="205">
        <v>559523</v>
      </c>
      <c r="O111" s="205">
        <v>134306</v>
      </c>
      <c r="P111" s="205">
        <v>150338</v>
      </c>
      <c r="Q111" s="205">
        <v>1121279</v>
      </c>
      <c r="R111" s="205">
        <v>1077214</v>
      </c>
      <c r="S111" s="205">
        <v>276087</v>
      </c>
      <c r="T111" s="205">
        <v>159979</v>
      </c>
      <c r="U111" s="205">
        <v>101492</v>
      </c>
      <c r="V111" s="205">
        <v>1034829</v>
      </c>
      <c r="W111" s="205">
        <v>152430</v>
      </c>
      <c r="X111" s="205">
        <v>404495</v>
      </c>
      <c r="Y111" s="205">
        <v>288303</v>
      </c>
      <c r="Z111" s="205">
        <v>235084</v>
      </c>
      <c r="AA111" s="205">
        <v>271054</v>
      </c>
      <c r="AB111" s="205">
        <v>339207</v>
      </c>
      <c r="AC111" s="205">
        <v>436333</v>
      </c>
      <c r="AD111" s="205">
        <v>134595</v>
      </c>
      <c r="AE111" s="205">
        <v>545825</v>
      </c>
      <c r="AF111" s="205">
        <v>72540</v>
      </c>
      <c r="AG111" s="205">
        <v>604574</v>
      </c>
      <c r="AH111" s="205">
        <v>257330</v>
      </c>
      <c r="AI111" s="206">
        <v>107002</v>
      </c>
    </row>
    <row r="112" spans="2:35" ht="13" x14ac:dyDescent="0.25">
      <c r="B112" s="229"/>
      <c r="C112" s="199" t="s">
        <v>115</v>
      </c>
      <c r="D112" s="204">
        <v>196073</v>
      </c>
      <c r="E112" s="205">
        <v>637102</v>
      </c>
      <c r="F112" s="205">
        <v>109033</v>
      </c>
      <c r="G112" s="205">
        <v>110316</v>
      </c>
      <c r="H112" s="205">
        <v>164959</v>
      </c>
      <c r="I112" s="205">
        <v>681903</v>
      </c>
      <c r="J112" s="205">
        <v>2370957</v>
      </c>
      <c r="K112" s="205">
        <v>518725</v>
      </c>
      <c r="L112" s="205">
        <v>88517</v>
      </c>
      <c r="M112" s="205">
        <v>174591</v>
      </c>
      <c r="N112" s="205">
        <v>565746</v>
      </c>
      <c r="O112" s="205">
        <v>134660</v>
      </c>
      <c r="P112" s="205">
        <v>151690</v>
      </c>
      <c r="Q112" s="205">
        <v>1129262</v>
      </c>
      <c r="R112" s="205">
        <v>1084938</v>
      </c>
      <c r="S112" s="205">
        <v>278136</v>
      </c>
      <c r="T112" s="205">
        <v>158481</v>
      </c>
      <c r="U112" s="205">
        <v>100921</v>
      </c>
      <c r="V112" s="205">
        <v>1042459</v>
      </c>
      <c r="W112" s="205">
        <v>152821</v>
      </c>
      <c r="X112" s="205">
        <v>404886</v>
      </c>
      <c r="Y112" s="205">
        <v>291920</v>
      </c>
      <c r="Z112" s="205">
        <v>236847</v>
      </c>
      <c r="AA112" s="205">
        <v>271316</v>
      </c>
      <c r="AB112" s="205">
        <v>340381</v>
      </c>
      <c r="AC112" s="205">
        <v>434513</v>
      </c>
      <c r="AD112" s="205">
        <v>135201</v>
      </c>
      <c r="AE112" s="205">
        <v>547955</v>
      </c>
      <c r="AF112" s="205">
        <v>72821</v>
      </c>
      <c r="AG112" s="205">
        <v>597894</v>
      </c>
      <c r="AH112" s="205">
        <v>258022</v>
      </c>
      <c r="AI112" s="206">
        <v>107594</v>
      </c>
    </row>
    <row r="113" spans="2:35" ht="13" x14ac:dyDescent="0.25">
      <c r="B113" s="229"/>
      <c r="C113" s="199" t="s">
        <v>116</v>
      </c>
      <c r="D113" s="204">
        <v>197583</v>
      </c>
      <c r="E113" s="205">
        <v>642630</v>
      </c>
      <c r="F113" s="205">
        <v>109041</v>
      </c>
      <c r="G113" s="205">
        <v>111580</v>
      </c>
      <c r="H113" s="205">
        <v>166049</v>
      </c>
      <c r="I113" s="205">
        <v>686506</v>
      </c>
      <c r="J113" s="205">
        <v>2379293</v>
      </c>
      <c r="K113" s="205">
        <v>520233</v>
      </c>
      <c r="L113" s="205">
        <v>89523</v>
      </c>
      <c r="M113" s="205">
        <v>174418</v>
      </c>
      <c r="N113" s="205">
        <v>568880</v>
      </c>
      <c r="O113" s="205">
        <v>137423</v>
      </c>
      <c r="P113" s="205">
        <v>152223</v>
      </c>
      <c r="Q113" s="205">
        <v>1132219</v>
      </c>
      <c r="R113" s="205">
        <v>1090755</v>
      </c>
      <c r="S113" s="205">
        <v>278884</v>
      </c>
      <c r="T113" s="205">
        <v>157636</v>
      </c>
      <c r="U113" s="205">
        <v>100201</v>
      </c>
      <c r="V113" s="205">
        <v>1049736</v>
      </c>
      <c r="W113" s="205">
        <v>152872</v>
      </c>
      <c r="X113" s="205">
        <v>405789</v>
      </c>
      <c r="Y113" s="205">
        <v>292942</v>
      </c>
      <c r="Z113" s="205">
        <v>240248</v>
      </c>
      <c r="AA113" s="205">
        <v>271897</v>
      </c>
      <c r="AB113" s="205">
        <v>341667</v>
      </c>
      <c r="AC113" s="205">
        <v>432833</v>
      </c>
      <c r="AD113" s="205">
        <v>135402</v>
      </c>
      <c r="AE113" s="205">
        <v>551428</v>
      </c>
      <c r="AF113" s="205">
        <v>72516</v>
      </c>
      <c r="AG113" s="205">
        <v>597807</v>
      </c>
      <c r="AH113" s="205">
        <v>256844</v>
      </c>
      <c r="AI113" s="206">
        <v>107478</v>
      </c>
    </row>
    <row r="114" spans="2:35" ht="13" x14ac:dyDescent="0.25">
      <c r="B114" s="229"/>
      <c r="C114" s="199" t="s">
        <v>117</v>
      </c>
      <c r="D114" s="204">
        <v>199347</v>
      </c>
      <c r="E114" s="205">
        <v>644939</v>
      </c>
      <c r="F114" s="205">
        <v>111737</v>
      </c>
      <c r="G114" s="205">
        <v>112828</v>
      </c>
      <c r="H114" s="205">
        <v>167734</v>
      </c>
      <c r="I114" s="205">
        <v>692258</v>
      </c>
      <c r="J114" s="205">
        <v>2389987</v>
      </c>
      <c r="K114" s="205">
        <v>521433</v>
      </c>
      <c r="L114" s="205">
        <v>88558</v>
      </c>
      <c r="M114" s="205">
        <v>174108</v>
      </c>
      <c r="N114" s="205">
        <v>570088</v>
      </c>
      <c r="O114" s="205">
        <v>136647</v>
      </c>
      <c r="P114" s="205">
        <v>153931</v>
      </c>
      <c r="Q114" s="205">
        <v>1138666</v>
      </c>
      <c r="R114" s="205">
        <v>1095742</v>
      </c>
      <c r="S114" s="205">
        <v>281179</v>
      </c>
      <c r="T114" s="205">
        <v>159327</v>
      </c>
      <c r="U114" s="205">
        <v>100304</v>
      </c>
      <c r="V114" s="205">
        <v>1057960</v>
      </c>
      <c r="W114" s="205">
        <v>152394</v>
      </c>
      <c r="X114" s="205">
        <v>405345</v>
      </c>
      <c r="Y114" s="205">
        <v>295547</v>
      </c>
      <c r="Z114" s="205">
        <v>242408</v>
      </c>
      <c r="AA114" s="205">
        <v>272628</v>
      </c>
      <c r="AB114" s="205">
        <v>343488</v>
      </c>
      <c r="AC114" s="205">
        <v>432445</v>
      </c>
      <c r="AD114" s="205">
        <v>136703</v>
      </c>
      <c r="AE114" s="205">
        <v>555103</v>
      </c>
      <c r="AF114" s="205">
        <v>73068</v>
      </c>
      <c r="AG114" s="205">
        <v>604938</v>
      </c>
      <c r="AH114" s="205">
        <v>257987</v>
      </c>
      <c r="AI114" s="206">
        <v>108104</v>
      </c>
    </row>
    <row r="115" spans="2:35" ht="13" x14ac:dyDescent="0.25">
      <c r="B115" s="229"/>
      <c r="C115" s="199" t="s">
        <v>118</v>
      </c>
      <c r="D115" s="204">
        <v>201016</v>
      </c>
      <c r="E115" s="205">
        <v>648993</v>
      </c>
      <c r="F115" s="205">
        <v>111852</v>
      </c>
      <c r="G115" s="205">
        <v>113289</v>
      </c>
      <c r="H115" s="205">
        <v>170151</v>
      </c>
      <c r="I115" s="205">
        <v>689607</v>
      </c>
      <c r="J115" s="205">
        <v>2407016</v>
      </c>
      <c r="K115" s="205">
        <v>521859</v>
      </c>
      <c r="L115" s="205">
        <v>90014</v>
      </c>
      <c r="M115" s="205">
        <v>173105</v>
      </c>
      <c r="N115" s="205">
        <v>577029</v>
      </c>
      <c r="O115" s="205">
        <v>138499</v>
      </c>
      <c r="P115" s="205">
        <v>154732</v>
      </c>
      <c r="Q115" s="205">
        <v>1147420</v>
      </c>
      <c r="R115" s="205">
        <v>1104413</v>
      </c>
      <c r="S115" s="205">
        <v>282786</v>
      </c>
      <c r="T115" s="205">
        <v>160271</v>
      </c>
      <c r="U115" s="205">
        <v>99890</v>
      </c>
      <c r="V115" s="205">
        <v>1061906</v>
      </c>
      <c r="W115" s="205">
        <v>151231</v>
      </c>
      <c r="X115" s="205">
        <v>405065</v>
      </c>
      <c r="Y115" s="205">
        <v>297486</v>
      </c>
      <c r="Z115" s="205">
        <v>241939</v>
      </c>
      <c r="AA115" s="205">
        <v>274334</v>
      </c>
      <c r="AB115" s="205">
        <v>349759</v>
      </c>
      <c r="AC115" s="205">
        <v>438692</v>
      </c>
      <c r="AD115" s="205">
        <v>138575</v>
      </c>
      <c r="AE115" s="205">
        <v>555154</v>
      </c>
      <c r="AF115" s="205">
        <v>73437</v>
      </c>
      <c r="AG115" s="205">
        <v>609559</v>
      </c>
      <c r="AH115" s="205">
        <v>259181</v>
      </c>
      <c r="AI115" s="206">
        <v>108426</v>
      </c>
    </row>
    <row r="116" spans="2:35" ht="13" x14ac:dyDescent="0.25">
      <c r="B116" s="229"/>
      <c r="C116" s="199" t="s">
        <v>119</v>
      </c>
      <c r="D116" s="204">
        <v>204594</v>
      </c>
      <c r="E116" s="205">
        <v>662525</v>
      </c>
      <c r="F116" s="205">
        <v>115672</v>
      </c>
      <c r="G116" s="205">
        <v>113718</v>
      </c>
      <c r="H116" s="205">
        <v>169652</v>
      </c>
      <c r="I116" s="205">
        <v>694248</v>
      </c>
      <c r="J116" s="205">
        <v>2427348</v>
      </c>
      <c r="K116" s="205">
        <v>524574</v>
      </c>
      <c r="L116" s="205">
        <v>90298</v>
      </c>
      <c r="M116" s="205">
        <v>173654</v>
      </c>
      <c r="N116" s="205">
        <v>581991</v>
      </c>
      <c r="O116" s="205">
        <v>140606</v>
      </c>
      <c r="P116" s="205">
        <v>154708</v>
      </c>
      <c r="Q116" s="205">
        <v>1157739</v>
      </c>
      <c r="R116" s="205">
        <v>1119275</v>
      </c>
      <c r="S116" s="205">
        <v>286324</v>
      </c>
      <c r="T116" s="205">
        <v>162019</v>
      </c>
      <c r="U116" s="205">
        <v>101818</v>
      </c>
      <c r="V116" s="205">
        <v>1074637</v>
      </c>
      <c r="W116" s="205">
        <v>152630</v>
      </c>
      <c r="X116" s="205">
        <v>409765</v>
      </c>
      <c r="Y116" s="205">
        <v>301655</v>
      </c>
      <c r="Z116" s="205">
        <v>243298</v>
      </c>
      <c r="AA116" s="205">
        <v>276482</v>
      </c>
      <c r="AB116" s="205">
        <v>354461</v>
      </c>
      <c r="AC116" s="205">
        <v>444097</v>
      </c>
      <c r="AD116" s="205">
        <v>140001</v>
      </c>
      <c r="AE116" s="205">
        <v>559776</v>
      </c>
      <c r="AF116" s="205">
        <v>74229</v>
      </c>
      <c r="AG116" s="205">
        <v>613454</v>
      </c>
      <c r="AH116" s="205">
        <v>260248</v>
      </c>
      <c r="AI116" s="206">
        <v>108832</v>
      </c>
    </row>
    <row r="117" spans="2:35" ht="13" x14ac:dyDescent="0.25">
      <c r="B117" s="229"/>
      <c r="C117" s="199" t="s">
        <v>120</v>
      </c>
      <c r="D117" s="204">
        <v>206640</v>
      </c>
      <c r="E117" s="205">
        <v>656490</v>
      </c>
      <c r="F117" s="205">
        <v>117577</v>
      </c>
      <c r="G117" s="205">
        <v>114859</v>
      </c>
      <c r="H117" s="205">
        <v>170023</v>
      </c>
      <c r="I117" s="205">
        <v>694153</v>
      </c>
      <c r="J117" s="205">
        <v>2449839</v>
      </c>
      <c r="K117" s="205">
        <v>524622</v>
      </c>
      <c r="L117" s="205">
        <v>91648</v>
      </c>
      <c r="M117" s="205">
        <v>173994</v>
      </c>
      <c r="N117" s="205">
        <v>584133</v>
      </c>
      <c r="O117" s="205">
        <v>142485</v>
      </c>
      <c r="P117" s="205">
        <v>156394</v>
      </c>
      <c r="Q117" s="205">
        <v>1168371</v>
      </c>
      <c r="R117" s="205">
        <v>1127066</v>
      </c>
      <c r="S117" s="205">
        <v>289475</v>
      </c>
      <c r="T117" s="205">
        <v>164994</v>
      </c>
      <c r="U117" s="205">
        <v>102069</v>
      </c>
      <c r="V117" s="205">
        <v>1079012</v>
      </c>
      <c r="W117" s="205">
        <v>152654</v>
      </c>
      <c r="X117" s="205">
        <v>411310</v>
      </c>
      <c r="Y117" s="205">
        <v>302505</v>
      </c>
      <c r="Z117" s="205">
        <v>248555</v>
      </c>
      <c r="AA117" s="205">
        <v>278592</v>
      </c>
      <c r="AB117" s="205">
        <v>359416</v>
      </c>
      <c r="AC117" s="205">
        <v>444920</v>
      </c>
      <c r="AD117" s="205">
        <v>141182</v>
      </c>
      <c r="AE117" s="205">
        <v>562313</v>
      </c>
      <c r="AF117" s="205">
        <v>74245</v>
      </c>
      <c r="AG117" s="205">
        <v>621970</v>
      </c>
      <c r="AH117" s="205">
        <v>261018</v>
      </c>
      <c r="AI117" s="206">
        <v>108790</v>
      </c>
    </row>
    <row r="118" spans="2:35" ht="13" x14ac:dyDescent="0.25">
      <c r="B118" s="229"/>
      <c r="C118" s="199" t="s">
        <v>121</v>
      </c>
      <c r="D118" s="204">
        <v>203875</v>
      </c>
      <c r="E118" s="205">
        <v>632608</v>
      </c>
      <c r="F118" s="205">
        <v>112610</v>
      </c>
      <c r="G118" s="205">
        <v>113223</v>
      </c>
      <c r="H118" s="205">
        <v>166143</v>
      </c>
      <c r="I118" s="205">
        <v>674875</v>
      </c>
      <c r="J118" s="205">
        <v>2406448</v>
      </c>
      <c r="K118" s="205">
        <v>513526</v>
      </c>
      <c r="L118" s="205">
        <v>90400</v>
      </c>
      <c r="M118" s="205">
        <v>168345</v>
      </c>
      <c r="N118" s="205">
        <v>570798</v>
      </c>
      <c r="O118" s="205">
        <v>141567</v>
      </c>
      <c r="P118" s="205">
        <v>149470</v>
      </c>
      <c r="Q118" s="205">
        <v>1147143</v>
      </c>
      <c r="R118" s="205">
        <v>1097583</v>
      </c>
      <c r="S118" s="205">
        <v>286063</v>
      </c>
      <c r="T118" s="205">
        <v>163868</v>
      </c>
      <c r="U118" s="205">
        <v>98951</v>
      </c>
      <c r="V118" s="205">
        <v>1057761</v>
      </c>
      <c r="W118" s="205">
        <v>152531</v>
      </c>
      <c r="X118" s="205">
        <v>402018</v>
      </c>
      <c r="Y118" s="205">
        <v>290958</v>
      </c>
      <c r="Z118" s="205">
        <v>242477</v>
      </c>
      <c r="AA118" s="205">
        <v>273254</v>
      </c>
      <c r="AB118" s="205">
        <v>350759</v>
      </c>
      <c r="AC118" s="205">
        <v>430758</v>
      </c>
      <c r="AD118" s="205">
        <v>138189</v>
      </c>
      <c r="AE118" s="205">
        <v>547671</v>
      </c>
      <c r="AF118" s="205">
        <v>69978</v>
      </c>
      <c r="AG118" s="205">
        <v>619458</v>
      </c>
      <c r="AH118" s="205">
        <v>257888</v>
      </c>
      <c r="AI118" s="206">
        <v>107296</v>
      </c>
    </row>
    <row r="119" spans="2:35" ht="13" x14ac:dyDescent="0.25">
      <c r="B119" s="229" t="s">
        <v>135</v>
      </c>
      <c r="C119" s="199" t="s">
        <v>123</v>
      </c>
      <c r="D119" s="204">
        <v>203834</v>
      </c>
      <c r="E119" s="205">
        <v>633257</v>
      </c>
      <c r="F119" s="205">
        <v>115817</v>
      </c>
      <c r="G119" s="205">
        <v>113209</v>
      </c>
      <c r="H119" s="205">
        <v>164800</v>
      </c>
      <c r="I119" s="205">
        <v>684298</v>
      </c>
      <c r="J119" s="205">
        <v>2405522</v>
      </c>
      <c r="K119" s="205">
        <v>515846</v>
      </c>
      <c r="L119" s="205">
        <v>92462</v>
      </c>
      <c r="M119" s="205">
        <v>169314</v>
      </c>
      <c r="N119" s="205">
        <v>572640</v>
      </c>
      <c r="O119" s="205">
        <v>141042</v>
      </c>
      <c r="P119" s="205">
        <v>153592</v>
      </c>
      <c r="Q119" s="205">
        <v>1159470</v>
      </c>
      <c r="R119" s="205">
        <v>1106711</v>
      </c>
      <c r="S119" s="205">
        <v>288951</v>
      </c>
      <c r="T119" s="205">
        <v>164456</v>
      </c>
      <c r="U119" s="205">
        <v>102256</v>
      </c>
      <c r="V119" s="205">
        <v>1067703</v>
      </c>
      <c r="W119" s="205">
        <v>152459</v>
      </c>
      <c r="X119" s="205">
        <v>406492</v>
      </c>
      <c r="Y119" s="205">
        <v>296952</v>
      </c>
      <c r="Z119" s="205">
        <v>250485</v>
      </c>
      <c r="AA119" s="205">
        <v>276778</v>
      </c>
      <c r="AB119" s="205">
        <v>353744</v>
      </c>
      <c r="AC119" s="205">
        <v>446385</v>
      </c>
      <c r="AD119" s="205">
        <v>137443</v>
      </c>
      <c r="AE119" s="205">
        <v>553075</v>
      </c>
      <c r="AF119" s="205">
        <v>71543</v>
      </c>
      <c r="AG119" s="205">
        <v>627619</v>
      </c>
      <c r="AH119" s="205">
        <v>258440</v>
      </c>
      <c r="AI119" s="206">
        <v>108005</v>
      </c>
    </row>
    <row r="120" spans="2:35" ht="13" x14ac:dyDescent="0.25">
      <c r="B120" s="229"/>
      <c r="C120" s="199" t="s">
        <v>124</v>
      </c>
      <c r="D120" s="204">
        <v>205371</v>
      </c>
      <c r="E120" s="205">
        <v>635996</v>
      </c>
      <c r="F120" s="205">
        <v>117560</v>
      </c>
      <c r="G120" s="205">
        <v>113827</v>
      </c>
      <c r="H120" s="205">
        <v>166698</v>
      </c>
      <c r="I120" s="205">
        <v>687395</v>
      </c>
      <c r="J120" s="205">
        <v>2426831</v>
      </c>
      <c r="K120" s="205">
        <v>522515</v>
      </c>
      <c r="L120" s="205">
        <v>92871</v>
      </c>
      <c r="M120" s="205">
        <v>170135</v>
      </c>
      <c r="N120" s="205">
        <v>574640</v>
      </c>
      <c r="O120" s="205">
        <v>143134</v>
      </c>
      <c r="P120" s="205">
        <v>155413</v>
      </c>
      <c r="Q120" s="205">
        <v>1167071</v>
      </c>
      <c r="R120" s="205">
        <v>1116083</v>
      </c>
      <c r="S120" s="205">
        <v>292933</v>
      </c>
      <c r="T120" s="205">
        <v>165022</v>
      </c>
      <c r="U120" s="205">
        <v>102818</v>
      </c>
      <c r="V120" s="205">
        <v>1078484</v>
      </c>
      <c r="W120" s="205">
        <v>152953</v>
      </c>
      <c r="X120" s="205">
        <v>406989</v>
      </c>
      <c r="Y120" s="205">
        <v>299395</v>
      </c>
      <c r="Z120" s="205">
        <v>254008</v>
      </c>
      <c r="AA120" s="205">
        <v>280281</v>
      </c>
      <c r="AB120" s="205">
        <v>358370</v>
      </c>
      <c r="AC120" s="205">
        <v>451077</v>
      </c>
      <c r="AD120" s="205">
        <v>139423</v>
      </c>
      <c r="AE120" s="205">
        <v>557426</v>
      </c>
      <c r="AF120" s="205">
        <v>71526</v>
      </c>
      <c r="AG120" s="205">
        <v>633300</v>
      </c>
      <c r="AH120" s="205">
        <v>259697</v>
      </c>
      <c r="AI120" s="206">
        <v>109459</v>
      </c>
    </row>
    <row r="121" spans="2:35" ht="13" x14ac:dyDescent="0.25">
      <c r="B121" s="229"/>
      <c r="C121" s="199" t="s">
        <v>125</v>
      </c>
      <c r="D121" s="204">
        <v>206779</v>
      </c>
      <c r="E121" s="205">
        <v>639011</v>
      </c>
      <c r="F121" s="205">
        <v>118738</v>
      </c>
      <c r="G121" s="205">
        <v>114602</v>
      </c>
      <c r="H121" s="205">
        <v>166627</v>
      </c>
      <c r="I121" s="205">
        <v>685568</v>
      </c>
      <c r="J121" s="205">
        <v>2440303</v>
      </c>
      <c r="K121" s="205">
        <v>527637</v>
      </c>
      <c r="L121" s="205">
        <v>93496</v>
      </c>
      <c r="M121" s="205">
        <v>171252</v>
      </c>
      <c r="N121" s="205">
        <v>577421</v>
      </c>
      <c r="O121" s="205">
        <v>143488</v>
      </c>
      <c r="P121" s="205">
        <v>155293</v>
      </c>
      <c r="Q121" s="205">
        <v>1173231</v>
      </c>
      <c r="R121" s="205">
        <v>1127161</v>
      </c>
      <c r="S121" s="205">
        <v>295487</v>
      </c>
      <c r="T121" s="205">
        <v>165510</v>
      </c>
      <c r="U121" s="205">
        <v>102562</v>
      </c>
      <c r="V121" s="205">
        <v>1084522</v>
      </c>
      <c r="W121" s="205">
        <v>153751</v>
      </c>
      <c r="X121" s="205">
        <v>407364</v>
      </c>
      <c r="Y121" s="205">
        <v>300652</v>
      </c>
      <c r="Z121" s="205">
        <v>256650</v>
      </c>
      <c r="AA121" s="205">
        <v>280962</v>
      </c>
      <c r="AB121" s="205">
        <v>360448</v>
      </c>
      <c r="AC121" s="205">
        <v>448713</v>
      </c>
      <c r="AD121" s="205">
        <v>140057</v>
      </c>
      <c r="AE121" s="205">
        <v>557129</v>
      </c>
      <c r="AF121" s="205">
        <v>71237</v>
      </c>
      <c r="AG121" s="205">
        <v>635567</v>
      </c>
      <c r="AH121" s="205">
        <v>261623</v>
      </c>
      <c r="AI121" s="206">
        <v>111046</v>
      </c>
    </row>
    <row r="122" spans="2:35" ht="13" x14ac:dyDescent="0.25">
      <c r="B122" s="229"/>
      <c r="C122" s="199" t="s">
        <v>126</v>
      </c>
      <c r="D122" s="204">
        <v>208786</v>
      </c>
      <c r="E122" s="205">
        <v>643362</v>
      </c>
      <c r="F122" s="205">
        <v>120324</v>
      </c>
      <c r="G122" s="205">
        <v>115616</v>
      </c>
      <c r="H122" s="205">
        <v>167233</v>
      </c>
      <c r="I122" s="205">
        <v>691122</v>
      </c>
      <c r="J122" s="205">
        <v>2455375</v>
      </c>
      <c r="K122" s="205">
        <v>529636</v>
      </c>
      <c r="L122" s="205">
        <v>94426</v>
      </c>
      <c r="M122" s="205">
        <v>173262</v>
      </c>
      <c r="N122" s="205">
        <v>578677</v>
      </c>
      <c r="O122" s="205">
        <v>139602</v>
      </c>
      <c r="P122" s="205">
        <v>157590</v>
      </c>
      <c r="Q122" s="205">
        <v>1175642</v>
      </c>
      <c r="R122" s="205">
        <v>1137002</v>
      </c>
      <c r="S122" s="205">
        <v>295955</v>
      </c>
      <c r="T122" s="205">
        <v>165945</v>
      </c>
      <c r="U122" s="205">
        <v>102031</v>
      </c>
      <c r="V122" s="205">
        <v>1089120</v>
      </c>
      <c r="W122" s="205">
        <v>154954</v>
      </c>
      <c r="X122" s="205">
        <v>410839</v>
      </c>
      <c r="Y122" s="205">
        <v>303543</v>
      </c>
      <c r="Z122" s="205">
        <v>258126</v>
      </c>
      <c r="AA122" s="205">
        <v>282139</v>
      </c>
      <c r="AB122" s="205">
        <v>359797</v>
      </c>
      <c r="AC122" s="205">
        <v>450818</v>
      </c>
      <c r="AD122" s="205">
        <v>140562</v>
      </c>
      <c r="AE122" s="205">
        <v>560053</v>
      </c>
      <c r="AF122" s="205">
        <v>71382</v>
      </c>
      <c r="AG122" s="205">
        <v>636449</v>
      </c>
      <c r="AH122" s="205">
        <v>262594</v>
      </c>
      <c r="AI122" s="206">
        <v>111687</v>
      </c>
    </row>
    <row r="123" spans="2:35" ht="13" x14ac:dyDescent="0.25">
      <c r="B123" s="229"/>
      <c r="C123" s="199" t="s">
        <v>127</v>
      </c>
      <c r="D123" s="204">
        <v>209347</v>
      </c>
      <c r="E123" s="205">
        <v>646337</v>
      </c>
      <c r="F123" s="205">
        <v>122136</v>
      </c>
      <c r="G123" s="205">
        <v>116966</v>
      </c>
      <c r="H123" s="205">
        <v>165932</v>
      </c>
      <c r="I123" s="205">
        <v>695958</v>
      </c>
      <c r="J123" s="205">
        <v>2461380</v>
      </c>
      <c r="K123" s="205">
        <v>532228</v>
      </c>
      <c r="L123" s="205">
        <v>93451</v>
      </c>
      <c r="M123" s="205">
        <v>175224</v>
      </c>
      <c r="N123" s="205">
        <v>582629</v>
      </c>
      <c r="O123" s="205">
        <v>139870</v>
      </c>
      <c r="P123" s="205">
        <v>157723</v>
      </c>
      <c r="Q123" s="205">
        <v>1177550</v>
      </c>
      <c r="R123" s="205">
        <v>1141522</v>
      </c>
      <c r="S123" s="205">
        <v>295751</v>
      </c>
      <c r="T123" s="205">
        <v>165755</v>
      </c>
      <c r="U123" s="205">
        <v>102421</v>
      </c>
      <c r="V123" s="205">
        <v>1093717</v>
      </c>
      <c r="W123" s="205">
        <v>153791</v>
      </c>
      <c r="X123" s="205">
        <v>410259</v>
      </c>
      <c r="Y123" s="205">
        <v>305240</v>
      </c>
      <c r="Z123" s="205">
        <v>260277</v>
      </c>
      <c r="AA123" s="205">
        <v>282747</v>
      </c>
      <c r="AB123" s="205">
        <v>357480</v>
      </c>
      <c r="AC123" s="205">
        <v>455088</v>
      </c>
      <c r="AD123" s="205">
        <v>138887</v>
      </c>
      <c r="AE123" s="205">
        <v>560018</v>
      </c>
      <c r="AF123" s="205">
        <v>71056</v>
      </c>
      <c r="AG123" s="205">
        <v>625478</v>
      </c>
      <c r="AH123" s="205">
        <v>263471</v>
      </c>
      <c r="AI123" s="206">
        <v>112462</v>
      </c>
    </row>
    <row r="124" spans="2:35" ht="13" x14ac:dyDescent="0.25">
      <c r="B124" s="229"/>
      <c r="C124" s="199" t="s">
        <v>128</v>
      </c>
      <c r="D124" s="204">
        <v>209587</v>
      </c>
      <c r="E124" s="205">
        <v>644618</v>
      </c>
      <c r="F124" s="205">
        <v>122216</v>
      </c>
      <c r="G124" s="205">
        <v>117269</v>
      </c>
      <c r="H124" s="205">
        <v>167621</v>
      </c>
      <c r="I124" s="205">
        <v>694704</v>
      </c>
      <c r="J124" s="205">
        <v>2477382</v>
      </c>
      <c r="K124" s="205">
        <v>532279</v>
      </c>
      <c r="L124" s="205">
        <v>93340</v>
      </c>
      <c r="M124" s="205">
        <v>176679</v>
      </c>
      <c r="N124" s="205">
        <v>585360</v>
      </c>
      <c r="O124" s="205">
        <v>139810</v>
      </c>
      <c r="P124" s="205">
        <v>159114</v>
      </c>
      <c r="Q124" s="205">
        <v>1181306</v>
      </c>
      <c r="R124" s="205">
        <v>1144369</v>
      </c>
      <c r="S124" s="205">
        <v>295710</v>
      </c>
      <c r="T124" s="205">
        <v>164341</v>
      </c>
      <c r="U124" s="205">
        <v>102288</v>
      </c>
      <c r="V124" s="205">
        <v>1095715</v>
      </c>
      <c r="W124" s="205">
        <v>152204</v>
      </c>
      <c r="X124" s="205">
        <v>411531</v>
      </c>
      <c r="Y124" s="205">
        <v>307972</v>
      </c>
      <c r="Z124" s="205">
        <v>261184</v>
      </c>
      <c r="AA124" s="205">
        <v>279079</v>
      </c>
      <c r="AB124" s="205">
        <v>355887</v>
      </c>
      <c r="AC124" s="205">
        <v>451204</v>
      </c>
      <c r="AD124" s="205">
        <v>139581</v>
      </c>
      <c r="AE124" s="205">
        <v>559403</v>
      </c>
      <c r="AF124" s="205">
        <v>70727</v>
      </c>
      <c r="AG124" s="205">
        <v>617781</v>
      </c>
      <c r="AH124" s="205">
        <v>264728</v>
      </c>
      <c r="AI124" s="206">
        <v>114103</v>
      </c>
    </row>
    <row r="125" spans="2:35" ht="13" x14ac:dyDescent="0.25">
      <c r="B125" s="229"/>
      <c r="C125" s="199" t="s">
        <v>129</v>
      </c>
      <c r="D125" s="204">
        <v>210116</v>
      </c>
      <c r="E125" s="205">
        <v>653160</v>
      </c>
      <c r="F125" s="205">
        <v>122978</v>
      </c>
      <c r="G125" s="205">
        <v>115936</v>
      </c>
      <c r="H125" s="205">
        <v>166673</v>
      </c>
      <c r="I125" s="205">
        <v>702362</v>
      </c>
      <c r="J125" s="205">
        <v>2488029</v>
      </c>
      <c r="K125" s="205">
        <v>534199</v>
      </c>
      <c r="L125" s="205">
        <v>93502</v>
      </c>
      <c r="M125" s="205">
        <v>177514</v>
      </c>
      <c r="N125" s="205">
        <v>589712</v>
      </c>
      <c r="O125" s="205">
        <v>141826</v>
      </c>
      <c r="P125" s="205">
        <v>159787</v>
      </c>
      <c r="Q125" s="205">
        <v>1186605</v>
      </c>
      <c r="R125" s="205">
        <v>1149324</v>
      </c>
      <c r="S125" s="205">
        <v>297669</v>
      </c>
      <c r="T125" s="205">
        <v>163933</v>
      </c>
      <c r="U125" s="205">
        <v>101845</v>
      </c>
      <c r="V125" s="205">
        <v>1103975</v>
      </c>
      <c r="W125" s="205">
        <v>153009</v>
      </c>
      <c r="X125" s="205">
        <v>413909</v>
      </c>
      <c r="Y125" s="205">
        <v>308617</v>
      </c>
      <c r="Z125" s="205">
        <v>264465</v>
      </c>
      <c r="AA125" s="205">
        <v>279109</v>
      </c>
      <c r="AB125" s="205">
        <v>357701</v>
      </c>
      <c r="AC125" s="205">
        <v>450021</v>
      </c>
      <c r="AD125" s="205">
        <v>140216</v>
      </c>
      <c r="AE125" s="205">
        <v>562790</v>
      </c>
      <c r="AF125" s="205">
        <v>70186</v>
      </c>
      <c r="AG125" s="205">
        <v>619216</v>
      </c>
      <c r="AH125" s="205">
        <v>264146</v>
      </c>
      <c r="AI125" s="206">
        <v>113686</v>
      </c>
    </row>
    <row r="126" spans="2:35" ht="13" x14ac:dyDescent="0.25">
      <c r="B126" s="229"/>
      <c r="C126" s="199" t="s">
        <v>130</v>
      </c>
      <c r="D126" s="204">
        <v>210085</v>
      </c>
      <c r="E126" s="205">
        <v>657463</v>
      </c>
      <c r="F126" s="205">
        <v>124398</v>
      </c>
      <c r="G126" s="205">
        <v>116722</v>
      </c>
      <c r="H126" s="205">
        <v>169204</v>
      </c>
      <c r="I126" s="205">
        <v>708203</v>
      </c>
      <c r="J126" s="205">
        <v>2497780</v>
      </c>
      <c r="K126" s="205">
        <v>537730</v>
      </c>
      <c r="L126" s="205">
        <v>94217</v>
      </c>
      <c r="M126" s="205">
        <v>178023</v>
      </c>
      <c r="N126" s="205">
        <v>591564</v>
      </c>
      <c r="O126" s="205">
        <v>140313</v>
      </c>
      <c r="P126" s="205">
        <v>161871</v>
      </c>
      <c r="Q126" s="205">
        <v>1191437</v>
      </c>
      <c r="R126" s="205">
        <v>1154032</v>
      </c>
      <c r="S126" s="205">
        <v>298099</v>
      </c>
      <c r="T126" s="205">
        <v>164782</v>
      </c>
      <c r="U126" s="205">
        <v>101161</v>
      </c>
      <c r="V126" s="205">
        <v>1109593</v>
      </c>
      <c r="W126" s="205">
        <v>153672</v>
      </c>
      <c r="X126" s="205">
        <v>415868</v>
      </c>
      <c r="Y126" s="205">
        <v>310743</v>
      </c>
      <c r="Z126" s="205">
        <v>259813</v>
      </c>
      <c r="AA126" s="205">
        <v>280124</v>
      </c>
      <c r="AB126" s="205">
        <v>358771</v>
      </c>
      <c r="AC126" s="205">
        <v>451322</v>
      </c>
      <c r="AD126" s="205">
        <v>141133</v>
      </c>
      <c r="AE126" s="205">
        <v>564661</v>
      </c>
      <c r="AF126" s="205">
        <v>71090</v>
      </c>
      <c r="AG126" s="205">
        <v>629870</v>
      </c>
      <c r="AH126" s="205">
        <v>264914</v>
      </c>
      <c r="AI126" s="206">
        <v>115639</v>
      </c>
    </row>
    <row r="127" spans="2:35" ht="13" x14ac:dyDescent="0.25">
      <c r="B127" s="229"/>
      <c r="C127" s="199" t="s">
        <v>131</v>
      </c>
      <c r="D127" s="204">
        <v>210679</v>
      </c>
      <c r="E127" s="205">
        <v>662419</v>
      </c>
      <c r="F127" s="205">
        <v>126589</v>
      </c>
      <c r="G127" s="205">
        <v>117658</v>
      </c>
      <c r="H127" s="205">
        <v>169828</v>
      </c>
      <c r="I127" s="205">
        <v>708620</v>
      </c>
      <c r="J127" s="205">
        <v>2506830</v>
      </c>
      <c r="K127" s="205">
        <v>537011</v>
      </c>
      <c r="L127" s="205">
        <v>93934</v>
      </c>
      <c r="M127" s="205">
        <v>178542</v>
      </c>
      <c r="N127" s="205">
        <v>594490</v>
      </c>
      <c r="O127" s="205">
        <v>140870</v>
      </c>
      <c r="P127" s="205">
        <v>163225</v>
      </c>
      <c r="Q127" s="205">
        <v>1196379</v>
      </c>
      <c r="R127" s="205">
        <v>1161330</v>
      </c>
      <c r="S127" s="205">
        <v>297961</v>
      </c>
      <c r="T127" s="205">
        <v>165368</v>
      </c>
      <c r="U127" s="205">
        <v>100398</v>
      </c>
      <c r="V127" s="205">
        <v>1114464</v>
      </c>
      <c r="W127" s="205">
        <v>155378</v>
      </c>
      <c r="X127" s="205">
        <v>416039</v>
      </c>
      <c r="Y127" s="205">
        <v>312161</v>
      </c>
      <c r="Z127" s="205">
        <v>257478</v>
      </c>
      <c r="AA127" s="205">
        <v>281884</v>
      </c>
      <c r="AB127" s="205">
        <v>363436</v>
      </c>
      <c r="AC127" s="205">
        <v>457126</v>
      </c>
      <c r="AD127" s="205">
        <v>142723</v>
      </c>
      <c r="AE127" s="205">
        <v>567201</v>
      </c>
      <c r="AF127" s="205">
        <v>70852</v>
      </c>
      <c r="AG127" s="205">
        <v>631549</v>
      </c>
      <c r="AH127" s="205">
        <v>265301</v>
      </c>
      <c r="AI127" s="206">
        <v>115654</v>
      </c>
    </row>
    <row r="128" spans="2:35" ht="13" x14ac:dyDescent="0.25">
      <c r="B128" s="229"/>
      <c r="C128" s="199" t="s">
        <v>132</v>
      </c>
      <c r="D128" s="204">
        <v>213324</v>
      </c>
      <c r="E128" s="205">
        <v>665987</v>
      </c>
      <c r="F128" s="205">
        <v>130518</v>
      </c>
      <c r="G128" s="205">
        <v>118411</v>
      </c>
      <c r="H128" s="205">
        <v>170034</v>
      </c>
      <c r="I128" s="205">
        <v>711768</v>
      </c>
      <c r="J128" s="205">
        <v>2526734</v>
      </c>
      <c r="K128" s="205">
        <v>544142</v>
      </c>
      <c r="L128" s="205">
        <v>95494</v>
      </c>
      <c r="M128" s="205">
        <v>181387</v>
      </c>
      <c r="N128" s="205">
        <v>599263</v>
      </c>
      <c r="O128" s="205">
        <v>142825</v>
      </c>
      <c r="P128" s="205">
        <v>163906</v>
      </c>
      <c r="Q128" s="205">
        <v>1210081</v>
      </c>
      <c r="R128" s="205">
        <v>1177990</v>
      </c>
      <c r="S128" s="205">
        <v>301052</v>
      </c>
      <c r="T128" s="205">
        <v>166765</v>
      </c>
      <c r="U128" s="205">
        <v>102438</v>
      </c>
      <c r="V128" s="205">
        <v>1126194</v>
      </c>
      <c r="W128" s="205">
        <v>158853</v>
      </c>
      <c r="X128" s="205">
        <v>421420</v>
      </c>
      <c r="Y128" s="205">
        <v>314843</v>
      </c>
      <c r="Z128" s="205">
        <v>260774</v>
      </c>
      <c r="AA128" s="205">
        <v>285635</v>
      </c>
      <c r="AB128" s="205">
        <v>372542</v>
      </c>
      <c r="AC128" s="205">
        <v>464897</v>
      </c>
      <c r="AD128" s="205">
        <v>144737</v>
      </c>
      <c r="AE128" s="205">
        <v>574597</v>
      </c>
      <c r="AF128" s="205">
        <v>71948</v>
      </c>
      <c r="AG128" s="205">
        <v>638186</v>
      </c>
      <c r="AH128" s="205">
        <v>268072</v>
      </c>
      <c r="AI128" s="206">
        <v>116900</v>
      </c>
    </row>
    <row r="129" spans="2:35" ht="13" x14ac:dyDescent="0.25">
      <c r="B129" s="229"/>
      <c r="C129" s="199" t="s">
        <v>133</v>
      </c>
      <c r="D129" s="204">
        <v>213671</v>
      </c>
      <c r="E129" s="205">
        <v>663455</v>
      </c>
      <c r="F129" s="205">
        <v>131121</v>
      </c>
      <c r="G129" s="205">
        <v>119072</v>
      </c>
      <c r="H129" s="205">
        <v>171710</v>
      </c>
      <c r="I129" s="205">
        <v>710612</v>
      </c>
      <c r="J129" s="205">
        <v>2550495</v>
      </c>
      <c r="K129" s="205">
        <v>543933</v>
      </c>
      <c r="L129" s="205">
        <v>96330</v>
      </c>
      <c r="M129" s="205">
        <v>182649</v>
      </c>
      <c r="N129" s="205">
        <v>600264</v>
      </c>
      <c r="O129" s="205">
        <v>145897</v>
      </c>
      <c r="P129" s="205">
        <v>165770</v>
      </c>
      <c r="Q129" s="205">
        <v>1219614</v>
      </c>
      <c r="R129" s="205">
        <v>1191232</v>
      </c>
      <c r="S129" s="205">
        <v>304768</v>
      </c>
      <c r="T129" s="205">
        <v>168845</v>
      </c>
      <c r="U129" s="205">
        <v>104607</v>
      </c>
      <c r="V129" s="205">
        <v>1133169</v>
      </c>
      <c r="W129" s="205">
        <v>160787</v>
      </c>
      <c r="X129" s="205">
        <v>424211</v>
      </c>
      <c r="Y129" s="205">
        <v>316935</v>
      </c>
      <c r="Z129" s="205">
        <v>266321</v>
      </c>
      <c r="AA129" s="205">
        <v>288134</v>
      </c>
      <c r="AB129" s="205">
        <v>380457</v>
      </c>
      <c r="AC129" s="205">
        <v>462583</v>
      </c>
      <c r="AD129" s="205">
        <v>145208</v>
      </c>
      <c r="AE129" s="205">
        <v>575674</v>
      </c>
      <c r="AF129" s="205">
        <v>72202</v>
      </c>
      <c r="AG129" s="205">
        <v>642326</v>
      </c>
      <c r="AH129" s="205">
        <v>269644</v>
      </c>
      <c r="AI129" s="206">
        <v>117801</v>
      </c>
    </row>
    <row r="130" spans="2:35" ht="13" x14ac:dyDescent="0.25">
      <c r="B130" s="229"/>
      <c r="C130" s="199" t="s">
        <v>134</v>
      </c>
      <c r="D130" s="204">
        <v>207169</v>
      </c>
      <c r="E130" s="205">
        <v>638669</v>
      </c>
      <c r="F130" s="205">
        <v>124796</v>
      </c>
      <c r="G130" s="205">
        <v>117008</v>
      </c>
      <c r="H130" s="205">
        <v>169433</v>
      </c>
      <c r="I130" s="205">
        <v>687865</v>
      </c>
      <c r="J130" s="205">
        <v>2501321</v>
      </c>
      <c r="K130" s="205">
        <v>532497</v>
      </c>
      <c r="L130" s="205">
        <v>95455</v>
      </c>
      <c r="M130" s="205">
        <v>176302</v>
      </c>
      <c r="N130" s="205">
        <v>588422</v>
      </c>
      <c r="O130" s="205">
        <v>144425</v>
      </c>
      <c r="P130" s="205">
        <v>160238</v>
      </c>
      <c r="Q130" s="205">
        <v>1194386</v>
      </c>
      <c r="R130" s="205">
        <v>1158159</v>
      </c>
      <c r="S130" s="205">
        <v>301577</v>
      </c>
      <c r="T130" s="205">
        <v>166491</v>
      </c>
      <c r="U130" s="205">
        <v>101964</v>
      </c>
      <c r="V130" s="205">
        <v>1109283</v>
      </c>
      <c r="W130" s="205">
        <v>157956</v>
      </c>
      <c r="X130" s="205">
        <v>414324</v>
      </c>
      <c r="Y130" s="205">
        <v>305830</v>
      </c>
      <c r="Z130" s="205">
        <v>256031</v>
      </c>
      <c r="AA130" s="205">
        <v>284758</v>
      </c>
      <c r="AB130" s="205">
        <v>383150</v>
      </c>
      <c r="AC130" s="205">
        <v>447825</v>
      </c>
      <c r="AD130" s="205">
        <v>141242</v>
      </c>
      <c r="AE130" s="205">
        <v>562931</v>
      </c>
      <c r="AF130" s="205">
        <v>68868</v>
      </c>
      <c r="AG130" s="205">
        <v>628719</v>
      </c>
      <c r="AH130" s="205">
        <v>265159</v>
      </c>
      <c r="AI130" s="206">
        <v>115453</v>
      </c>
    </row>
    <row r="131" spans="2:35" ht="13" x14ac:dyDescent="0.25">
      <c r="B131" s="229" t="s">
        <v>148</v>
      </c>
      <c r="C131" s="199" t="s">
        <v>136</v>
      </c>
      <c r="D131" s="204">
        <v>208017</v>
      </c>
      <c r="E131" s="205">
        <v>644903</v>
      </c>
      <c r="F131" s="205">
        <v>127412</v>
      </c>
      <c r="G131" s="205">
        <v>117556</v>
      </c>
      <c r="H131" s="205">
        <v>167772</v>
      </c>
      <c r="I131" s="205">
        <v>692577</v>
      </c>
      <c r="J131" s="205">
        <v>2490538</v>
      </c>
      <c r="K131" s="205">
        <v>534519</v>
      </c>
      <c r="L131" s="205">
        <v>96388</v>
      </c>
      <c r="M131" s="205">
        <v>178043</v>
      </c>
      <c r="N131" s="205">
        <v>590566</v>
      </c>
      <c r="O131" s="205">
        <v>143304</v>
      </c>
      <c r="P131" s="205">
        <v>163983</v>
      </c>
      <c r="Q131" s="205">
        <v>1206391</v>
      </c>
      <c r="R131" s="205">
        <v>1163381</v>
      </c>
      <c r="S131" s="205">
        <v>303460</v>
      </c>
      <c r="T131" s="205">
        <v>166647</v>
      </c>
      <c r="U131" s="205">
        <v>106911</v>
      </c>
      <c r="V131" s="205">
        <v>1118980</v>
      </c>
      <c r="W131" s="205">
        <v>157294</v>
      </c>
      <c r="X131" s="205">
        <v>415924</v>
      </c>
      <c r="Y131" s="205">
        <v>310982</v>
      </c>
      <c r="Z131" s="205">
        <v>265923</v>
      </c>
      <c r="AA131" s="205">
        <v>287513</v>
      </c>
      <c r="AB131" s="205">
        <v>388831</v>
      </c>
      <c r="AC131" s="205">
        <v>462207</v>
      </c>
      <c r="AD131" s="205">
        <v>143967</v>
      </c>
      <c r="AE131" s="205">
        <v>568950</v>
      </c>
      <c r="AF131" s="205">
        <v>69464</v>
      </c>
      <c r="AG131" s="205">
        <v>642351</v>
      </c>
      <c r="AH131" s="205">
        <v>263946</v>
      </c>
      <c r="AI131" s="206">
        <v>116618</v>
      </c>
    </row>
    <row r="132" spans="2:35" ht="13" x14ac:dyDescent="0.25">
      <c r="B132" s="229"/>
      <c r="C132" s="199" t="s">
        <v>137</v>
      </c>
      <c r="D132" s="204">
        <v>206724</v>
      </c>
      <c r="E132" s="205">
        <v>643591</v>
      </c>
      <c r="F132" s="205">
        <v>129219</v>
      </c>
      <c r="G132" s="205">
        <v>119307</v>
      </c>
      <c r="H132" s="205">
        <v>169264</v>
      </c>
      <c r="I132" s="205">
        <v>692878</v>
      </c>
      <c r="J132" s="205">
        <v>2507073</v>
      </c>
      <c r="K132" s="205">
        <v>537578</v>
      </c>
      <c r="L132" s="205">
        <v>97240</v>
      </c>
      <c r="M132" s="205">
        <v>179177</v>
      </c>
      <c r="N132" s="205">
        <v>594445</v>
      </c>
      <c r="O132" s="205">
        <v>144660</v>
      </c>
      <c r="P132" s="205">
        <v>165416</v>
      </c>
      <c r="Q132" s="205">
        <v>1214066</v>
      </c>
      <c r="R132" s="205">
        <v>1163429</v>
      </c>
      <c r="S132" s="205">
        <v>305376</v>
      </c>
      <c r="T132" s="205">
        <v>167843</v>
      </c>
      <c r="U132" s="205">
        <v>108651</v>
      </c>
      <c r="V132" s="205">
        <v>1125888</v>
      </c>
      <c r="W132" s="205">
        <v>158643</v>
      </c>
      <c r="X132" s="205">
        <v>418233</v>
      </c>
      <c r="Y132" s="205">
        <v>314600</v>
      </c>
      <c r="Z132" s="205">
        <v>270821</v>
      </c>
      <c r="AA132" s="205">
        <v>288867</v>
      </c>
      <c r="AB132" s="205">
        <v>391855</v>
      </c>
      <c r="AC132" s="205">
        <v>463900</v>
      </c>
      <c r="AD132" s="205">
        <v>145489</v>
      </c>
      <c r="AE132" s="205">
        <v>570718</v>
      </c>
      <c r="AF132" s="205">
        <v>69940</v>
      </c>
      <c r="AG132" s="205">
        <v>647914</v>
      </c>
      <c r="AH132" s="205">
        <v>264731</v>
      </c>
      <c r="AI132" s="206">
        <v>118565</v>
      </c>
    </row>
    <row r="133" spans="2:35" ht="13" x14ac:dyDescent="0.25">
      <c r="B133" s="229"/>
      <c r="C133" s="199" t="s">
        <v>138</v>
      </c>
      <c r="D133" s="204">
        <v>207545</v>
      </c>
      <c r="E133" s="205">
        <v>640163</v>
      </c>
      <c r="F133" s="205">
        <v>130594</v>
      </c>
      <c r="G133" s="205">
        <v>120066</v>
      </c>
      <c r="H133" s="205">
        <v>170893</v>
      </c>
      <c r="I133" s="205">
        <v>692204</v>
      </c>
      <c r="J133" s="205">
        <v>2507313</v>
      </c>
      <c r="K133" s="205">
        <v>538002</v>
      </c>
      <c r="L133" s="205">
        <v>97187</v>
      </c>
      <c r="M133" s="205">
        <v>179380</v>
      </c>
      <c r="N133" s="205">
        <v>596209</v>
      </c>
      <c r="O133" s="205">
        <v>143890</v>
      </c>
      <c r="P133" s="205">
        <v>165519</v>
      </c>
      <c r="Q133" s="205">
        <v>1214015</v>
      </c>
      <c r="R133" s="205">
        <v>1161888</v>
      </c>
      <c r="S133" s="205">
        <v>307335</v>
      </c>
      <c r="T133" s="205">
        <v>167942</v>
      </c>
      <c r="U133" s="205">
        <v>107913</v>
      </c>
      <c r="V133" s="205">
        <v>1128800</v>
      </c>
      <c r="W133" s="205">
        <v>157969</v>
      </c>
      <c r="X133" s="205">
        <v>419320</v>
      </c>
      <c r="Y133" s="205">
        <v>314277</v>
      </c>
      <c r="Z133" s="205">
        <v>272556</v>
      </c>
      <c r="AA133" s="205">
        <v>289470</v>
      </c>
      <c r="AB133" s="205">
        <v>393361</v>
      </c>
      <c r="AC133" s="205">
        <v>459450</v>
      </c>
      <c r="AD133" s="205">
        <v>146642</v>
      </c>
      <c r="AE133" s="205">
        <v>570759</v>
      </c>
      <c r="AF133" s="205">
        <v>69700</v>
      </c>
      <c r="AG133" s="205">
        <v>644716</v>
      </c>
      <c r="AH133" s="205">
        <v>266080</v>
      </c>
      <c r="AI133" s="206">
        <v>119218</v>
      </c>
    </row>
    <row r="134" spans="2:35" ht="13" x14ac:dyDescent="0.25">
      <c r="B134" s="229"/>
      <c r="C134" s="199" t="s">
        <v>139</v>
      </c>
      <c r="D134" s="204">
        <v>209679</v>
      </c>
      <c r="E134" s="205">
        <v>642153</v>
      </c>
      <c r="F134" s="205">
        <v>132838</v>
      </c>
      <c r="G134" s="205">
        <v>120502</v>
      </c>
      <c r="H134" s="205">
        <v>172284</v>
      </c>
      <c r="I134" s="205">
        <v>690646</v>
      </c>
      <c r="J134" s="205">
        <v>2519446</v>
      </c>
      <c r="K134" s="205">
        <v>540958</v>
      </c>
      <c r="L134" s="205">
        <v>97571</v>
      </c>
      <c r="M134" s="205">
        <v>180879</v>
      </c>
      <c r="N134" s="205">
        <v>597219</v>
      </c>
      <c r="O134" s="205">
        <v>144471</v>
      </c>
      <c r="P134" s="205">
        <v>166953</v>
      </c>
      <c r="Q134" s="205">
        <v>1218746</v>
      </c>
      <c r="R134" s="205">
        <v>1170336</v>
      </c>
      <c r="S134" s="205">
        <v>310388</v>
      </c>
      <c r="T134" s="205">
        <v>168387</v>
      </c>
      <c r="U134" s="205">
        <v>109333</v>
      </c>
      <c r="V134" s="205">
        <v>1138007</v>
      </c>
      <c r="W134" s="205">
        <v>157653</v>
      </c>
      <c r="X134" s="205">
        <v>423286</v>
      </c>
      <c r="Y134" s="205">
        <v>316939</v>
      </c>
      <c r="Z134" s="205">
        <v>274433</v>
      </c>
      <c r="AA134" s="205">
        <v>289946</v>
      </c>
      <c r="AB134" s="205">
        <v>391103</v>
      </c>
      <c r="AC134" s="205">
        <v>463583</v>
      </c>
      <c r="AD134" s="205">
        <v>149770</v>
      </c>
      <c r="AE134" s="205">
        <v>575591</v>
      </c>
      <c r="AF134" s="205">
        <v>71458</v>
      </c>
      <c r="AG134" s="205">
        <v>648090</v>
      </c>
      <c r="AH134" s="205">
        <v>267173</v>
      </c>
      <c r="AI134" s="206">
        <v>120245</v>
      </c>
    </row>
    <row r="135" spans="2:35" ht="13" x14ac:dyDescent="0.25">
      <c r="B135" s="229"/>
      <c r="C135" s="199" t="s">
        <v>140</v>
      </c>
      <c r="D135" s="204">
        <v>208505</v>
      </c>
      <c r="E135" s="205">
        <v>642228</v>
      </c>
      <c r="F135" s="205">
        <v>133049</v>
      </c>
      <c r="G135" s="205">
        <v>119232</v>
      </c>
      <c r="H135" s="205">
        <v>172048</v>
      </c>
      <c r="I135" s="205">
        <v>685327</v>
      </c>
      <c r="J135" s="205">
        <v>2523195</v>
      </c>
      <c r="K135" s="205">
        <v>540819</v>
      </c>
      <c r="L135" s="205">
        <v>95806</v>
      </c>
      <c r="M135" s="205">
        <v>181489</v>
      </c>
      <c r="N135" s="205">
        <v>599454</v>
      </c>
      <c r="O135" s="205">
        <v>145385</v>
      </c>
      <c r="P135" s="205">
        <v>166571</v>
      </c>
      <c r="Q135" s="205">
        <v>1216016</v>
      </c>
      <c r="R135" s="205">
        <v>1173221</v>
      </c>
      <c r="S135" s="205">
        <v>307998</v>
      </c>
      <c r="T135" s="205">
        <v>167731</v>
      </c>
      <c r="U135" s="205">
        <v>108498</v>
      </c>
      <c r="V135" s="205">
        <v>1140989</v>
      </c>
      <c r="W135" s="205">
        <v>157888</v>
      </c>
      <c r="X135" s="205">
        <v>421094</v>
      </c>
      <c r="Y135" s="205">
        <v>317938</v>
      </c>
      <c r="Z135" s="205">
        <v>273179</v>
      </c>
      <c r="AA135" s="205">
        <v>289146</v>
      </c>
      <c r="AB135" s="205">
        <v>379579</v>
      </c>
      <c r="AC135" s="205">
        <v>460152</v>
      </c>
      <c r="AD135" s="205">
        <v>148130</v>
      </c>
      <c r="AE135" s="205">
        <v>574141</v>
      </c>
      <c r="AF135" s="205">
        <v>71164</v>
      </c>
      <c r="AG135" s="205">
        <v>636036</v>
      </c>
      <c r="AH135" s="205">
        <v>267259</v>
      </c>
      <c r="AI135" s="206">
        <v>120581</v>
      </c>
    </row>
    <row r="136" spans="2:35" ht="13" x14ac:dyDescent="0.25">
      <c r="B136" s="229"/>
      <c r="C136" s="199" t="s">
        <v>141</v>
      </c>
      <c r="D136" s="204">
        <v>209212</v>
      </c>
      <c r="E136" s="205">
        <v>644725</v>
      </c>
      <c r="F136" s="205">
        <v>131409</v>
      </c>
      <c r="G136" s="205">
        <v>119851</v>
      </c>
      <c r="H136" s="205">
        <v>173236</v>
      </c>
      <c r="I136" s="205">
        <v>685697</v>
      </c>
      <c r="J136" s="205">
        <v>2537057</v>
      </c>
      <c r="K136" s="205">
        <v>542419</v>
      </c>
      <c r="L136" s="205">
        <v>96647</v>
      </c>
      <c r="M136" s="205">
        <v>180527</v>
      </c>
      <c r="N136" s="205">
        <v>601346</v>
      </c>
      <c r="O136" s="205">
        <v>144800</v>
      </c>
      <c r="P136" s="205">
        <v>166905</v>
      </c>
      <c r="Q136" s="205">
        <v>1219272</v>
      </c>
      <c r="R136" s="205">
        <v>1176991</v>
      </c>
      <c r="S136" s="205">
        <v>306780</v>
      </c>
      <c r="T136" s="205">
        <v>165902</v>
      </c>
      <c r="U136" s="205">
        <v>108142</v>
      </c>
      <c r="V136" s="205">
        <v>1152032</v>
      </c>
      <c r="W136" s="205">
        <v>157451</v>
      </c>
      <c r="X136" s="205">
        <v>422212</v>
      </c>
      <c r="Y136" s="205">
        <v>319917</v>
      </c>
      <c r="Z136" s="205">
        <v>273295</v>
      </c>
      <c r="AA136" s="205">
        <v>286501</v>
      </c>
      <c r="AB136" s="205">
        <v>378918</v>
      </c>
      <c r="AC136" s="205">
        <v>455688</v>
      </c>
      <c r="AD136" s="205">
        <v>149468</v>
      </c>
      <c r="AE136" s="205">
        <v>573627</v>
      </c>
      <c r="AF136" s="205">
        <v>71448</v>
      </c>
      <c r="AG136" s="205">
        <v>630840</v>
      </c>
      <c r="AH136" s="205">
        <v>269202</v>
      </c>
      <c r="AI136" s="206">
        <v>121391</v>
      </c>
    </row>
    <row r="137" spans="2:35" ht="13" x14ac:dyDescent="0.25">
      <c r="B137" s="229"/>
      <c r="C137" s="199" t="s">
        <v>142</v>
      </c>
      <c r="D137" s="204">
        <v>209628</v>
      </c>
      <c r="E137" s="205">
        <v>649857</v>
      </c>
      <c r="F137" s="205">
        <v>129810</v>
      </c>
      <c r="G137" s="205">
        <v>119921</v>
      </c>
      <c r="H137" s="205">
        <v>170133</v>
      </c>
      <c r="I137" s="205">
        <v>678943</v>
      </c>
      <c r="J137" s="205">
        <v>2541397</v>
      </c>
      <c r="K137" s="205">
        <v>541942</v>
      </c>
      <c r="L137" s="205">
        <v>96852</v>
      </c>
      <c r="M137" s="205">
        <v>180288</v>
      </c>
      <c r="N137" s="205">
        <v>600525</v>
      </c>
      <c r="O137" s="205">
        <v>148659</v>
      </c>
      <c r="P137" s="205">
        <v>167320</v>
      </c>
      <c r="Q137" s="205">
        <v>1220144</v>
      </c>
      <c r="R137" s="205">
        <v>1178260</v>
      </c>
      <c r="S137" s="205">
        <v>308352</v>
      </c>
      <c r="T137" s="205">
        <v>165611</v>
      </c>
      <c r="U137" s="205">
        <v>108982</v>
      </c>
      <c r="V137" s="205">
        <v>1158862</v>
      </c>
      <c r="W137" s="205">
        <v>158377</v>
      </c>
      <c r="X137" s="205">
        <v>418393</v>
      </c>
      <c r="Y137" s="205">
        <v>320426</v>
      </c>
      <c r="Z137" s="205">
        <v>275603</v>
      </c>
      <c r="AA137" s="205">
        <v>286973</v>
      </c>
      <c r="AB137" s="205">
        <v>377298</v>
      </c>
      <c r="AC137" s="205">
        <v>454752</v>
      </c>
      <c r="AD137" s="205">
        <v>150574</v>
      </c>
      <c r="AE137" s="205">
        <v>569489</v>
      </c>
      <c r="AF137" s="205">
        <v>70136</v>
      </c>
      <c r="AG137" s="205">
        <v>634577</v>
      </c>
      <c r="AH137" s="205">
        <v>268152</v>
      </c>
      <c r="AI137" s="206">
        <v>122775</v>
      </c>
    </row>
    <row r="138" spans="2:35" ht="13" x14ac:dyDescent="0.25">
      <c r="B138" s="229"/>
      <c r="C138" s="199" t="s">
        <v>143</v>
      </c>
      <c r="D138" s="204">
        <v>209615</v>
      </c>
      <c r="E138" s="205">
        <v>644562</v>
      </c>
      <c r="F138" s="205">
        <v>128700</v>
      </c>
      <c r="G138" s="205">
        <v>120827</v>
      </c>
      <c r="H138" s="205">
        <v>172779</v>
      </c>
      <c r="I138" s="205">
        <v>675832</v>
      </c>
      <c r="J138" s="205">
        <v>2543205</v>
      </c>
      <c r="K138" s="205">
        <v>542399</v>
      </c>
      <c r="L138" s="205">
        <v>94466</v>
      </c>
      <c r="M138" s="205">
        <v>178494</v>
      </c>
      <c r="N138" s="205">
        <v>597996</v>
      </c>
      <c r="O138" s="205">
        <v>146139</v>
      </c>
      <c r="P138" s="205">
        <v>168618</v>
      </c>
      <c r="Q138" s="205">
        <v>1222971</v>
      </c>
      <c r="R138" s="205">
        <v>1179960</v>
      </c>
      <c r="S138" s="205">
        <v>306801</v>
      </c>
      <c r="T138" s="205">
        <v>166031</v>
      </c>
      <c r="U138" s="205">
        <v>106342</v>
      </c>
      <c r="V138" s="205">
        <v>1160202</v>
      </c>
      <c r="W138" s="205">
        <v>155853</v>
      </c>
      <c r="X138" s="205">
        <v>423465</v>
      </c>
      <c r="Y138" s="205">
        <v>321759</v>
      </c>
      <c r="Z138" s="205">
        <v>269926</v>
      </c>
      <c r="AA138" s="205">
        <v>286645</v>
      </c>
      <c r="AB138" s="205">
        <v>374416</v>
      </c>
      <c r="AC138" s="205">
        <v>452460</v>
      </c>
      <c r="AD138" s="205">
        <v>149417</v>
      </c>
      <c r="AE138" s="205">
        <v>571787</v>
      </c>
      <c r="AF138" s="205">
        <v>69077</v>
      </c>
      <c r="AG138" s="205">
        <v>629047</v>
      </c>
      <c r="AH138" s="205">
        <v>267671</v>
      </c>
      <c r="AI138" s="206">
        <v>123531</v>
      </c>
    </row>
    <row r="139" spans="2:35" ht="13" x14ac:dyDescent="0.25">
      <c r="B139" s="229"/>
      <c r="C139" s="199" t="s">
        <v>144</v>
      </c>
      <c r="D139" s="204">
        <v>209708</v>
      </c>
      <c r="E139" s="205">
        <v>653220</v>
      </c>
      <c r="F139" s="205">
        <v>127827</v>
      </c>
      <c r="G139" s="205">
        <v>121982</v>
      </c>
      <c r="H139" s="205">
        <v>174574</v>
      </c>
      <c r="I139" s="205">
        <v>673360</v>
      </c>
      <c r="J139" s="205">
        <v>2548003</v>
      </c>
      <c r="K139" s="205">
        <v>541424</v>
      </c>
      <c r="L139" s="205">
        <v>95888</v>
      </c>
      <c r="M139" s="205">
        <v>177350</v>
      </c>
      <c r="N139" s="205">
        <v>601829</v>
      </c>
      <c r="O139" s="205">
        <v>145513</v>
      </c>
      <c r="P139" s="205">
        <v>169510</v>
      </c>
      <c r="Q139" s="205">
        <v>1226715</v>
      </c>
      <c r="R139" s="205">
        <v>1185600</v>
      </c>
      <c r="S139" s="205">
        <v>310255</v>
      </c>
      <c r="T139" s="205">
        <v>166944</v>
      </c>
      <c r="U139" s="205">
        <v>105823</v>
      </c>
      <c r="V139" s="205">
        <v>1165459</v>
      </c>
      <c r="W139" s="205">
        <v>160202</v>
      </c>
      <c r="X139" s="205">
        <v>425081</v>
      </c>
      <c r="Y139" s="205">
        <v>324313</v>
      </c>
      <c r="Z139" s="205">
        <v>267951</v>
      </c>
      <c r="AA139" s="205">
        <v>287494</v>
      </c>
      <c r="AB139" s="205">
        <v>379533</v>
      </c>
      <c r="AC139" s="205">
        <v>453759</v>
      </c>
      <c r="AD139" s="205">
        <v>150407</v>
      </c>
      <c r="AE139" s="205">
        <v>570990</v>
      </c>
      <c r="AF139" s="205">
        <v>69437</v>
      </c>
      <c r="AG139" s="205">
        <v>644904</v>
      </c>
      <c r="AH139" s="205">
        <v>267349</v>
      </c>
      <c r="AI139" s="206">
        <v>123943</v>
      </c>
    </row>
    <row r="140" spans="2:35" ht="13" x14ac:dyDescent="0.25">
      <c r="B140" s="229"/>
      <c r="C140" s="199" t="s">
        <v>145</v>
      </c>
      <c r="D140" s="204">
        <v>209660</v>
      </c>
      <c r="E140" s="205">
        <v>647702</v>
      </c>
      <c r="F140" s="205">
        <v>128314</v>
      </c>
      <c r="G140" s="205">
        <v>123854</v>
      </c>
      <c r="H140" s="205">
        <v>176360</v>
      </c>
      <c r="I140" s="205">
        <v>664409</v>
      </c>
      <c r="J140" s="205">
        <v>2563836</v>
      </c>
      <c r="K140" s="205">
        <v>541361</v>
      </c>
      <c r="L140" s="205">
        <v>97810</v>
      </c>
      <c r="M140" s="205">
        <v>177752</v>
      </c>
      <c r="N140" s="205">
        <v>603690</v>
      </c>
      <c r="O140" s="205">
        <v>145358</v>
      </c>
      <c r="P140" s="205">
        <v>170143</v>
      </c>
      <c r="Q140" s="205">
        <v>1228030</v>
      </c>
      <c r="R140" s="205">
        <v>1185627</v>
      </c>
      <c r="S140" s="205">
        <v>313379</v>
      </c>
      <c r="T140" s="205">
        <v>168320</v>
      </c>
      <c r="U140" s="205">
        <v>105843</v>
      </c>
      <c r="V140" s="205">
        <v>1163832</v>
      </c>
      <c r="W140" s="205">
        <v>160781</v>
      </c>
      <c r="X140" s="205">
        <v>427286</v>
      </c>
      <c r="Y140" s="205">
        <v>324857</v>
      </c>
      <c r="Z140" s="205">
        <v>268157</v>
      </c>
      <c r="AA140" s="205">
        <v>287604</v>
      </c>
      <c r="AB140" s="205">
        <v>386477</v>
      </c>
      <c r="AC140" s="205">
        <v>458062</v>
      </c>
      <c r="AD140" s="205">
        <v>152115</v>
      </c>
      <c r="AE140" s="205">
        <v>568694</v>
      </c>
      <c r="AF140" s="205">
        <v>69738</v>
      </c>
      <c r="AG140" s="205">
        <v>650813</v>
      </c>
      <c r="AH140" s="205">
        <v>269193</v>
      </c>
      <c r="AI140" s="206">
        <v>125513</v>
      </c>
    </row>
    <row r="141" spans="2:35" ht="13" x14ac:dyDescent="0.25">
      <c r="B141" s="229"/>
      <c r="C141" s="199" t="s">
        <v>146</v>
      </c>
      <c r="D141" s="204">
        <v>208188</v>
      </c>
      <c r="E141" s="205">
        <v>625175</v>
      </c>
      <c r="F141" s="205">
        <v>125756</v>
      </c>
      <c r="G141" s="205">
        <v>124309</v>
      </c>
      <c r="H141" s="205">
        <v>178101</v>
      </c>
      <c r="I141" s="205">
        <v>653395</v>
      </c>
      <c r="J141" s="205">
        <v>2560545</v>
      </c>
      <c r="K141" s="205">
        <v>536319</v>
      </c>
      <c r="L141" s="205">
        <v>96541</v>
      </c>
      <c r="M141" s="205">
        <v>176045</v>
      </c>
      <c r="N141" s="205">
        <v>602942</v>
      </c>
      <c r="O141" s="205">
        <v>147100</v>
      </c>
      <c r="P141" s="205">
        <v>168763</v>
      </c>
      <c r="Q141" s="205">
        <v>1225338</v>
      </c>
      <c r="R141" s="205">
        <v>1183349</v>
      </c>
      <c r="S141" s="205">
        <v>312307</v>
      </c>
      <c r="T141" s="205">
        <v>169904</v>
      </c>
      <c r="U141" s="205">
        <v>105195</v>
      </c>
      <c r="V141" s="205">
        <v>1155815</v>
      </c>
      <c r="W141" s="205">
        <v>162481</v>
      </c>
      <c r="X141" s="205">
        <v>425662</v>
      </c>
      <c r="Y141" s="205">
        <v>320795</v>
      </c>
      <c r="Z141" s="205">
        <v>272679</v>
      </c>
      <c r="AA141" s="205">
        <v>286388</v>
      </c>
      <c r="AB141" s="205">
        <v>397885</v>
      </c>
      <c r="AC141" s="205">
        <v>448138</v>
      </c>
      <c r="AD141" s="205">
        <v>154731</v>
      </c>
      <c r="AE141" s="205">
        <v>562300</v>
      </c>
      <c r="AF141" s="205">
        <v>68960</v>
      </c>
      <c r="AG141" s="205">
        <v>655173</v>
      </c>
      <c r="AH141" s="205">
        <v>270229</v>
      </c>
      <c r="AI141" s="206">
        <v>124745</v>
      </c>
    </row>
    <row r="142" spans="2:35" ht="13" x14ac:dyDescent="0.25">
      <c r="B142" s="229"/>
      <c r="C142" s="199" t="s">
        <v>147</v>
      </c>
      <c r="D142" s="204">
        <v>202165</v>
      </c>
      <c r="E142" s="205">
        <v>607078</v>
      </c>
      <c r="F142" s="205">
        <v>119984</v>
      </c>
      <c r="G142" s="205">
        <v>122897</v>
      </c>
      <c r="H142" s="205">
        <v>177354</v>
      </c>
      <c r="I142" s="205">
        <v>631529</v>
      </c>
      <c r="J142" s="205">
        <v>2512557</v>
      </c>
      <c r="K142" s="205">
        <v>513285</v>
      </c>
      <c r="L142" s="205">
        <v>97501</v>
      </c>
      <c r="M142" s="205">
        <v>172526</v>
      </c>
      <c r="N142" s="205">
        <v>588604</v>
      </c>
      <c r="O142" s="205">
        <v>146016</v>
      </c>
      <c r="P142" s="205">
        <v>159535</v>
      </c>
      <c r="Q142" s="205">
        <v>1204590</v>
      </c>
      <c r="R142" s="205">
        <v>1153437</v>
      </c>
      <c r="S142" s="205">
        <v>310668</v>
      </c>
      <c r="T142" s="205">
        <v>168168</v>
      </c>
      <c r="U142" s="205">
        <v>104612</v>
      </c>
      <c r="V142" s="205">
        <v>1123436</v>
      </c>
      <c r="W142" s="205">
        <v>161607</v>
      </c>
      <c r="X142" s="205">
        <v>414798</v>
      </c>
      <c r="Y142" s="205">
        <v>309107</v>
      </c>
      <c r="Z142" s="205">
        <v>268124</v>
      </c>
      <c r="AA142" s="205">
        <v>280660</v>
      </c>
      <c r="AB142" s="205">
        <v>388867</v>
      </c>
      <c r="AC142" s="205">
        <v>433670</v>
      </c>
      <c r="AD142" s="205">
        <v>152521</v>
      </c>
      <c r="AE142" s="205">
        <v>545074</v>
      </c>
      <c r="AF142" s="205">
        <v>66787</v>
      </c>
      <c r="AG142" s="205">
        <v>650972</v>
      </c>
      <c r="AH142" s="205">
        <v>266821</v>
      </c>
      <c r="AI142" s="206">
        <v>123167</v>
      </c>
    </row>
    <row r="143" spans="2:35" ht="13" x14ac:dyDescent="0.25">
      <c r="B143" s="229" t="s">
        <v>161</v>
      </c>
      <c r="C143" s="199" t="s">
        <v>149</v>
      </c>
      <c r="D143" s="204">
        <v>199151</v>
      </c>
      <c r="E143" s="205">
        <v>596342</v>
      </c>
      <c r="F143" s="205">
        <v>118842</v>
      </c>
      <c r="G143" s="205">
        <v>122510</v>
      </c>
      <c r="H143" s="205">
        <v>175946</v>
      </c>
      <c r="I143" s="205">
        <v>617709</v>
      </c>
      <c r="J143" s="205">
        <v>2486751</v>
      </c>
      <c r="K143" s="205">
        <v>505640</v>
      </c>
      <c r="L143" s="205">
        <v>96500</v>
      </c>
      <c r="M143" s="205">
        <v>172047</v>
      </c>
      <c r="N143" s="205">
        <v>585324</v>
      </c>
      <c r="O143" s="205">
        <v>143265</v>
      </c>
      <c r="P143" s="205">
        <v>160381</v>
      </c>
      <c r="Q143" s="205">
        <v>1200192</v>
      </c>
      <c r="R143" s="205">
        <v>1143635</v>
      </c>
      <c r="S143" s="205">
        <v>310763</v>
      </c>
      <c r="T143" s="205">
        <v>167371</v>
      </c>
      <c r="U143" s="205">
        <v>106372</v>
      </c>
      <c r="V143" s="205">
        <v>1107611</v>
      </c>
      <c r="W143" s="205">
        <v>162958</v>
      </c>
      <c r="X143" s="205">
        <v>411740</v>
      </c>
      <c r="Y143" s="205">
        <v>307099</v>
      </c>
      <c r="Z143" s="205">
        <v>268545</v>
      </c>
      <c r="AA143" s="205">
        <v>281939</v>
      </c>
      <c r="AB143" s="205">
        <v>390376</v>
      </c>
      <c r="AC143" s="205">
        <v>434349</v>
      </c>
      <c r="AD143" s="205">
        <v>150488</v>
      </c>
      <c r="AE143" s="205">
        <v>538898</v>
      </c>
      <c r="AF143" s="205">
        <v>65107</v>
      </c>
      <c r="AG143" s="205">
        <v>657949</v>
      </c>
      <c r="AH143" s="205">
        <v>264316</v>
      </c>
      <c r="AI143" s="206">
        <v>122986</v>
      </c>
    </row>
    <row r="144" spans="2:35" ht="13" x14ac:dyDescent="0.25">
      <c r="B144" s="229"/>
      <c r="C144" s="199" t="s">
        <v>150</v>
      </c>
      <c r="D144" s="204">
        <v>198237</v>
      </c>
      <c r="E144" s="205">
        <v>589204</v>
      </c>
      <c r="F144" s="205">
        <v>118820</v>
      </c>
      <c r="G144" s="205">
        <v>122586</v>
      </c>
      <c r="H144" s="205">
        <v>176597</v>
      </c>
      <c r="I144" s="205">
        <v>604762</v>
      </c>
      <c r="J144" s="205">
        <v>2481301</v>
      </c>
      <c r="K144" s="205">
        <v>498627</v>
      </c>
      <c r="L144" s="205">
        <v>96337</v>
      </c>
      <c r="M144" s="205">
        <v>172853</v>
      </c>
      <c r="N144" s="205">
        <v>584390</v>
      </c>
      <c r="O144" s="205">
        <v>144417</v>
      </c>
      <c r="P144" s="205">
        <v>161162</v>
      </c>
      <c r="Q144" s="205">
        <v>1194715</v>
      </c>
      <c r="R144" s="205">
        <v>1135312</v>
      </c>
      <c r="S144" s="205">
        <v>313252</v>
      </c>
      <c r="T144" s="205">
        <v>167223</v>
      </c>
      <c r="U144" s="205">
        <v>106817</v>
      </c>
      <c r="V144" s="205">
        <v>1098602</v>
      </c>
      <c r="W144" s="205">
        <v>163689</v>
      </c>
      <c r="X144" s="205">
        <v>409532</v>
      </c>
      <c r="Y144" s="205">
        <v>305499</v>
      </c>
      <c r="Z144" s="205">
        <v>269006</v>
      </c>
      <c r="AA144" s="205">
        <v>283445</v>
      </c>
      <c r="AB144" s="205">
        <v>394982</v>
      </c>
      <c r="AC144" s="205">
        <v>435286</v>
      </c>
      <c r="AD144" s="205">
        <v>150916</v>
      </c>
      <c r="AE144" s="205">
        <v>532886</v>
      </c>
      <c r="AF144" s="205">
        <v>65614</v>
      </c>
      <c r="AG144" s="205">
        <v>664120</v>
      </c>
      <c r="AH144" s="205">
        <v>262889</v>
      </c>
      <c r="AI144" s="206">
        <v>123423</v>
      </c>
    </row>
    <row r="145" spans="2:35" ht="13" x14ac:dyDescent="0.25">
      <c r="B145" s="229"/>
      <c r="C145" s="199" t="s">
        <v>151</v>
      </c>
      <c r="D145" s="204">
        <v>197510</v>
      </c>
      <c r="E145" s="205">
        <v>585691</v>
      </c>
      <c r="F145" s="205">
        <v>119353</v>
      </c>
      <c r="G145" s="205">
        <v>124175</v>
      </c>
      <c r="H145" s="205">
        <v>177583</v>
      </c>
      <c r="I145" s="205">
        <v>599558</v>
      </c>
      <c r="J145" s="205">
        <v>2482461</v>
      </c>
      <c r="K145" s="205">
        <v>494878</v>
      </c>
      <c r="L145" s="205">
        <v>96676</v>
      </c>
      <c r="M145" s="205">
        <v>174083</v>
      </c>
      <c r="N145" s="205">
        <v>586764</v>
      </c>
      <c r="O145" s="205">
        <v>144918</v>
      </c>
      <c r="P145" s="205">
        <v>161780</v>
      </c>
      <c r="Q145" s="205">
        <v>1198805</v>
      </c>
      <c r="R145" s="205">
        <v>1136338</v>
      </c>
      <c r="S145" s="205">
        <v>318142</v>
      </c>
      <c r="T145" s="205">
        <v>167440</v>
      </c>
      <c r="U145" s="205">
        <v>106748</v>
      </c>
      <c r="V145" s="205">
        <v>1095942</v>
      </c>
      <c r="W145" s="205">
        <v>163544</v>
      </c>
      <c r="X145" s="205">
        <v>411821</v>
      </c>
      <c r="Y145" s="205">
        <v>304793</v>
      </c>
      <c r="Z145" s="205">
        <v>270648</v>
      </c>
      <c r="AA145" s="205">
        <v>284964</v>
      </c>
      <c r="AB145" s="205">
        <v>398677</v>
      </c>
      <c r="AC145" s="205">
        <v>436455</v>
      </c>
      <c r="AD145" s="205">
        <v>151087</v>
      </c>
      <c r="AE145" s="205">
        <v>528560</v>
      </c>
      <c r="AF145" s="205">
        <v>65184</v>
      </c>
      <c r="AG145" s="205">
        <v>667725</v>
      </c>
      <c r="AH145" s="205">
        <v>263290</v>
      </c>
      <c r="AI145" s="206">
        <v>124233</v>
      </c>
    </row>
    <row r="146" spans="2:35" ht="13" x14ac:dyDescent="0.25">
      <c r="B146" s="229"/>
      <c r="C146" s="199" t="s">
        <v>152</v>
      </c>
      <c r="D146" s="204">
        <v>197451</v>
      </c>
      <c r="E146" s="205">
        <v>587800</v>
      </c>
      <c r="F146" s="205">
        <v>119070</v>
      </c>
      <c r="G146" s="205">
        <v>125076</v>
      </c>
      <c r="H146" s="205">
        <v>179367</v>
      </c>
      <c r="I146" s="205">
        <v>595006</v>
      </c>
      <c r="J146" s="205">
        <v>2478607</v>
      </c>
      <c r="K146" s="205">
        <v>493459</v>
      </c>
      <c r="L146" s="205">
        <v>97240</v>
      </c>
      <c r="M146" s="205">
        <v>174781</v>
      </c>
      <c r="N146" s="205">
        <v>584180</v>
      </c>
      <c r="O146" s="205">
        <v>144913</v>
      </c>
      <c r="P146" s="205">
        <v>161338</v>
      </c>
      <c r="Q146" s="205">
        <v>1193947</v>
      </c>
      <c r="R146" s="205">
        <v>1131572</v>
      </c>
      <c r="S146" s="205">
        <v>316249</v>
      </c>
      <c r="T146" s="205">
        <v>166479</v>
      </c>
      <c r="U146" s="205">
        <v>106031</v>
      </c>
      <c r="V146" s="205">
        <v>1089110</v>
      </c>
      <c r="W146" s="205">
        <v>162449</v>
      </c>
      <c r="X146" s="205">
        <v>412427</v>
      </c>
      <c r="Y146" s="205">
        <v>304715</v>
      </c>
      <c r="Z146" s="205">
        <v>268492</v>
      </c>
      <c r="AA146" s="205">
        <v>284523</v>
      </c>
      <c r="AB146" s="205">
        <v>382468</v>
      </c>
      <c r="AC146" s="205">
        <v>432288</v>
      </c>
      <c r="AD146" s="205">
        <v>150895</v>
      </c>
      <c r="AE146" s="205">
        <v>526704</v>
      </c>
      <c r="AF146" s="205">
        <v>64294</v>
      </c>
      <c r="AG146" s="205">
        <v>662982</v>
      </c>
      <c r="AH146" s="205">
        <v>261988</v>
      </c>
      <c r="AI146" s="206">
        <v>123707</v>
      </c>
    </row>
    <row r="147" spans="2:35" ht="13" x14ac:dyDescent="0.25">
      <c r="B147" s="229"/>
      <c r="C147" s="199" t="s">
        <v>153</v>
      </c>
      <c r="D147" s="204">
        <v>196583</v>
      </c>
      <c r="E147" s="205">
        <v>587627</v>
      </c>
      <c r="F147" s="205">
        <v>116955</v>
      </c>
      <c r="G147" s="205">
        <v>126484</v>
      </c>
      <c r="H147" s="205">
        <v>178816</v>
      </c>
      <c r="I147" s="205">
        <v>593201</v>
      </c>
      <c r="J147" s="205">
        <v>2470353</v>
      </c>
      <c r="K147" s="205">
        <v>486838</v>
      </c>
      <c r="L147" s="205">
        <v>94469</v>
      </c>
      <c r="M147" s="205">
        <v>175463</v>
      </c>
      <c r="N147" s="205">
        <v>583039</v>
      </c>
      <c r="O147" s="205">
        <v>140966</v>
      </c>
      <c r="P147" s="205">
        <v>160820</v>
      </c>
      <c r="Q147" s="205">
        <v>1190262</v>
      </c>
      <c r="R147" s="205">
        <v>1127806</v>
      </c>
      <c r="S147" s="205">
        <v>315502</v>
      </c>
      <c r="T147" s="205">
        <v>163610</v>
      </c>
      <c r="U147" s="205">
        <v>103363</v>
      </c>
      <c r="V147" s="205">
        <v>1084042</v>
      </c>
      <c r="W147" s="205">
        <v>160618</v>
      </c>
      <c r="X147" s="205">
        <v>410505</v>
      </c>
      <c r="Y147" s="205">
        <v>303977</v>
      </c>
      <c r="Z147" s="205">
        <v>246254</v>
      </c>
      <c r="AA147" s="205">
        <v>278360</v>
      </c>
      <c r="AB147" s="205">
        <v>371323</v>
      </c>
      <c r="AC147" s="205">
        <v>430451</v>
      </c>
      <c r="AD147" s="205">
        <v>149446</v>
      </c>
      <c r="AE147" s="205">
        <v>522647</v>
      </c>
      <c r="AF147" s="205">
        <v>63971</v>
      </c>
      <c r="AG147" s="205">
        <v>649183</v>
      </c>
      <c r="AH147" s="205">
        <v>261469</v>
      </c>
      <c r="AI147" s="206">
        <v>123729</v>
      </c>
    </row>
    <row r="148" spans="2:35" ht="13" x14ac:dyDescent="0.25">
      <c r="B148" s="229"/>
      <c r="C148" s="199" t="s">
        <v>154</v>
      </c>
      <c r="D148" s="204">
        <v>196390</v>
      </c>
      <c r="E148" s="205">
        <v>578715</v>
      </c>
      <c r="F148" s="205">
        <v>116075</v>
      </c>
      <c r="G148" s="205">
        <v>127216</v>
      </c>
      <c r="H148" s="205">
        <v>179455</v>
      </c>
      <c r="I148" s="205">
        <v>592924</v>
      </c>
      <c r="J148" s="205">
        <v>2471963</v>
      </c>
      <c r="K148" s="205">
        <v>486112</v>
      </c>
      <c r="L148" s="205">
        <v>95442</v>
      </c>
      <c r="M148" s="205">
        <v>175065</v>
      </c>
      <c r="N148" s="205">
        <v>586901</v>
      </c>
      <c r="O148" s="205">
        <v>141803</v>
      </c>
      <c r="P148" s="205">
        <v>160787</v>
      </c>
      <c r="Q148" s="205">
        <v>1194763</v>
      </c>
      <c r="R148" s="205">
        <v>1130042</v>
      </c>
      <c r="S148" s="205">
        <v>313873</v>
      </c>
      <c r="T148" s="205">
        <v>163882</v>
      </c>
      <c r="U148" s="205">
        <v>104284</v>
      </c>
      <c r="V148" s="205">
        <v>1088721</v>
      </c>
      <c r="W148" s="205">
        <v>162689</v>
      </c>
      <c r="X148" s="205">
        <v>411292</v>
      </c>
      <c r="Y148" s="205">
        <v>304424</v>
      </c>
      <c r="Z148" s="205">
        <v>249762</v>
      </c>
      <c r="AA148" s="205">
        <v>276854</v>
      </c>
      <c r="AB148" s="205">
        <v>366683</v>
      </c>
      <c r="AC148" s="205">
        <v>425598</v>
      </c>
      <c r="AD148" s="205">
        <v>149151</v>
      </c>
      <c r="AE148" s="205">
        <v>518836</v>
      </c>
      <c r="AF148" s="205">
        <v>64013</v>
      </c>
      <c r="AG148" s="205">
        <v>651146</v>
      </c>
      <c r="AH148" s="205">
        <v>262117</v>
      </c>
      <c r="AI148" s="206">
        <v>124197</v>
      </c>
    </row>
    <row r="149" spans="2:35" ht="13" x14ac:dyDescent="0.25">
      <c r="B149" s="229"/>
      <c r="C149" s="199" t="s">
        <v>155</v>
      </c>
      <c r="D149" s="204">
        <v>196308</v>
      </c>
      <c r="E149" s="205">
        <v>586534</v>
      </c>
      <c r="F149" s="205">
        <v>115153</v>
      </c>
      <c r="G149" s="205">
        <v>126583</v>
      </c>
      <c r="H149" s="205">
        <v>179823</v>
      </c>
      <c r="I149" s="205">
        <v>593931</v>
      </c>
      <c r="J149" s="205">
        <v>2467713</v>
      </c>
      <c r="K149" s="205">
        <v>487799</v>
      </c>
      <c r="L149" s="205">
        <v>96180</v>
      </c>
      <c r="M149" s="205">
        <v>173298</v>
      </c>
      <c r="N149" s="205">
        <v>587316</v>
      </c>
      <c r="O149" s="205">
        <v>145187</v>
      </c>
      <c r="P149" s="205">
        <v>159534</v>
      </c>
      <c r="Q149" s="205">
        <v>1198518</v>
      </c>
      <c r="R149" s="205">
        <v>1129271</v>
      </c>
      <c r="S149" s="205">
        <v>315051</v>
      </c>
      <c r="T149" s="205">
        <v>163545</v>
      </c>
      <c r="U149" s="205">
        <v>105192</v>
      </c>
      <c r="V149" s="205">
        <v>1092073</v>
      </c>
      <c r="W149" s="205">
        <v>160587</v>
      </c>
      <c r="X149" s="205">
        <v>411921</v>
      </c>
      <c r="Y149" s="205">
        <v>304025</v>
      </c>
      <c r="Z149" s="205">
        <v>253928</v>
      </c>
      <c r="AA149" s="205">
        <v>276344</v>
      </c>
      <c r="AB149" s="205">
        <v>369917</v>
      </c>
      <c r="AC149" s="205">
        <v>421159</v>
      </c>
      <c r="AD149" s="205">
        <v>150773</v>
      </c>
      <c r="AE149" s="205">
        <v>518065</v>
      </c>
      <c r="AF149" s="205">
        <v>63210</v>
      </c>
      <c r="AG149" s="205">
        <v>650776</v>
      </c>
      <c r="AH149" s="205">
        <v>263623</v>
      </c>
      <c r="AI149" s="206">
        <v>124161</v>
      </c>
    </row>
    <row r="150" spans="2:35" ht="13" x14ac:dyDescent="0.25">
      <c r="B150" s="229"/>
      <c r="C150" s="199" t="s">
        <v>156</v>
      </c>
      <c r="D150" s="204">
        <v>196895</v>
      </c>
      <c r="E150" s="205">
        <v>587383</v>
      </c>
      <c r="F150" s="205">
        <v>114983</v>
      </c>
      <c r="G150" s="205">
        <v>124877</v>
      </c>
      <c r="H150" s="205">
        <v>181601</v>
      </c>
      <c r="I150" s="205">
        <v>598934</v>
      </c>
      <c r="J150" s="205">
        <v>2474643</v>
      </c>
      <c r="K150" s="205">
        <v>494309</v>
      </c>
      <c r="L150" s="205">
        <v>96512</v>
      </c>
      <c r="M150" s="205">
        <v>172987</v>
      </c>
      <c r="N150" s="205">
        <v>588959</v>
      </c>
      <c r="O150" s="205">
        <v>142260</v>
      </c>
      <c r="P150" s="205">
        <v>160320</v>
      </c>
      <c r="Q150" s="205">
        <v>1198986</v>
      </c>
      <c r="R150" s="205">
        <v>1134171</v>
      </c>
      <c r="S150" s="205">
        <v>311332</v>
      </c>
      <c r="T150" s="205">
        <v>165059</v>
      </c>
      <c r="U150" s="205">
        <v>104080</v>
      </c>
      <c r="V150" s="205">
        <v>1099431</v>
      </c>
      <c r="W150" s="205">
        <v>160523</v>
      </c>
      <c r="X150" s="205">
        <v>411840</v>
      </c>
      <c r="Y150" s="205">
        <v>308849</v>
      </c>
      <c r="Z150" s="205">
        <v>248463</v>
      </c>
      <c r="AA150" s="205">
        <v>274984</v>
      </c>
      <c r="AB150" s="205">
        <v>370083</v>
      </c>
      <c r="AC150" s="205">
        <v>424090</v>
      </c>
      <c r="AD150" s="205">
        <v>151461</v>
      </c>
      <c r="AE150" s="205">
        <v>523342</v>
      </c>
      <c r="AF150" s="205">
        <v>63401</v>
      </c>
      <c r="AG150" s="205">
        <v>645542</v>
      </c>
      <c r="AH150" s="205">
        <v>263442</v>
      </c>
      <c r="AI150" s="206">
        <v>125101</v>
      </c>
    </row>
    <row r="151" spans="2:35" ht="13" x14ac:dyDescent="0.25">
      <c r="B151" s="229"/>
      <c r="C151" s="199" t="s">
        <v>157</v>
      </c>
      <c r="D151" s="204">
        <v>198992</v>
      </c>
      <c r="E151" s="205">
        <v>595382</v>
      </c>
      <c r="F151" s="205">
        <v>114069</v>
      </c>
      <c r="G151" s="205">
        <v>122788</v>
      </c>
      <c r="H151" s="205">
        <v>183761</v>
      </c>
      <c r="I151" s="205">
        <v>606667</v>
      </c>
      <c r="J151" s="205">
        <v>2478327</v>
      </c>
      <c r="K151" s="205">
        <v>500939</v>
      </c>
      <c r="L151" s="205">
        <v>97647</v>
      </c>
      <c r="M151" s="205">
        <v>174416</v>
      </c>
      <c r="N151" s="205">
        <v>594562</v>
      </c>
      <c r="O151" s="205">
        <v>140379</v>
      </c>
      <c r="P151" s="205">
        <v>159623</v>
      </c>
      <c r="Q151" s="205">
        <v>1197731</v>
      </c>
      <c r="R151" s="205">
        <v>1141144</v>
      </c>
      <c r="S151" s="205">
        <v>313407</v>
      </c>
      <c r="T151" s="205">
        <v>164952</v>
      </c>
      <c r="U151" s="205">
        <v>102153</v>
      </c>
      <c r="V151" s="205">
        <v>1104423</v>
      </c>
      <c r="W151" s="205">
        <v>160496</v>
      </c>
      <c r="X151" s="205">
        <v>414304</v>
      </c>
      <c r="Y151" s="205">
        <v>312477</v>
      </c>
      <c r="Z151" s="205">
        <v>246705</v>
      </c>
      <c r="AA151" s="205">
        <v>277153</v>
      </c>
      <c r="AB151" s="205">
        <v>377794</v>
      </c>
      <c r="AC151" s="205">
        <v>434061</v>
      </c>
      <c r="AD151" s="205">
        <v>154238</v>
      </c>
      <c r="AE151" s="205">
        <v>526126</v>
      </c>
      <c r="AF151" s="205">
        <v>64900</v>
      </c>
      <c r="AG151" s="205">
        <v>643855</v>
      </c>
      <c r="AH151" s="205">
        <v>262919</v>
      </c>
      <c r="AI151" s="206">
        <v>126104</v>
      </c>
    </row>
    <row r="152" spans="2:35" ht="13" x14ac:dyDescent="0.25">
      <c r="B152" s="229"/>
      <c r="C152" s="199" t="s">
        <v>158</v>
      </c>
      <c r="D152" s="204">
        <v>201183</v>
      </c>
      <c r="E152" s="205">
        <v>597152</v>
      </c>
      <c r="F152" s="205">
        <v>115100</v>
      </c>
      <c r="G152" s="205">
        <v>122717</v>
      </c>
      <c r="H152" s="205">
        <v>184834</v>
      </c>
      <c r="I152" s="205">
        <v>611642</v>
      </c>
      <c r="J152" s="205">
        <v>2451791</v>
      </c>
      <c r="K152" s="205">
        <v>507486</v>
      </c>
      <c r="L152" s="205">
        <v>97655</v>
      </c>
      <c r="M152" s="205">
        <v>176759</v>
      </c>
      <c r="N152" s="205">
        <v>600036</v>
      </c>
      <c r="O152" s="205">
        <v>141643</v>
      </c>
      <c r="P152" s="205">
        <v>159753</v>
      </c>
      <c r="Q152" s="205">
        <v>1210664</v>
      </c>
      <c r="R152" s="205">
        <v>1153156</v>
      </c>
      <c r="S152" s="205">
        <v>316457</v>
      </c>
      <c r="T152" s="205">
        <v>166258</v>
      </c>
      <c r="U152" s="205">
        <v>104716</v>
      </c>
      <c r="V152" s="205">
        <v>1111809</v>
      </c>
      <c r="W152" s="205">
        <v>162887</v>
      </c>
      <c r="X152" s="205">
        <v>418724</v>
      </c>
      <c r="Y152" s="205">
        <v>316279</v>
      </c>
      <c r="Z152" s="205">
        <v>249072</v>
      </c>
      <c r="AA152" s="205">
        <v>276974</v>
      </c>
      <c r="AB152" s="205">
        <v>382693</v>
      </c>
      <c r="AC152" s="205">
        <v>438979</v>
      </c>
      <c r="AD152" s="205">
        <v>156400</v>
      </c>
      <c r="AE152" s="205">
        <v>529873</v>
      </c>
      <c r="AF152" s="205">
        <v>65706</v>
      </c>
      <c r="AG152" s="205">
        <v>652923</v>
      </c>
      <c r="AH152" s="205">
        <v>265129</v>
      </c>
      <c r="AI152" s="206">
        <v>127299</v>
      </c>
    </row>
    <row r="153" spans="2:35" ht="13" x14ac:dyDescent="0.25">
      <c r="B153" s="229"/>
      <c r="C153" s="199" t="s">
        <v>159</v>
      </c>
      <c r="D153" s="204">
        <v>201906</v>
      </c>
      <c r="E153" s="205">
        <v>590634</v>
      </c>
      <c r="F153" s="205">
        <v>117219</v>
      </c>
      <c r="G153" s="205">
        <v>122941</v>
      </c>
      <c r="H153" s="205">
        <v>186834</v>
      </c>
      <c r="I153" s="205">
        <v>614014</v>
      </c>
      <c r="J153" s="205">
        <v>2474378</v>
      </c>
      <c r="K153" s="205">
        <v>511693</v>
      </c>
      <c r="L153" s="205">
        <v>98424</v>
      </c>
      <c r="M153" s="205">
        <v>178371</v>
      </c>
      <c r="N153" s="205">
        <v>605345</v>
      </c>
      <c r="O153" s="205">
        <v>143716</v>
      </c>
      <c r="P153" s="205">
        <v>160556</v>
      </c>
      <c r="Q153" s="205">
        <v>1221907</v>
      </c>
      <c r="R153" s="205">
        <v>1162504</v>
      </c>
      <c r="S153" s="205">
        <v>319354</v>
      </c>
      <c r="T153" s="205">
        <v>168239</v>
      </c>
      <c r="U153" s="205">
        <v>106161</v>
      </c>
      <c r="V153" s="205">
        <v>1118192</v>
      </c>
      <c r="W153" s="205">
        <v>165319</v>
      </c>
      <c r="X153" s="205">
        <v>423235</v>
      </c>
      <c r="Y153" s="205">
        <v>318991</v>
      </c>
      <c r="Z153" s="205">
        <v>256300</v>
      </c>
      <c r="AA153" s="205">
        <v>281264</v>
      </c>
      <c r="AB153" s="205">
        <v>389144</v>
      </c>
      <c r="AC153" s="205">
        <v>441392</v>
      </c>
      <c r="AD153" s="205">
        <v>156958</v>
      </c>
      <c r="AE153" s="205">
        <v>533044</v>
      </c>
      <c r="AF153" s="205">
        <v>65781</v>
      </c>
      <c r="AG153" s="205">
        <v>663356</v>
      </c>
      <c r="AH153" s="205">
        <v>267290</v>
      </c>
      <c r="AI153" s="206">
        <v>127735</v>
      </c>
    </row>
    <row r="154" spans="2:35" ht="13" x14ac:dyDescent="0.25">
      <c r="B154" s="229"/>
      <c r="C154" s="199" t="s">
        <v>160</v>
      </c>
      <c r="D154" s="204">
        <v>199531</v>
      </c>
      <c r="E154" s="205">
        <v>578997</v>
      </c>
      <c r="F154" s="205">
        <v>112450</v>
      </c>
      <c r="G154" s="205">
        <v>121290</v>
      </c>
      <c r="H154" s="205">
        <v>187501</v>
      </c>
      <c r="I154" s="205">
        <v>610738</v>
      </c>
      <c r="J154" s="205">
        <v>2439713</v>
      </c>
      <c r="K154" s="205">
        <v>502556</v>
      </c>
      <c r="L154" s="205">
        <v>98739</v>
      </c>
      <c r="M154" s="205">
        <v>176658</v>
      </c>
      <c r="N154" s="205">
        <v>598379</v>
      </c>
      <c r="O154" s="205">
        <v>144634</v>
      </c>
      <c r="P154" s="205">
        <v>154230</v>
      </c>
      <c r="Q154" s="205">
        <v>1208019</v>
      </c>
      <c r="R154" s="205">
        <v>1134413</v>
      </c>
      <c r="S154" s="205">
        <v>318352</v>
      </c>
      <c r="T154" s="205">
        <v>167227</v>
      </c>
      <c r="U154" s="205">
        <v>105994</v>
      </c>
      <c r="V154" s="205">
        <v>1098146</v>
      </c>
      <c r="W154" s="205">
        <v>164319</v>
      </c>
      <c r="X154" s="205">
        <v>417389</v>
      </c>
      <c r="Y154" s="205">
        <v>312340</v>
      </c>
      <c r="Z154" s="205">
        <v>257451</v>
      </c>
      <c r="AA154" s="205">
        <v>279430</v>
      </c>
      <c r="AB154" s="205">
        <v>390398</v>
      </c>
      <c r="AC154" s="205">
        <v>432229</v>
      </c>
      <c r="AD154" s="205">
        <v>153810</v>
      </c>
      <c r="AE154" s="205">
        <v>521861</v>
      </c>
      <c r="AF154" s="205">
        <v>64000</v>
      </c>
      <c r="AG154" s="205">
        <v>663870</v>
      </c>
      <c r="AH154" s="205">
        <v>265466</v>
      </c>
      <c r="AI154" s="206">
        <v>126274</v>
      </c>
    </row>
    <row r="155" spans="2:35" ht="13" x14ac:dyDescent="0.25">
      <c r="B155" s="229" t="s">
        <v>174</v>
      </c>
      <c r="C155" s="199" t="s">
        <v>162</v>
      </c>
      <c r="D155" s="204">
        <v>200746</v>
      </c>
      <c r="E155" s="205">
        <v>584184</v>
      </c>
      <c r="F155" s="205">
        <v>112949</v>
      </c>
      <c r="G155" s="205">
        <v>119304</v>
      </c>
      <c r="H155" s="205">
        <v>186751</v>
      </c>
      <c r="I155" s="205">
        <v>612714</v>
      </c>
      <c r="J155" s="205">
        <v>2434540</v>
      </c>
      <c r="K155" s="205">
        <v>508642</v>
      </c>
      <c r="L155" s="205">
        <v>98175</v>
      </c>
      <c r="M155" s="205">
        <v>177804</v>
      </c>
      <c r="N155" s="205">
        <v>601128</v>
      </c>
      <c r="O155" s="205">
        <v>141925</v>
      </c>
      <c r="P155" s="205">
        <v>157690</v>
      </c>
      <c r="Q155" s="205">
        <v>1207686</v>
      </c>
      <c r="R155" s="205">
        <v>1137184</v>
      </c>
      <c r="S155" s="205">
        <v>319908</v>
      </c>
      <c r="T155" s="205">
        <v>167467</v>
      </c>
      <c r="U155" s="205">
        <v>109753</v>
      </c>
      <c r="V155" s="205">
        <v>1107731</v>
      </c>
      <c r="W155" s="205">
        <v>162435</v>
      </c>
      <c r="X155" s="205">
        <v>417497</v>
      </c>
      <c r="Y155" s="205">
        <v>316092</v>
      </c>
      <c r="Z155" s="205">
        <v>258567</v>
      </c>
      <c r="AA155" s="205">
        <v>281981</v>
      </c>
      <c r="AB155" s="205">
        <v>402389</v>
      </c>
      <c r="AC155" s="205">
        <v>442102</v>
      </c>
      <c r="AD155" s="205">
        <v>153003</v>
      </c>
      <c r="AE155" s="205">
        <v>526505</v>
      </c>
      <c r="AF155" s="205">
        <v>64310</v>
      </c>
      <c r="AG155" s="205">
        <v>671738</v>
      </c>
      <c r="AH155" s="205">
        <v>265657</v>
      </c>
      <c r="AI155" s="206">
        <v>127722</v>
      </c>
    </row>
    <row r="156" spans="2:35" ht="13" x14ac:dyDescent="0.25">
      <c r="B156" s="229"/>
      <c r="C156" s="199" t="s">
        <v>163</v>
      </c>
      <c r="D156" s="204">
        <v>202236</v>
      </c>
      <c r="E156" s="205">
        <v>590269</v>
      </c>
      <c r="F156" s="205">
        <v>113882</v>
      </c>
      <c r="G156" s="205">
        <v>121093</v>
      </c>
      <c r="H156" s="205">
        <v>188020</v>
      </c>
      <c r="I156" s="205">
        <v>618568</v>
      </c>
      <c r="J156" s="205">
        <v>2449893</v>
      </c>
      <c r="K156" s="205">
        <v>513424</v>
      </c>
      <c r="L156" s="205">
        <v>98486</v>
      </c>
      <c r="M156" s="205">
        <v>178997</v>
      </c>
      <c r="N156" s="205">
        <v>609178</v>
      </c>
      <c r="O156" s="205">
        <v>142176</v>
      </c>
      <c r="P156" s="205">
        <v>158931</v>
      </c>
      <c r="Q156" s="205">
        <v>1215559</v>
      </c>
      <c r="R156" s="205">
        <v>1149617</v>
      </c>
      <c r="S156" s="205">
        <v>322122</v>
      </c>
      <c r="T156" s="205">
        <v>169495</v>
      </c>
      <c r="U156" s="205">
        <v>110407</v>
      </c>
      <c r="V156" s="205">
        <v>1122313</v>
      </c>
      <c r="W156" s="205">
        <v>163296</v>
      </c>
      <c r="X156" s="205">
        <v>420861</v>
      </c>
      <c r="Y156" s="205">
        <v>321052</v>
      </c>
      <c r="Z156" s="205">
        <v>260704</v>
      </c>
      <c r="AA156" s="205">
        <v>284182</v>
      </c>
      <c r="AB156" s="205">
        <v>404921</v>
      </c>
      <c r="AC156" s="205">
        <v>447341</v>
      </c>
      <c r="AD156" s="205">
        <v>153701</v>
      </c>
      <c r="AE156" s="205">
        <v>529759</v>
      </c>
      <c r="AF156" s="205">
        <v>65565</v>
      </c>
      <c r="AG156" s="205">
        <v>681289</v>
      </c>
      <c r="AH156" s="205">
        <v>267793</v>
      </c>
      <c r="AI156" s="206">
        <v>129517</v>
      </c>
    </row>
    <row r="157" spans="2:35" ht="13" x14ac:dyDescent="0.25">
      <c r="B157" s="229"/>
      <c r="C157" s="199" t="s">
        <v>164</v>
      </c>
      <c r="D157" s="204">
        <v>204779</v>
      </c>
      <c r="E157" s="205">
        <v>594662</v>
      </c>
      <c r="F157" s="205">
        <v>115064</v>
      </c>
      <c r="G157" s="205">
        <v>122277</v>
      </c>
      <c r="H157" s="205">
        <v>190019</v>
      </c>
      <c r="I157" s="205">
        <v>624176</v>
      </c>
      <c r="J157" s="205">
        <v>2453919</v>
      </c>
      <c r="K157" s="205">
        <v>521029</v>
      </c>
      <c r="L157" s="205">
        <v>99781</v>
      </c>
      <c r="M157" s="205">
        <v>179717</v>
      </c>
      <c r="N157" s="205">
        <v>613767</v>
      </c>
      <c r="O157" s="205">
        <v>144803</v>
      </c>
      <c r="P157" s="205">
        <v>159503</v>
      </c>
      <c r="Q157" s="205">
        <v>1226178</v>
      </c>
      <c r="R157" s="205">
        <v>1161838</v>
      </c>
      <c r="S157" s="205">
        <v>327759</v>
      </c>
      <c r="T157" s="205">
        <v>171748</v>
      </c>
      <c r="U157" s="205">
        <v>110578</v>
      </c>
      <c r="V157" s="205">
        <v>1137999</v>
      </c>
      <c r="W157" s="205">
        <v>164830</v>
      </c>
      <c r="X157" s="205">
        <v>425487</v>
      </c>
      <c r="Y157" s="205">
        <v>325545</v>
      </c>
      <c r="Z157" s="205">
        <v>265696</v>
      </c>
      <c r="AA157" s="205">
        <v>287808</v>
      </c>
      <c r="AB157" s="205">
        <v>414803</v>
      </c>
      <c r="AC157" s="205">
        <v>452656</v>
      </c>
      <c r="AD157" s="205">
        <v>155855</v>
      </c>
      <c r="AE157" s="205">
        <v>535029</v>
      </c>
      <c r="AF157" s="205">
        <v>66165</v>
      </c>
      <c r="AG157" s="205">
        <v>685942</v>
      </c>
      <c r="AH157" s="205">
        <v>270236</v>
      </c>
      <c r="AI157" s="206">
        <v>131408</v>
      </c>
    </row>
    <row r="158" spans="2:35" ht="13" x14ac:dyDescent="0.25">
      <c r="B158" s="229"/>
      <c r="C158" s="199" t="s">
        <v>165</v>
      </c>
      <c r="D158" s="204">
        <v>207188</v>
      </c>
      <c r="E158" s="205">
        <v>601216</v>
      </c>
      <c r="F158" s="205">
        <v>115552</v>
      </c>
      <c r="G158" s="205">
        <v>124021</v>
      </c>
      <c r="H158" s="205">
        <v>190081</v>
      </c>
      <c r="I158" s="205">
        <v>632350</v>
      </c>
      <c r="J158" s="205">
        <v>2469285</v>
      </c>
      <c r="K158" s="205">
        <v>527910</v>
      </c>
      <c r="L158" s="205">
        <v>100554</v>
      </c>
      <c r="M158" s="205">
        <v>181169</v>
      </c>
      <c r="N158" s="205">
        <v>617698</v>
      </c>
      <c r="O158" s="205">
        <v>143383</v>
      </c>
      <c r="P158" s="205">
        <v>162709</v>
      </c>
      <c r="Q158" s="205">
        <v>1232200</v>
      </c>
      <c r="R158" s="205">
        <v>1172457</v>
      </c>
      <c r="S158" s="205">
        <v>328910</v>
      </c>
      <c r="T158" s="205">
        <v>172518</v>
      </c>
      <c r="U158" s="205">
        <v>109545</v>
      </c>
      <c r="V158" s="205">
        <v>1144880</v>
      </c>
      <c r="W158" s="205">
        <v>164941</v>
      </c>
      <c r="X158" s="205">
        <v>430251</v>
      </c>
      <c r="Y158" s="205">
        <v>328739</v>
      </c>
      <c r="Z158" s="205">
        <v>260789</v>
      </c>
      <c r="AA158" s="205">
        <v>288141</v>
      </c>
      <c r="AB158" s="205">
        <v>401568</v>
      </c>
      <c r="AC158" s="205">
        <v>454617</v>
      </c>
      <c r="AD158" s="205">
        <v>155723</v>
      </c>
      <c r="AE158" s="205">
        <v>537037</v>
      </c>
      <c r="AF158" s="205">
        <v>67127</v>
      </c>
      <c r="AG158" s="205">
        <v>682257</v>
      </c>
      <c r="AH158" s="205">
        <v>271750</v>
      </c>
      <c r="AI158" s="206">
        <v>132376</v>
      </c>
    </row>
    <row r="159" spans="2:35" ht="13" x14ac:dyDescent="0.25">
      <c r="B159" s="229"/>
      <c r="C159" s="199" t="s">
        <v>166</v>
      </c>
      <c r="D159" s="204">
        <v>206783</v>
      </c>
      <c r="E159" s="205">
        <v>602514</v>
      </c>
      <c r="F159" s="205">
        <v>116013</v>
      </c>
      <c r="G159" s="205">
        <v>123006</v>
      </c>
      <c r="H159" s="205">
        <v>189596</v>
      </c>
      <c r="I159" s="205">
        <v>638915</v>
      </c>
      <c r="J159" s="205">
        <v>2483935</v>
      </c>
      <c r="K159" s="205">
        <v>530841</v>
      </c>
      <c r="L159" s="205">
        <v>100003</v>
      </c>
      <c r="M159" s="205">
        <v>181565</v>
      </c>
      <c r="N159" s="205">
        <v>620230</v>
      </c>
      <c r="O159" s="205">
        <v>142323</v>
      </c>
      <c r="P159" s="205">
        <v>162082</v>
      </c>
      <c r="Q159" s="205">
        <v>1233199</v>
      </c>
      <c r="R159" s="205">
        <v>1181189</v>
      </c>
      <c r="S159" s="205">
        <v>328413</v>
      </c>
      <c r="T159" s="205">
        <v>170844</v>
      </c>
      <c r="U159" s="205">
        <v>110134</v>
      </c>
      <c r="V159" s="205">
        <v>1150396</v>
      </c>
      <c r="W159" s="205">
        <v>164297</v>
      </c>
      <c r="X159" s="205">
        <v>429740</v>
      </c>
      <c r="Y159" s="205">
        <v>331860</v>
      </c>
      <c r="Z159" s="205">
        <v>261176</v>
      </c>
      <c r="AA159" s="205">
        <v>286555</v>
      </c>
      <c r="AB159" s="205">
        <v>386446</v>
      </c>
      <c r="AC159" s="205">
        <v>458448</v>
      </c>
      <c r="AD159" s="205">
        <v>155360</v>
      </c>
      <c r="AE159" s="205">
        <v>539858</v>
      </c>
      <c r="AF159" s="205">
        <v>67746</v>
      </c>
      <c r="AG159" s="205">
        <v>676044</v>
      </c>
      <c r="AH159" s="205">
        <v>272101</v>
      </c>
      <c r="AI159" s="206">
        <v>132340</v>
      </c>
    </row>
    <row r="160" spans="2:35" ht="13" x14ac:dyDescent="0.25">
      <c r="B160" s="229"/>
      <c r="C160" s="199" t="s">
        <v>167</v>
      </c>
      <c r="D160" s="204">
        <v>207002</v>
      </c>
      <c r="E160" s="205">
        <v>604102</v>
      </c>
      <c r="F160" s="205">
        <v>115195</v>
      </c>
      <c r="G160" s="205">
        <v>123343</v>
      </c>
      <c r="H160" s="205">
        <v>189995</v>
      </c>
      <c r="I160" s="205">
        <v>640260</v>
      </c>
      <c r="J160" s="205">
        <v>2493622</v>
      </c>
      <c r="K160" s="205">
        <v>535850</v>
      </c>
      <c r="L160" s="205">
        <v>100950</v>
      </c>
      <c r="M160" s="205">
        <v>181123</v>
      </c>
      <c r="N160" s="205">
        <v>623460</v>
      </c>
      <c r="O160" s="205">
        <v>141717</v>
      </c>
      <c r="P160" s="205">
        <v>163162</v>
      </c>
      <c r="Q160" s="205">
        <v>1236525</v>
      </c>
      <c r="R160" s="205">
        <v>1190524</v>
      </c>
      <c r="S160" s="205">
        <v>329250</v>
      </c>
      <c r="T160" s="205">
        <v>170968</v>
      </c>
      <c r="U160" s="205">
        <v>109815</v>
      </c>
      <c r="V160" s="205">
        <v>1159264</v>
      </c>
      <c r="W160" s="205">
        <v>162914</v>
      </c>
      <c r="X160" s="205">
        <v>433338</v>
      </c>
      <c r="Y160" s="205">
        <v>335299</v>
      </c>
      <c r="Z160" s="205">
        <v>262566</v>
      </c>
      <c r="AA160" s="205">
        <v>289341</v>
      </c>
      <c r="AB160" s="205">
        <v>381782</v>
      </c>
      <c r="AC160" s="205">
        <v>456227</v>
      </c>
      <c r="AD160" s="205">
        <v>154799</v>
      </c>
      <c r="AE160" s="205">
        <v>542238</v>
      </c>
      <c r="AF160" s="205">
        <v>68291</v>
      </c>
      <c r="AG160" s="205">
        <v>673036</v>
      </c>
      <c r="AH160" s="205">
        <v>272041</v>
      </c>
      <c r="AI160" s="206">
        <v>132256</v>
      </c>
    </row>
    <row r="161" spans="2:35" ht="13" x14ac:dyDescent="0.25">
      <c r="B161" s="229"/>
      <c r="C161" s="199" t="s">
        <v>168</v>
      </c>
      <c r="D161" s="204">
        <v>206653</v>
      </c>
      <c r="E161" s="205">
        <v>608882</v>
      </c>
      <c r="F161" s="205">
        <v>114891</v>
      </c>
      <c r="G161" s="205">
        <v>123609</v>
      </c>
      <c r="H161" s="205">
        <v>189964</v>
      </c>
      <c r="I161" s="205">
        <v>642596</v>
      </c>
      <c r="J161" s="205">
        <v>2506074</v>
      </c>
      <c r="K161" s="205">
        <v>539702</v>
      </c>
      <c r="L161" s="205">
        <v>102601</v>
      </c>
      <c r="M161" s="205">
        <v>180535</v>
      </c>
      <c r="N161" s="205">
        <v>622186</v>
      </c>
      <c r="O161" s="205">
        <v>143750</v>
      </c>
      <c r="P161" s="205">
        <v>163067</v>
      </c>
      <c r="Q161" s="205">
        <v>1243416</v>
      </c>
      <c r="R161" s="205">
        <v>1190605</v>
      </c>
      <c r="S161" s="205">
        <v>329198</v>
      </c>
      <c r="T161" s="205">
        <v>170488</v>
      </c>
      <c r="U161" s="205">
        <v>109040</v>
      </c>
      <c r="V161" s="205">
        <v>1162394</v>
      </c>
      <c r="W161" s="205">
        <v>163401</v>
      </c>
      <c r="X161" s="205">
        <v>436320</v>
      </c>
      <c r="Y161" s="205">
        <v>337123</v>
      </c>
      <c r="Z161" s="205">
        <v>265386</v>
      </c>
      <c r="AA161" s="205">
        <v>290469</v>
      </c>
      <c r="AB161" s="205">
        <v>379506</v>
      </c>
      <c r="AC161" s="205">
        <v>455050</v>
      </c>
      <c r="AD161" s="205">
        <v>155364</v>
      </c>
      <c r="AE161" s="205">
        <v>544370</v>
      </c>
      <c r="AF161" s="205">
        <v>68653</v>
      </c>
      <c r="AG161" s="205">
        <v>670694</v>
      </c>
      <c r="AH161" s="205">
        <v>271481</v>
      </c>
      <c r="AI161" s="206">
        <v>130927</v>
      </c>
    </row>
    <row r="162" spans="2:35" ht="13" x14ac:dyDescent="0.25">
      <c r="B162" s="229"/>
      <c r="C162" s="199" t="s">
        <v>169</v>
      </c>
      <c r="D162" s="204">
        <v>207839</v>
      </c>
      <c r="E162" s="205">
        <v>609896</v>
      </c>
      <c r="F162" s="205">
        <v>114171</v>
      </c>
      <c r="G162" s="205">
        <v>124456</v>
      </c>
      <c r="H162" s="205">
        <v>192343</v>
      </c>
      <c r="I162" s="205">
        <v>645818</v>
      </c>
      <c r="J162" s="205">
        <v>2517850</v>
      </c>
      <c r="K162" s="205">
        <v>545594</v>
      </c>
      <c r="L162" s="205">
        <v>102559</v>
      </c>
      <c r="M162" s="205">
        <v>180449</v>
      </c>
      <c r="N162" s="205">
        <v>625023</v>
      </c>
      <c r="O162" s="205">
        <v>142219</v>
      </c>
      <c r="P162" s="205">
        <v>167188</v>
      </c>
      <c r="Q162" s="205">
        <v>1251516</v>
      </c>
      <c r="R162" s="205">
        <v>1202393</v>
      </c>
      <c r="S162" s="205">
        <v>330965</v>
      </c>
      <c r="T162" s="205">
        <v>171244</v>
      </c>
      <c r="U162" s="205">
        <v>107324</v>
      </c>
      <c r="V162" s="205">
        <v>1170419</v>
      </c>
      <c r="W162" s="205">
        <v>163274</v>
      </c>
      <c r="X162" s="205">
        <v>439931</v>
      </c>
      <c r="Y162" s="205">
        <v>340826</v>
      </c>
      <c r="Z162" s="205">
        <v>260588</v>
      </c>
      <c r="AA162" s="205">
        <v>293452</v>
      </c>
      <c r="AB162" s="205">
        <v>381268</v>
      </c>
      <c r="AC162" s="205">
        <v>453599</v>
      </c>
      <c r="AD162" s="205">
        <v>157442</v>
      </c>
      <c r="AE162" s="205">
        <v>546700</v>
      </c>
      <c r="AF162" s="205">
        <v>70030</v>
      </c>
      <c r="AG162" s="205">
        <v>674958</v>
      </c>
      <c r="AH162" s="205">
        <v>270669</v>
      </c>
      <c r="AI162" s="206">
        <v>131976</v>
      </c>
    </row>
    <row r="163" spans="2:35" ht="13" x14ac:dyDescent="0.25">
      <c r="B163" s="229"/>
      <c r="C163" s="199" t="s">
        <v>170</v>
      </c>
      <c r="D163" s="204">
        <v>209216</v>
      </c>
      <c r="E163" s="205">
        <v>624504</v>
      </c>
      <c r="F163" s="205">
        <v>115836</v>
      </c>
      <c r="G163" s="205">
        <v>125070</v>
      </c>
      <c r="H163" s="205">
        <v>194214</v>
      </c>
      <c r="I163" s="205">
        <v>648801</v>
      </c>
      <c r="J163" s="205">
        <v>2530358</v>
      </c>
      <c r="K163" s="205">
        <v>553572</v>
      </c>
      <c r="L163" s="205">
        <v>104040</v>
      </c>
      <c r="M163" s="205">
        <v>181168</v>
      </c>
      <c r="N163" s="205">
        <v>631275</v>
      </c>
      <c r="O163" s="205">
        <v>139246</v>
      </c>
      <c r="P163" s="205">
        <v>167775</v>
      </c>
      <c r="Q163" s="205">
        <v>1256598</v>
      </c>
      <c r="R163" s="205">
        <v>1208547</v>
      </c>
      <c r="S163" s="205">
        <v>330684</v>
      </c>
      <c r="T163" s="205">
        <v>174585</v>
      </c>
      <c r="U163" s="205">
        <v>107512</v>
      </c>
      <c r="V163" s="205">
        <v>1180837</v>
      </c>
      <c r="W163" s="205">
        <v>163633</v>
      </c>
      <c r="X163" s="205">
        <v>441165</v>
      </c>
      <c r="Y163" s="205">
        <v>344061</v>
      </c>
      <c r="Z163" s="205">
        <v>256726</v>
      </c>
      <c r="AA163" s="205">
        <v>296514</v>
      </c>
      <c r="AB163" s="205">
        <v>392639</v>
      </c>
      <c r="AC163" s="205">
        <v>462540</v>
      </c>
      <c r="AD163" s="205">
        <v>159098</v>
      </c>
      <c r="AE163" s="205">
        <v>549009</v>
      </c>
      <c r="AF163" s="205">
        <v>70954</v>
      </c>
      <c r="AG163" s="205">
        <v>677597</v>
      </c>
      <c r="AH163" s="205">
        <v>271793</v>
      </c>
      <c r="AI163" s="206">
        <v>131920</v>
      </c>
    </row>
    <row r="164" spans="2:35" ht="13" x14ac:dyDescent="0.25">
      <c r="B164" s="229"/>
      <c r="C164" s="199" t="s">
        <v>171</v>
      </c>
      <c r="D164" s="204">
        <v>208800</v>
      </c>
      <c r="E164" s="205">
        <v>622661</v>
      </c>
      <c r="F164" s="205">
        <v>116946</v>
      </c>
      <c r="G164" s="205">
        <v>126140</v>
      </c>
      <c r="H164" s="205">
        <v>196249</v>
      </c>
      <c r="I164" s="205">
        <v>645625</v>
      </c>
      <c r="J164" s="205">
        <v>2558806</v>
      </c>
      <c r="K164" s="205">
        <v>562669</v>
      </c>
      <c r="L164" s="205">
        <v>105084</v>
      </c>
      <c r="M164" s="205">
        <v>185102</v>
      </c>
      <c r="N164" s="205">
        <v>638668</v>
      </c>
      <c r="O164" s="205">
        <v>143615</v>
      </c>
      <c r="P164" s="205">
        <v>169702</v>
      </c>
      <c r="Q164" s="205">
        <v>1268034</v>
      </c>
      <c r="R164" s="205">
        <v>1214597</v>
      </c>
      <c r="S164" s="205">
        <v>331672</v>
      </c>
      <c r="T164" s="205">
        <v>175974</v>
      </c>
      <c r="U164" s="205">
        <v>108911</v>
      </c>
      <c r="V164" s="205">
        <v>1193310</v>
      </c>
      <c r="W164" s="205">
        <v>168354</v>
      </c>
      <c r="X164" s="205">
        <v>444509</v>
      </c>
      <c r="Y164" s="205">
        <v>349007</v>
      </c>
      <c r="Z164" s="205">
        <v>259694</v>
      </c>
      <c r="AA164" s="205">
        <v>299336</v>
      </c>
      <c r="AB164" s="205">
        <v>396773</v>
      </c>
      <c r="AC164" s="205">
        <v>466495</v>
      </c>
      <c r="AD164" s="205">
        <v>162985</v>
      </c>
      <c r="AE164" s="205">
        <v>550105</v>
      </c>
      <c r="AF164" s="205">
        <v>71111</v>
      </c>
      <c r="AG164" s="205">
        <v>682427</v>
      </c>
      <c r="AH164" s="205">
        <v>274338</v>
      </c>
      <c r="AI164" s="206">
        <v>132282</v>
      </c>
    </row>
    <row r="165" spans="2:35" ht="13" x14ac:dyDescent="0.25">
      <c r="B165" s="229"/>
      <c r="C165" s="199" t="s">
        <v>172</v>
      </c>
      <c r="D165" s="204">
        <v>208412</v>
      </c>
      <c r="E165" s="205">
        <v>625086</v>
      </c>
      <c r="F165" s="205">
        <v>118023</v>
      </c>
      <c r="G165" s="205">
        <v>127084</v>
      </c>
      <c r="H165" s="205">
        <v>198399</v>
      </c>
      <c r="I165" s="205">
        <v>647180</v>
      </c>
      <c r="J165" s="205">
        <v>2579914</v>
      </c>
      <c r="K165" s="205">
        <v>566645</v>
      </c>
      <c r="L165" s="205">
        <v>107596</v>
      </c>
      <c r="M165" s="205">
        <v>186792</v>
      </c>
      <c r="N165" s="205">
        <v>642176</v>
      </c>
      <c r="O165" s="205">
        <v>144400</v>
      </c>
      <c r="P165" s="205">
        <v>171467</v>
      </c>
      <c r="Q165" s="205">
        <v>1277314</v>
      </c>
      <c r="R165" s="205">
        <v>1228683</v>
      </c>
      <c r="S165" s="205">
        <v>335094</v>
      </c>
      <c r="T165" s="205">
        <v>180544</v>
      </c>
      <c r="U165" s="205">
        <v>110941</v>
      </c>
      <c r="V165" s="205">
        <v>1198914</v>
      </c>
      <c r="W165" s="205">
        <v>168780</v>
      </c>
      <c r="X165" s="205">
        <v>449937</v>
      </c>
      <c r="Y165" s="205">
        <v>353335</v>
      </c>
      <c r="Z165" s="205">
        <v>269452</v>
      </c>
      <c r="AA165" s="205">
        <v>304106</v>
      </c>
      <c r="AB165" s="205">
        <v>402397</v>
      </c>
      <c r="AC165" s="205">
        <v>471454</v>
      </c>
      <c r="AD165" s="205">
        <v>165957</v>
      </c>
      <c r="AE165" s="205">
        <v>552781</v>
      </c>
      <c r="AF165" s="205">
        <v>71639</v>
      </c>
      <c r="AG165" s="205">
        <v>690194</v>
      </c>
      <c r="AH165" s="205">
        <v>276882</v>
      </c>
      <c r="AI165" s="206">
        <v>134047</v>
      </c>
    </row>
    <row r="166" spans="2:35" ht="13" x14ac:dyDescent="0.25">
      <c r="B166" s="229"/>
      <c r="C166" s="199" t="s">
        <v>173</v>
      </c>
      <c r="D166" s="204">
        <v>205608</v>
      </c>
      <c r="E166" s="205">
        <v>603803</v>
      </c>
      <c r="F166" s="205">
        <v>113456</v>
      </c>
      <c r="G166" s="205">
        <v>126093</v>
      </c>
      <c r="H166" s="205">
        <v>198114</v>
      </c>
      <c r="I166" s="205">
        <v>637603</v>
      </c>
      <c r="J166" s="205">
        <v>2551898</v>
      </c>
      <c r="K166" s="205">
        <v>557593</v>
      </c>
      <c r="L166" s="205">
        <v>106813</v>
      </c>
      <c r="M166" s="205">
        <v>182816</v>
      </c>
      <c r="N166" s="205">
        <v>632946</v>
      </c>
      <c r="O166" s="205">
        <v>146051</v>
      </c>
      <c r="P166" s="205">
        <v>164556</v>
      </c>
      <c r="Q166" s="205">
        <v>1263487</v>
      </c>
      <c r="R166" s="205">
        <v>1200558</v>
      </c>
      <c r="S166" s="205">
        <v>332835</v>
      </c>
      <c r="T166" s="205">
        <v>177748</v>
      </c>
      <c r="U166" s="205">
        <v>111606</v>
      </c>
      <c r="V166" s="205">
        <v>1175110</v>
      </c>
      <c r="W166" s="205">
        <v>167171</v>
      </c>
      <c r="X166" s="205">
        <v>441688</v>
      </c>
      <c r="Y166" s="205">
        <v>344902</v>
      </c>
      <c r="Z166" s="205">
        <v>268175</v>
      </c>
      <c r="AA166" s="205">
        <v>302372</v>
      </c>
      <c r="AB166" s="205">
        <v>395927</v>
      </c>
      <c r="AC166" s="205">
        <v>464076</v>
      </c>
      <c r="AD166" s="205">
        <v>160622</v>
      </c>
      <c r="AE166" s="205">
        <v>542493</v>
      </c>
      <c r="AF166" s="205">
        <v>69040</v>
      </c>
      <c r="AG166" s="205">
        <v>684647</v>
      </c>
      <c r="AH166" s="205">
        <v>275443</v>
      </c>
      <c r="AI166" s="206">
        <v>133533</v>
      </c>
    </row>
    <row r="167" spans="2:35" ht="13" x14ac:dyDescent="0.25">
      <c r="B167" s="229" t="s">
        <v>187</v>
      </c>
      <c r="C167" s="199" t="s">
        <v>175</v>
      </c>
      <c r="D167" s="204">
        <v>205433</v>
      </c>
      <c r="E167" s="205">
        <v>613142</v>
      </c>
      <c r="F167" s="205">
        <v>113681</v>
      </c>
      <c r="G167" s="205">
        <v>125765</v>
      </c>
      <c r="H167" s="205">
        <v>195630</v>
      </c>
      <c r="I167" s="205">
        <v>641848</v>
      </c>
      <c r="J167" s="205">
        <v>2543590</v>
      </c>
      <c r="K167" s="205">
        <v>563844</v>
      </c>
      <c r="L167" s="205">
        <v>106140</v>
      </c>
      <c r="M167" s="205">
        <v>183420</v>
      </c>
      <c r="N167" s="205">
        <v>635242</v>
      </c>
      <c r="O167" s="205">
        <v>142127</v>
      </c>
      <c r="P167" s="205">
        <v>168681</v>
      </c>
      <c r="Q167" s="205">
        <v>1264788</v>
      </c>
      <c r="R167" s="205">
        <v>1199442</v>
      </c>
      <c r="S167" s="205">
        <v>333284</v>
      </c>
      <c r="T167" s="205">
        <v>178148</v>
      </c>
      <c r="U167" s="205">
        <v>113478</v>
      </c>
      <c r="V167" s="205">
        <v>1181585</v>
      </c>
      <c r="W167" s="205">
        <v>165443</v>
      </c>
      <c r="X167" s="205">
        <v>442772</v>
      </c>
      <c r="Y167" s="205">
        <v>349145</v>
      </c>
      <c r="Z167" s="205">
        <v>269063</v>
      </c>
      <c r="AA167" s="205">
        <v>303050</v>
      </c>
      <c r="AB167" s="205">
        <v>410367</v>
      </c>
      <c r="AC167" s="205">
        <v>469358</v>
      </c>
      <c r="AD167" s="205">
        <v>159755</v>
      </c>
      <c r="AE167" s="205">
        <v>540821</v>
      </c>
      <c r="AF167" s="205">
        <v>68674</v>
      </c>
      <c r="AG167" s="205">
        <v>692100</v>
      </c>
      <c r="AH167" s="205">
        <v>273961</v>
      </c>
      <c r="AI167" s="206">
        <v>133663</v>
      </c>
    </row>
    <row r="168" spans="2:35" ht="13" x14ac:dyDescent="0.25">
      <c r="B168" s="229"/>
      <c r="C168" s="199" t="s">
        <v>176</v>
      </c>
      <c r="D168" s="204">
        <v>207327</v>
      </c>
      <c r="E168" s="205">
        <v>616959</v>
      </c>
      <c r="F168" s="205">
        <v>115067</v>
      </c>
      <c r="G168" s="205">
        <v>127885</v>
      </c>
      <c r="H168" s="205">
        <v>197690</v>
      </c>
      <c r="I168" s="205">
        <v>643765</v>
      </c>
      <c r="J168" s="205">
        <v>2559404</v>
      </c>
      <c r="K168" s="205">
        <v>567669</v>
      </c>
      <c r="L168" s="205">
        <v>108003</v>
      </c>
      <c r="M168" s="205">
        <v>185701</v>
      </c>
      <c r="N168" s="205">
        <v>639881</v>
      </c>
      <c r="O168" s="205">
        <v>143548</v>
      </c>
      <c r="P168" s="205">
        <v>170787</v>
      </c>
      <c r="Q168" s="205">
        <v>1274313</v>
      </c>
      <c r="R168" s="205">
        <v>1209647</v>
      </c>
      <c r="S168" s="205">
        <v>335142</v>
      </c>
      <c r="T168" s="205">
        <v>179635</v>
      </c>
      <c r="U168" s="205">
        <v>114610</v>
      </c>
      <c r="V168" s="205">
        <v>1191183</v>
      </c>
      <c r="W168" s="205">
        <v>166089</v>
      </c>
      <c r="X168" s="205">
        <v>446029</v>
      </c>
      <c r="Y168" s="205">
        <v>352990</v>
      </c>
      <c r="Z168" s="205">
        <v>271697</v>
      </c>
      <c r="AA168" s="205">
        <v>305387</v>
      </c>
      <c r="AB168" s="205">
        <v>410377</v>
      </c>
      <c r="AC168" s="205">
        <v>472836</v>
      </c>
      <c r="AD168" s="205">
        <v>159915</v>
      </c>
      <c r="AE168" s="205">
        <v>543085</v>
      </c>
      <c r="AF168" s="205">
        <v>69050</v>
      </c>
      <c r="AG168" s="205">
        <v>696466</v>
      </c>
      <c r="AH168" s="205">
        <v>276547</v>
      </c>
      <c r="AI168" s="206">
        <v>135134</v>
      </c>
    </row>
    <row r="169" spans="2:35" ht="13" x14ac:dyDescent="0.25">
      <c r="B169" s="229"/>
      <c r="C169" s="199" t="s">
        <v>177</v>
      </c>
      <c r="D169" s="204">
        <v>209918</v>
      </c>
      <c r="E169" s="205">
        <v>626614</v>
      </c>
      <c r="F169" s="205">
        <v>117138</v>
      </c>
      <c r="G169" s="205">
        <v>127092</v>
      </c>
      <c r="H169" s="205">
        <v>198743</v>
      </c>
      <c r="I169" s="205">
        <v>649252</v>
      </c>
      <c r="J169" s="205">
        <v>2578066</v>
      </c>
      <c r="K169" s="205">
        <v>574305</v>
      </c>
      <c r="L169" s="205">
        <v>109680</v>
      </c>
      <c r="M169" s="205">
        <v>187655</v>
      </c>
      <c r="N169" s="205">
        <v>645135</v>
      </c>
      <c r="O169" s="205">
        <v>143342</v>
      </c>
      <c r="P169" s="205">
        <v>171990</v>
      </c>
      <c r="Q169" s="205">
        <v>1282251</v>
      </c>
      <c r="R169" s="205">
        <v>1220092</v>
      </c>
      <c r="S169" s="205">
        <v>336681</v>
      </c>
      <c r="T169" s="205">
        <v>180595</v>
      </c>
      <c r="U169" s="205">
        <v>114685</v>
      </c>
      <c r="V169" s="205">
        <v>1203388</v>
      </c>
      <c r="W169" s="205">
        <v>167900</v>
      </c>
      <c r="X169" s="205">
        <v>447921</v>
      </c>
      <c r="Y169" s="205">
        <v>358104</v>
      </c>
      <c r="Z169" s="205">
        <v>272369</v>
      </c>
      <c r="AA169" s="205">
        <v>308950</v>
      </c>
      <c r="AB169" s="205">
        <v>403462</v>
      </c>
      <c r="AC169" s="205">
        <v>477249</v>
      </c>
      <c r="AD169" s="205">
        <v>162136</v>
      </c>
      <c r="AE169" s="205">
        <v>546685</v>
      </c>
      <c r="AF169" s="205">
        <v>69710</v>
      </c>
      <c r="AG169" s="205">
        <v>698447</v>
      </c>
      <c r="AH169" s="205">
        <v>277550</v>
      </c>
      <c r="AI169" s="206">
        <v>136397</v>
      </c>
    </row>
    <row r="170" spans="2:35" ht="13" x14ac:dyDescent="0.25">
      <c r="B170" s="229"/>
      <c r="C170" s="199" t="s">
        <v>178</v>
      </c>
      <c r="D170" s="204">
        <v>210529</v>
      </c>
      <c r="E170" s="205">
        <v>625253</v>
      </c>
      <c r="F170" s="205">
        <v>117719</v>
      </c>
      <c r="G170" s="205">
        <v>127784</v>
      </c>
      <c r="H170" s="205">
        <v>199070</v>
      </c>
      <c r="I170" s="205">
        <v>650227</v>
      </c>
      <c r="J170" s="205">
        <v>2588484</v>
      </c>
      <c r="K170" s="205">
        <v>576815</v>
      </c>
      <c r="L170" s="205">
        <v>109139</v>
      </c>
      <c r="M170" s="205">
        <v>187685</v>
      </c>
      <c r="N170" s="205">
        <v>646137</v>
      </c>
      <c r="O170" s="205">
        <v>145844</v>
      </c>
      <c r="P170" s="205">
        <v>172571</v>
      </c>
      <c r="Q170" s="205">
        <v>1284045</v>
      </c>
      <c r="R170" s="205">
        <v>1224997</v>
      </c>
      <c r="S170" s="205">
        <v>337841</v>
      </c>
      <c r="T170" s="205">
        <v>180101</v>
      </c>
      <c r="U170" s="205">
        <v>114297</v>
      </c>
      <c r="V170" s="205">
        <v>1206717</v>
      </c>
      <c r="W170" s="205">
        <v>168514</v>
      </c>
      <c r="X170" s="205">
        <v>447348</v>
      </c>
      <c r="Y170" s="205">
        <v>359465</v>
      </c>
      <c r="Z170" s="205">
        <v>272525</v>
      </c>
      <c r="AA170" s="205">
        <v>307324</v>
      </c>
      <c r="AB170" s="205">
        <v>401657</v>
      </c>
      <c r="AC170" s="205">
        <v>476941</v>
      </c>
      <c r="AD170" s="205">
        <v>161887</v>
      </c>
      <c r="AE170" s="205">
        <v>545652</v>
      </c>
      <c r="AF170" s="205">
        <v>70226</v>
      </c>
      <c r="AG170" s="205">
        <v>690831</v>
      </c>
      <c r="AH170" s="205">
        <v>278575</v>
      </c>
      <c r="AI170" s="206">
        <v>136388</v>
      </c>
    </row>
    <row r="171" spans="2:35" ht="13" x14ac:dyDescent="0.25">
      <c r="B171" s="229"/>
      <c r="C171" s="199" t="s">
        <v>179</v>
      </c>
      <c r="D171" s="204">
        <v>211223</v>
      </c>
      <c r="E171" s="205">
        <v>629280</v>
      </c>
      <c r="F171" s="205">
        <v>117368</v>
      </c>
      <c r="G171" s="205">
        <v>128582</v>
      </c>
      <c r="H171" s="205">
        <v>199112</v>
      </c>
      <c r="I171" s="205">
        <v>654622</v>
      </c>
      <c r="J171" s="205">
        <v>2600970</v>
      </c>
      <c r="K171" s="205">
        <v>577890</v>
      </c>
      <c r="L171" s="205">
        <v>108275</v>
      </c>
      <c r="M171" s="205">
        <v>188339</v>
      </c>
      <c r="N171" s="205">
        <v>651345</v>
      </c>
      <c r="O171" s="205">
        <v>141758</v>
      </c>
      <c r="P171" s="205">
        <v>174912</v>
      </c>
      <c r="Q171" s="205">
        <v>1285810</v>
      </c>
      <c r="R171" s="205">
        <v>1231929</v>
      </c>
      <c r="S171" s="205">
        <v>338982</v>
      </c>
      <c r="T171" s="205">
        <v>178155</v>
      </c>
      <c r="U171" s="205">
        <v>113756</v>
      </c>
      <c r="V171" s="205">
        <v>1214571</v>
      </c>
      <c r="W171" s="205">
        <v>166248</v>
      </c>
      <c r="X171" s="205">
        <v>447226</v>
      </c>
      <c r="Y171" s="205">
        <v>362186</v>
      </c>
      <c r="Z171" s="205">
        <v>269093</v>
      </c>
      <c r="AA171" s="205">
        <v>305546</v>
      </c>
      <c r="AB171" s="205">
        <v>396832</v>
      </c>
      <c r="AC171" s="205">
        <v>479630</v>
      </c>
      <c r="AD171" s="205">
        <v>163381</v>
      </c>
      <c r="AE171" s="205">
        <v>544427</v>
      </c>
      <c r="AF171" s="205">
        <v>71043</v>
      </c>
      <c r="AG171" s="205">
        <v>681479</v>
      </c>
      <c r="AH171" s="205">
        <v>279934</v>
      </c>
      <c r="AI171" s="206">
        <v>136906</v>
      </c>
    </row>
    <row r="172" spans="2:35" ht="13" x14ac:dyDescent="0.25">
      <c r="B172" s="229"/>
      <c r="C172" s="199" t="s">
        <v>180</v>
      </c>
      <c r="D172" s="204">
        <v>212163</v>
      </c>
      <c r="E172" s="205">
        <v>634029</v>
      </c>
      <c r="F172" s="205">
        <v>117977</v>
      </c>
      <c r="G172" s="205">
        <v>129718</v>
      </c>
      <c r="H172" s="205">
        <v>199476</v>
      </c>
      <c r="I172" s="205">
        <v>653999</v>
      </c>
      <c r="J172" s="205">
        <v>2608982</v>
      </c>
      <c r="K172" s="205">
        <v>580347</v>
      </c>
      <c r="L172" s="205">
        <v>107680</v>
      </c>
      <c r="M172" s="205">
        <v>190092</v>
      </c>
      <c r="N172" s="205">
        <v>654392</v>
      </c>
      <c r="O172" s="205">
        <v>142747</v>
      </c>
      <c r="P172" s="205">
        <v>176729</v>
      </c>
      <c r="Q172" s="205">
        <v>1288822</v>
      </c>
      <c r="R172" s="205">
        <v>1238913</v>
      </c>
      <c r="S172" s="205">
        <v>339840</v>
      </c>
      <c r="T172" s="205">
        <v>178545</v>
      </c>
      <c r="U172" s="205">
        <v>111935</v>
      </c>
      <c r="V172" s="205">
        <v>1217642</v>
      </c>
      <c r="W172" s="205">
        <v>166537</v>
      </c>
      <c r="X172" s="205">
        <v>451227</v>
      </c>
      <c r="Y172" s="205">
        <v>367154</v>
      </c>
      <c r="Z172" s="205">
        <v>270120</v>
      </c>
      <c r="AA172" s="205">
        <v>305501</v>
      </c>
      <c r="AB172" s="205">
        <v>388911</v>
      </c>
      <c r="AC172" s="205">
        <v>477774</v>
      </c>
      <c r="AD172" s="205">
        <v>164229</v>
      </c>
      <c r="AE172" s="205">
        <v>543389</v>
      </c>
      <c r="AF172" s="205">
        <v>72716</v>
      </c>
      <c r="AG172" s="205">
        <v>679921</v>
      </c>
      <c r="AH172" s="205">
        <v>280841</v>
      </c>
      <c r="AI172" s="206">
        <v>138012</v>
      </c>
    </row>
    <row r="173" spans="2:35" ht="13" x14ac:dyDescent="0.25">
      <c r="B173" s="229"/>
      <c r="C173" s="199" t="s">
        <v>181</v>
      </c>
      <c r="D173" s="204">
        <v>211209</v>
      </c>
      <c r="E173" s="205">
        <v>637710</v>
      </c>
      <c r="F173" s="205">
        <v>117479</v>
      </c>
      <c r="G173" s="205">
        <v>130819</v>
      </c>
      <c r="H173" s="205">
        <v>199433</v>
      </c>
      <c r="I173" s="205">
        <v>653629</v>
      </c>
      <c r="J173" s="205">
        <v>2616359</v>
      </c>
      <c r="K173" s="205">
        <v>584529</v>
      </c>
      <c r="L173" s="205">
        <v>107700</v>
      </c>
      <c r="M173" s="205">
        <v>190349</v>
      </c>
      <c r="N173" s="205">
        <v>657818</v>
      </c>
      <c r="O173" s="205">
        <v>145685</v>
      </c>
      <c r="P173" s="205">
        <v>176347</v>
      </c>
      <c r="Q173" s="205">
        <v>1294392</v>
      </c>
      <c r="R173" s="205">
        <v>1245343</v>
      </c>
      <c r="S173" s="205">
        <v>340984</v>
      </c>
      <c r="T173" s="205">
        <v>178295</v>
      </c>
      <c r="U173" s="205">
        <v>112461</v>
      </c>
      <c r="V173" s="205">
        <v>1220471</v>
      </c>
      <c r="W173" s="205">
        <v>167476</v>
      </c>
      <c r="X173" s="205">
        <v>452723</v>
      </c>
      <c r="Y173" s="205">
        <v>367570</v>
      </c>
      <c r="Z173" s="205">
        <v>271784</v>
      </c>
      <c r="AA173" s="205">
        <v>307424</v>
      </c>
      <c r="AB173" s="205">
        <v>387658</v>
      </c>
      <c r="AC173" s="205">
        <v>479412</v>
      </c>
      <c r="AD173" s="205">
        <v>164891</v>
      </c>
      <c r="AE173" s="205">
        <v>545535</v>
      </c>
      <c r="AF173" s="205">
        <v>72701</v>
      </c>
      <c r="AG173" s="205">
        <v>678305</v>
      </c>
      <c r="AH173" s="205">
        <v>277576</v>
      </c>
      <c r="AI173" s="206">
        <v>137265</v>
      </c>
    </row>
    <row r="174" spans="2:35" ht="13" x14ac:dyDescent="0.25">
      <c r="B174" s="229"/>
      <c r="C174" s="199" t="s">
        <v>182</v>
      </c>
      <c r="D174" s="204">
        <v>213100</v>
      </c>
      <c r="E174" s="205">
        <v>637205</v>
      </c>
      <c r="F174" s="205">
        <v>117468</v>
      </c>
      <c r="G174" s="205">
        <v>132616</v>
      </c>
      <c r="H174" s="205">
        <v>201510</v>
      </c>
      <c r="I174" s="205">
        <v>657395</v>
      </c>
      <c r="J174" s="205">
        <v>2630183</v>
      </c>
      <c r="K174" s="205">
        <v>588956</v>
      </c>
      <c r="L174" s="205">
        <v>107994</v>
      </c>
      <c r="M174" s="205">
        <v>191616</v>
      </c>
      <c r="N174" s="205">
        <v>660249</v>
      </c>
      <c r="O174" s="205">
        <v>141170</v>
      </c>
      <c r="P174" s="205">
        <v>179056</v>
      </c>
      <c r="Q174" s="205">
        <v>1299060</v>
      </c>
      <c r="R174" s="205">
        <v>1251365</v>
      </c>
      <c r="S174" s="205">
        <v>340968</v>
      </c>
      <c r="T174" s="205">
        <v>179829</v>
      </c>
      <c r="U174" s="205">
        <v>112321</v>
      </c>
      <c r="V174" s="205">
        <v>1229857</v>
      </c>
      <c r="W174" s="205">
        <v>168321</v>
      </c>
      <c r="X174" s="205">
        <v>455052</v>
      </c>
      <c r="Y174" s="205">
        <v>371249</v>
      </c>
      <c r="Z174" s="205">
        <v>266913</v>
      </c>
      <c r="AA174" s="205">
        <v>311423</v>
      </c>
      <c r="AB174" s="205">
        <v>389422</v>
      </c>
      <c r="AC174" s="205">
        <v>481304</v>
      </c>
      <c r="AD174" s="205">
        <v>168384</v>
      </c>
      <c r="AE174" s="205">
        <v>545448</v>
      </c>
      <c r="AF174" s="205">
        <v>72734</v>
      </c>
      <c r="AG174" s="205">
        <v>683335</v>
      </c>
      <c r="AH174" s="205">
        <v>278235</v>
      </c>
      <c r="AI174" s="206">
        <v>138442</v>
      </c>
    </row>
    <row r="175" spans="2:35" ht="13" x14ac:dyDescent="0.25">
      <c r="B175" s="229"/>
      <c r="C175" s="199" t="s">
        <v>183</v>
      </c>
      <c r="D175" s="204">
        <v>214180</v>
      </c>
      <c r="E175" s="205">
        <v>638436</v>
      </c>
      <c r="F175" s="205">
        <v>119381</v>
      </c>
      <c r="G175" s="205">
        <v>134307</v>
      </c>
      <c r="H175" s="205">
        <v>202786</v>
      </c>
      <c r="I175" s="205">
        <v>660717</v>
      </c>
      <c r="J175" s="205">
        <v>2648699</v>
      </c>
      <c r="K175" s="205">
        <v>593985</v>
      </c>
      <c r="L175" s="205">
        <v>108102</v>
      </c>
      <c r="M175" s="205">
        <v>192991</v>
      </c>
      <c r="N175" s="205">
        <v>668006</v>
      </c>
      <c r="O175" s="205">
        <v>140057</v>
      </c>
      <c r="P175" s="205">
        <v>181442</v>
      </c>
      <c r="Q175" s="205">
        <v>1307965</v>
      </c>
      <c r="R175" s="205">
        <v>1262496</v>
      </c>
      <c r="S175" s="205">
        <v>343340</v>
      </c>
      <c r="T175" s="205">
        <v>182201</v>
      </c>
      <c r="U175" s="205">
        <v>111464</v>
      </c>
      <c r="V175" s="205">
        <v>1237990</v>
      </c>
      <c r="W175" s="205">
        <v>170114</v>
      </c>
      <c r="X175" s="205">
        <v>457183</v>
      </c>
      <c r="Y175" s="205">
        <v>375520</v>
      </c>
      <c r="Z175" s="205">
        <v>265304</v>
      </c>
      <c r="AA175" s="205">
        <v>314392</v>
      </c>
      <c r="AB175" s="205">
        <v>399542</v>
      </c>
      <c r="AC175" s="205">
        <v>487257</v>
      </c>
      <c r="AD175" s="205">
        <v>169498</v>
      </c>
      <c r="AE175" s="205">
        <v>548384</v>
      </c>
      <c r="AF175" s="205">
        <v>72805</v>
      </c>
      <c r="AG175" s="205">
        <v>688403</v>
      </c>
      <c r="AH175" s="205">
        <v>279354</v>
      </c>
      <c r="AI175" s="206">
        <v>139350</v>
      </c>
    </row>
    <row r="176" spans="2:35" ht="13" x14ac:dyDescent="0.25">
      <c r="B176" s="229"/>
      <c r="C176" s="199" t="s">
        <v>184</v>
      </c>
      <c r="D176" s="204">
        <v>216198</v>
      </c>
      <c r="E176" s="205">
        <v>638212</v>
      </c>
      <c r="F176" s="205">
        <v>122249</v>
      </c>
      <c r="G176" s="205">
        <v>136570</v>
      </c>
      <c r="H176" s="205">
        <v>204183</v>
      </c>
      <c r="I176" s="205">
        <v>661718</v>
      </c>
      <c r="J176" s="205">
        <v>2671379</v>
      </c>
      <c r="K176" s="205">
        <v>601406</v>
      </c>
      <c r="L176" s="205">
        <v>107961</v>
      </c>
      <c r="M176" s="205">
        <v>195343</v>
      </c>
      <c r="N176" s="205">
        <v>674118</v>
      </c>
      <c r="O176" s="205">
        <v>140485</v>
      </c>
      <c r="P176" s="205">
        <v>183540</v>
      </c>
      <c r="Q176" s="205">
        <v>1317875</v>
      </c>
      <c r="R176" s="205">
        <v>1271460</v>
      </c>
      <c r="S176" s="205">
        <v>343939</v>
      </c>
      <c r="T176" s="205">
        <v>183976</v>
      </c>
      <c r="U176" s="205">
        <v>111781</v>
      </c>
      <c r="V176" s="205">
        <v>1245697</v>
      </c>
      <c r="W176" s="205">
        <v>171915</v>
      </c>
      <c r="X176" s="205">
        <v>461381</v>
      </c>
      <c r="Y176" s="205">
        <v>380066</v>
      </c>
      <c r="Z176" s="205">
        <v>268254</v>
      </c>
      <c r="AA176" s="205">
        <v>317892</v>
      </c>
      <c r="AB176" s="205">
        <v>414343</v>
      </c>
      <c r="AC176" s="205">
        <v>489291</v>
      </c>
      <c r="AD176" s="205">
        <v>171217</v>
      </c>
      <c r="AE176" s="205">
        <v>550011</v>
      </c>
      <c r="AF176" s="205">
        <v>72679</v>
      </c>
      <c r="AG176" s="205">
        <v>696701</v>
      </c>
      <c r="AH176" s="205">
        <v>283400</v>
      </c>
      <c r="AI176" s="206">
        <v>140287</v>
      </c>
    </row>
    <row r="177" spans="2:35" ht="13" x14ac:dyDescent="0.25">
      <c r="B177" s="229"/>
      <c r="C177" s="199" t="s">
        <v>185</v>
      </c>
      <c r="D177" s="204">
        <v>217478</v>
      </c>
      <c r="E177" s="205">
        <v>640265</v>
      </c>
      <c r="F177" s="205">
        <v>123422</v>
      </c>
      <c r="G177" s="205">
        <v>131945</v>
      </c>
      <c r="H177" s="205">
        <v>207285</v>
      </c>
      <c r="I177" s="205">
        <v>664544</v>
      </c>
      <c r="J177" s="205">
        <v>2689417</v>
      </c>
      <c r="K177" s="205">
        <v>603070</v>
      </c>
      <c r="L177" s="205">
        <v>109865</v>
      </c>
      <c r="M177" s="205">
        <v>196141</v>
      </c>
      <c r="N177" s="205">
        <v>676972</v>
      </c>
      <c r="O177" s="205">
        <v>140957</v>
      </c>
      <c r="P177" s="205">
        <v>183220</v>
      </c>
      <c r="Q177" s="205">
        <v>1325584</v>
      </c>
      <c r="R177" s="205">
        <v>1282236</v>
      </c>
      <c r="S177" s="205">
        <v>346715</v>
      </c>
      <c r="T177" s="205">
        <v>186117</v>
      </c>
      <c r="U177" s="205">
        <v>113743</v>
      </c>
      <c r="V177" s="205">
        <v>1249075</v>
      </c>
      <c r="W177" s="205">
        <v>173627</v>
      </c>
      <c r="X177" s="205">
        <v>468475</v>
      </c>
      <c r="Y177" s="205">
        <v>381862</v>
      </c>
      <c r="Z177" s="205">
        <v>274104</v>
      </c>
      <c r="AA177" s="205">
        <v>320682</v>
      </c>
      <c r="AB177" s="205">
        <v>418337</v>
      </c>
      <c r="AC177" s="205">
        <v>493566</v>
      </c>
      <c r="AD177" s="205">
        <v>175074</v>
      </c>
      <c r="AE177" s="205">
        <v>552561</v>
      </c>
      <c r="AF177" s="205">
        <v>72907</v>
      </c>
      <c r="AG177" s="205">
        <v>705113</v>
      </c>
      <c r="AH177" s="205">
        <v>285016</v>
      </c>
      <c r="AI177" s="206">
        <v>140792</v>
      </c>
    </row>
    <row r="178" spans="2:35" ht="13" x14ac:dyDescent="0.25">
      <c r="B178" s="229"/>
      <c r="C178" s="199" t="s">
        <v>186</v>
      </c>
      <c r="D178" s="204">
        <v>214400</v>
      </c>
      <c r="E178" s="205">
        <v>629023</v>
      </c>
      <c r="F178" s="205">
        <v>119763</v>
      </c>
      <c r="G178" s="205">
        <v>132782</v>
      </c>
      <c r="H178" s="205">
        <v>207177</v>
      </c>
      <c r="I178" s="205">
        <v>655519</v>
      </c>
      <c r="J178" s="205">
        <v>2649297</v>
      </c>
      <c r="K178" s="205">
        <v>594502</v>
      </c>
      <c r="L178" s="205">
        <v>108621</v>
      </c>
      <c r="M178" s="205">
        <v>193384</v>
      </c>
      <c r="N178" s="205">
        <v>667069</v>
      </c>
      <c r="O178" s="205">
        <v>142503</v>
      </c>
      <c r="P178" s="205">
        <v>175772</v>
      </c>
      <c r="Q178" s="205">
        <v>1308282</v>
      </c>
      <c r="R178" s="205">
        <v>1260623</v>
      </c>
      <c r="S178" s="205">
        <v>345467</v>
      </c>
      <c r="T178" s="205">
        <v>185558</v>
      </c>
      <c r="U178" s="205">
        <v>113325</v>
      </c>
      <c r="V178" s="205">
        <v>1223288</v>
      </c>
      <c r="W178" s="205">
        <v>174036</v>
      </c>
      <c r="X178" s="205">
        <v>461404</v>
      </c>
      <c r="Y178" s="205">
        <v>372699</v>
      </c>
      <c r="Z178" s="205">
        <v>274966</v>
      </c>
      <c r="AA178" s="205">
        <v>319010</v>
      </c>
      <c r="AB178" s="205">
        <v>415986</v>
      </c>
      <c r="AC178" s="205">
        <v>483349</v>
      </c>
      <c r="AD178" s="205">
        <v>173472</v>
      </c>
      <c r="AE178" s="205">
        <v>545351</v>
      </c>
      <c r="AF178" s="205">
        <v>70586</v>
      </c>
      <c r="AG178" s="205">
        <v>709137</v>
      </c>
      <c r="AH178" s="205">
        <v>284171</v>
      </c>
      <c r="AI178" s="206">
        <v>139813</v>
      </c>
    </row>
    <row r="179" spans="2:35" ht="13" x14ac:dyDescent="0.25">
      <c r="B179" s="229" t="s">
        <v>200</v>
      </c>
      <c r="C179" s="199" t="s">
        <v>188</v>
      </c>
      <c r="D179" s="204">
        <v>214683</v>
      </c>
      <c r="E179" s="205">
        <v>634862</v>
      </c>
      <c r="F179" s="205">
        <v>119558</v>
      </c>
      <c r="G179" s="205">
        <v>135477</v>
      </c>
      <c r="H179" s="205">
        <v>204357</v>
      </c>
      <c r="I179" s="205">
        <v>661697</v>
      </c>
      <c r="J179" s="205">
        <v>2644580</v>
      </c>
      <c r="K179" s="205">
        <v>596398</v>
      </c>
      <c r="L179" s="205">
        <v>108477</v>
      </c>
      <c r="M179" s="205">
        <v>194298</v>
      </c>
      <c r="N179" s="205">
        <v>669965</v>
      </c>
      <c r="O179" s="205">
        <v>138734</v>
      </c>
      <c r="P179" s="205">
        <v>179865</v>
      </c>
      <c r="Q179" s="205">
        <v>1307399</v>
      </c>
      <c r="R179" s="205">
        <v>1270749</v>
      </c>
      <c r="S179" s="205">
        <v>346691</v>
      </c>
      <c r="T179" s="205">
        <v>186406</v>
      </c>
      <c r="U179" s="205">
        <v>115150</v>
      </c>
      <c r="V179" s="205">
        <v>1230638</v>
      </c>
      <c r="W179" s="205">
        <v>173473</v>
      </c>
      <c r="X179" s="205">
        <v>467377</v>
      </c>
      <c r="Y179" s="205">
        <v>378310</v>
      </c>
      <c r="Z179" s="205">
        <v>272756</v>
      </c>
      <c r="AA179" s="205">
        <v>321875</v>
      </c>
      <c r="AB179" s="205">
        <v>423386</v>
      </c>
      <c r="AC179" s="205">
        <v>494678</v>
      </c>
      <c r="AD179" s="205">
        <v>173097</v>
      </c>
      <c r="AE179" s="205">
        <v>546935</v>
      </c>
      <c r="AF179" s="205">
        <v>71088</v>
      </c>
      <c r="AG179" s="205">
        <v>717613</v>
      </c>
      <c r="AH179" s="205">
        <v>286802</v>
      </c>
      <c r="AI179" s="206">
        <v>140485</v>
      </c>
    </row>
    <row r="180" spans="2:35" ht="13" x14ac:dyDescent="0.25">
      <c r="B180" s="229"/>
      <c r="C180" s="199" t="s">
        <v>189</v>
      </c>
      <c r="D180" s="204">
        <v>216472</v>
      </c>
      <c r="E180" s="205">
        <v>635215</v>
      </c>
      <c r="F180" s="205">
        <v>120759</v>
      </c>
      <c r="G180" s="205">
        <v>137960</v>
      </c>
      <c r="H180" s="205">
        <v>206969</v>
      </c>
      <c r="I180" s="205">
        <v>666152</v>
      </c>
      <c r="J180" s="205">
        <v>2655829</v>
      </c>
      <c r="K180" s="205">
        <v>603089</v>
      </c>
      <c r="L180" s="205">
        <v>109267</v>
      </c>
      <c r="M180" s="205">
        <v>197290</v>
      </c>
      <c r="N180" s="205">
        <v>676568</v>
      </c>
      <c r="O180" s="205">
        <v>139743</v>
      </c>
      <c r="P180" s="205">
        <v>181200</v>
      </c>
      <c r="Q180" s="205">
        <v>1316368</v>
      </c>
      <c r="R180" s="205">
        <v>1286537</v>
      </c>
      <c r="S180" s="205">
        <v>347668</v>
      </c>
      <c r="T180" s="205">
        <v>188289</v>
      </c>
      <c r="U180" s="205">
        <v>117006</v>
      </c>
      <c r="V180" s="205">
        <v>1243563</v>
      </c>
      <c r="W180" s="205">
        <v>175175</v>
      </c>
      <c r="X180" s="205">
        <v>473174</v>
      </c>
      <c r="Y180" s="205">
        <v>383151</v>
      </c>
      <c r="Z180" s="205">
        <v>273948</v>
      </c>
      <c r="AA180" s="205">
        <v>324255</v>
      </c>
      <c r="AB180" s="205">
        <v>431081</v>
      </c>
      <c r="AC180" s="205">
        <v>505504</v>
      </c>
      <c r="AD180" s="205">
        <v>175734</v>
      </c>
      <c r="AE180" s="205">
        <v>550457</v>
      </c>
      <c r="AF180" s="205">
        <v>71459</v>
      </c>
      <c r="AG180" s="205">
        <v>724152</v>
      </c>
      <c r="AH180" s="205">
        <v>287986</v>
      </c>
      <c r="AI180" s="206">
        <v>141574</v>
      </c>
    </row>
    <row r="181" spans="2:35" ht="13" x14ac:dyDescent="0.25">
      <c r="B181" s="229"/>
      <c r="C181" s="199" t="s">
        <v>190</v>
      </c>
      <c r="D181" s="204">
        <v>218836</v>
      </c>
      <c r="E181" s="205">
        <v>653486</v>
      </c>
      <c r="F181" s="205">
        <v>121936</v>
      </c>
      <c r="G181" s="205">
        <v>140734</v>
      </c>
      <c r="H181" s="205">
        <v>208320</v>
      </c>
      <c r="I181" s="205">
        <v>670493</v>
      </c>
      <c r="J181" s="205">
        <v>2674771</v>
      </c>
      <c r="K181" s="205">
        <v>607893</v>
      </c>
      <c r="L181" s="205">
        <v>110560</v>
      </c>
      <c r="M181" s="205">
        <v>199202</v>
      </c>
      <c r="N181" s="205">
        <v>681419</v>
      </c>
      <c r="O181" s="205">
        <v>142011</v>
      </c>
      <c r="P181" s="205">
        <v>182383</v>
      </c>
      <c r="Q181" s="205">
        <v>1327266</v>
      </c>
      <c r="R181" s="205">
        <v>1294868</v>
      </c>
      <c r="S181" s="205">
        <v>346831</v>
      </c>
      <c r="T181" s="205">
        <v>190121</v>
      </c>
      <c r="U181" s="205">
        <v>118951</v>
      </c>
      <c r="V181" s="205">
        <v>1253779</v>
      </c>
      <c r="W181" s="205">
        <v>176388</v>
      </c>
      <c r="X181" s="205">
        <v>474142</v>
      </c>
      <c r="Y181" s="205">
        <v>386919</v>
      </c>
      <c r="Z181" s="205">
        <v>276897</v>
      </c>
      <c r="AA181" s="205">
        <v>325327</v>
      </c>
      <c r="AB181" s="205">
        <v>429992</v>
      </c>
      <c r="AC181" s="205">
        <v>513474</v>
      </c>
      <c r="AD181" s="205">
        <v>178564</v>
      </c>
      <c r="AE181" s="205">
        <v>554918</v>
      </c>
      <c r="AF181" s="205">
        <v>73579</v>
      </c>
      <c r="AG181" s="205">
        <v>729353</v>
      </c>
      <c r="AH181" s="205">
        <v>290372</v>
      </c>
      <c r="AI181" s="206">
        <v>141894</v>
      </c>
    </row>
    <row r="182" spans="2:35" ht="13" x14ac:dyDescent="0.25">
      <c r="B182" s="229"/>
      <c r="C182" s="199" t="s">
        <v>191</v>
      </c>
      <c r="D182" s="204">
        <v>220053</v>
      </c>
      <c r="E182" s="205">
        <v>647230</v>
      </c>
      <c r="F182" s="205">
        <v>123128</v>
      </c>
      <c r="G182" s="205">
        <v>141914</v>
      </c>
      <c r="H182" s="205">
        <v>208385</v>
      </c>
      <c r="I182" s="205">
        <v>676486</v>
      </c>
      <c r="J182" s="205">
        <v>2689806</v>
      </c>
      <c r="K182" s="205">
        <v>611386</v>
      </c>
      <c r="L182" s="205">
        <v>110789</v>
      </c>
      <c r="M182" s="205">
        <v>201081</v>
      </c>
      <c r="N182" s="205">
        <v>682782</v>
      </c>
      <c r="O182" s="205">
        <v>142142</v>
      </c>
      <c r="P182" s="205">
        <v>182083</v>
      </c>
      <c r="Q182" s="205">
        <v>1325979</v>
      </c>
      <c r="R182" s="205">
        <v>1294083</v>
      </c>
      <c r="S182" s="205">
        <v>345961</v>
      </c>
      <c r="T182" s="205">
        <v>189993</v>
      </c>
      <c r="U182" s="205">
        <v>117980</v>
      </c>
      <c r="V182" s="205">
        <v>1256483</v>
      </c>
      <c r="W182" s="205">
        <v>176001</v>
      </c>
      <c r="X182" s="205">
        <v>476259</v>
      </c>
      <c r="Y182" s="205">
        <v>388814</v>
      </c>
      <c r="Z182" s="205">
        <v>275269</v>
      </c>
      <c r="AA182" s="205">
        <v>323982</v>
      </c>
      <c r="AB182" s="205">
        <v>423262</v>
      </c>
      <c r="AC182" s="205">
        <v>510000</v>
      </c>
      <c r="AD182" s="205">
        <v>177852</v>
      </c>
      <c r="AE182" s="205">
        <v>555990</v>
      </c>
      <c r="AF182" s="205">
        <v>73693</v>
      </c>
      <c r="AG182" s="205">
        <v>723628</v>
      </c>
      <c r="AH182" s="205">
        <v>291453</v>
      </c>
      <c r="AI182" s="206">
        <v>142212</v>
      </c>
    </row>
    <row r="183" spans="2:35" ht="13" x14ac:dyDescent="0.25">
      <c r="B183" s="229"/>
      <c r="C183" s="199" t="s">
        <v>192</v>
      </c>
      <c r="D183" s="204">
        <v>221848</v>
      </c>
      <c r="E183" s="205">
        <v>646432</v>
      </c>
      <c r="F183" s="205">
        <v>123543</v>
      </c>
      <c r="G183" s="205">
        <v>142047</v>
      </c>
      <c r="H183" s="205">
        <v>208638</v>
      </c>
      <c r="I183" s="205">
        <v>685302</v>
      </c>
      <c r="J183" s="205">
        <v>2697835</v>
      </c>
      <c r="K183" s="205">
        <v>619130</v>
      </c>
      <c r="L183" s="205">
        <v>111247</v>
      </c>
      <c r="M183" s="205">
        <v>204101</v>
      </c>
      <c r="N183" s="205">
        <v>686430</v>
      </c>
      <c r="O183" s="205">
        <v>139781</v>
      </c>
      <c r="P183" s="205">
        <v>183546</v>
      </c>
      <c r="Q183" s="205">
        <v>1325783</v>
      </c>
      <c r="R183" s="205">
        <v>1303495</v>
      </c>
      <c r="S183" s="205">
        <v>345342</v>
      </c>
      <c r="T183" s="205">
        <v>189642</v>
      </c>
      <c r="U183" s="205">
        <v>117497</v>
      </c>
      <c r="V183" s="205">
        <v>1262505</v>
      </c>
      <c r="W183" s="205">
        <v>175570</v>
      </c>
      <c r="X183" s="205">
        <v>475748</v>
      </c>
      <c r="Y183" s="205">
        <v>390402</v>
      </c>
      <c r="Z183" s="205">
        <v>273452</v>
      </c>
      <c r="AA183" s="205">
        <v>323354</v>
      </c>
      <c r="AB183" s="205">
        <v>407128</v>
      </c>
      <c r="AC183" s="205">
        <v>508710</v>
      </c>
      <c r="AD183" s="205">
        <v>178494</v>
      </c>
      <c r="AE183" s="205">
        <v>557399</v>
      </c>
      <c r="AF183" s="205">
        <v>74283</v>
      </c>
      <c r="AG183" s="205">
        <v>717491</v>
      </c>
      <c r="AH183" s="205">
        <v>293065</v>
      </c>
      <c r="AI183" s="206">
        <v>142316</v>
      </c>
    </row>
    <row r="184" spans="2:35" ht="13" x14ac:dyDescent="0.25">
      <c r="B184" s="229"/>
      <c r="C184" s="199" t="s">
        <v>193</v>
      </c>
      <c r="D184" s="204">
        <v>222016</v>
      </c>
      <c r="E184" s="205">
        <v>653794</v>
      </c>
      <c r="F184" s="205">
        <v>123166</v>
      </c>
      <c r="G184" s="205">
        <v>142560</v>
      </c>
      <c r="H184" s="205">
        <v>208305</v>
      </c>
      <c r="I184" s="205">
        <v>686191</v>
      </c>
      <c r="J184" s="205">
        <v>2728671</v>
      </c>
      <c r="K184" s="205">
        <v>622916</v>
      </c>
      <c r="L184" s="205">
        <v>110404</v>
      </c>
      <c r="M184" s="205">
        <v>206347</v>
      </c>
      <c r="N184" s="205">
        <v>692603</v>
      </c>
      <c r="O184" s="205">
        <v>141000</v>
      </c>
      <c r="P184" s="205">
        <v>185676</v>
      </c>
      <c r="Q184" s="205">
        <v>1328013</v>
      </c>
      <c r="R184" s="205">
        <v>1309369</v>
      </c>
      <c r="S184" s="205">
        <v>346200</v>
      </c>
      <c r="T184" s="205">
        <v>188834</v>
      </c>
      <c r="U184" s="205">
        <v>117557</v>
      </c>
      <c r="V184" s="205">
        <v>1270790</v>
      </c>
      <c r="W184" s="205">
        <v>175772</v>
      </c>
      <c r="X184" s="205">
        <v>476306</v>
      </c>
      <c r="Y184" s="205">
        <v>393418</v>
      </c>
      <c r="Z184" s="205">
        <v>276544</v>
      </c>
      <c r="AA184" s="205">
        <v>324193</v>
      </c>
      <c r="AB184" s="205">
        <v>405483</v>
      </c>
      <c r="AC184" s="205">
        <v>506275</v>
      </c>
      <c r="AD184" s="205">
        <v>177780</v>
      </c>
      <c r="AE184" s="205">
        <v>560086</v>
      </c>
      <c r="AF184" s="205">
        <v>74059</v>
      </c>
      <c r="AG184" s="205">
        <v>716399</v>
      </c>
      <c r="AH184" s="205">
        <v>292968</v>
      </c>
      <c r="AI184" s="206">
        <v>143135</v>
      </c>
    </row>
    <row r="185" spans="2:35" ht="13" x14ac:dyDescent="0.25">
      <c r="B185" s="229"/>
      <c r="C185" s="199" t="s">
        <v>194</v>
      </c>
      <c r="D185" s="204">
        <v>222545</v>
      </c>
      <c r="E185" s="205">
        <v>654038</v>
      </c>
      <c r="F185" s="205">
        <v>122951</v>
      </c>
      <c r="G185" s="205">
        <v>143307</v>
      </c>
      <c r="H185" s="205">
        <v>211047</v>
      </c>
      <c r="I185" s="205">
        <v>686462</v>
      </c>
      <c r="J185" s="205">
        <v>2746838</v>
      </c>
      <c r="K185" s="205">
        <v>624076</v>
      </c>
      <c r="L185" s="205">
        <v>110707</v>
      </c>
      <c r="M185" s="205">
        <v>207686</v>
      </c>
      <c r="N185" s="205">
        <v>695527</v>
      </c>
      <c r="O185" s="205">
        <v>142624</v>
      </c>
      <c r="P185" s="205">
        <v>186237</v>
      </c>
      <c r="Q185" s="205">
        <v>1334119</v>
      </c>
      <c r="R185" s="205">
        <v>1310250</v>
      </c>
      <c r="S185" s="205">
        <v>347450</v>
      </c>
      <c r="T185" s="205">
        <v>188292</v>
      </c>
      <c r="U185" s="205">
        <v>118096</v>
      </c>
      <c r="V185" s="205">
        <v>1272375</v>
      </c>
      <c r="W185" s="205">
        <v>176393</v>
      </c>
      <c r="X185" s="205">
        <v>474922</v>
      </c>
      <c r="Y185" s="205">
        <v>395636</v>
      </c>
      <c r="Z185" s="205">
        <v>279350</v>
      </c>
      <c r="AA185" s="205">
        <v>326311</v>
      </c>
      <c r="AB185" s="205">
        <v>404311</v>
      </c>
      <c r="AC185" s="205">
        <v>502709</v>
      </c>
      <c r="AD185" s="205">
        <v>178506</v>
      </c>
      <c r="AE185" s="205">
        <v>561443</v>
      </c>
      <c r="AF185" s="205">
        <v>74702</v>
      </c>
      <c r="AG185" s="205">
        <v>718536</v>
      </c>
      <c r="AH185" s="205">
        <v>289210</v>
      </c>
      <c r="AI185" s="206">
        <v>142571</v>
      </c>
    </row>
    <row r="186" spans="2:35" ht="13" x14ac:dyDescent="0.25">
      <c r="B186" s="229"/>
      <c r="C186" s="199" t="s">
        <v>195</v>
      </c>
      <c r="D186" s="204">
        <v>224298</v>
      </c>
      <c r="E186" s="205">
        <v>654081</v>
      </c>
      <c r="F186" s="205">
        <v>123385</v>
      </c>
      <c r="G186" s="205">
        <v>145882</v>
      </c>
      <c r="H186" s="205">
        <v>214584</v>
      </c>
      <c r="I186" s="205">
        <v>692179</v>
      </c>
      <c r="J186" s="205">
        <v>2753350</v>
      </c>
      <c r="K186" s="205">
        <v>626282</v>
      </c>
      <c r="L186" s="205">
        <v>111117</v>
      </c>
      <c r="M186" s="205">
        <v>208138</v>
      </c>
      <c r="N186" s="205">
        <v>696814</v>
      </c>
      <c r="O186" s="205">
        <v>139832</v>
      </c>
      <c r="P186" s="205">
        <v>188317</v>
      </c>
      <c r="Q186" s="205">
        <v>1335671</v>
      </c>
      <c r="R186" s="205">
        <v>1321089</v>
      </c>
      <c r="S186" s="205">
        <v>345644</v>
      </c>
      <c r="T186" s="205">
        <v>189463</v>
      </c>
      <c r="U186" s="205">
        <v>116686</v>
      </c>
      <c r="V186" s="205">
        <v>1279416</v>
      </c>
      <c r="W186" s="205">
        <v>177767</v>
      </c>
      <c r="X186" s="205">
        <v>479121</v>
      </c>
      <c r="Y186" s="205">
        <v>398905</v>
      </c>
      <c r="Z186" s="205">
        <v>276797</v>
      </c>
      <c r="AA186" s="205">
        <v>328649</v>
      </c>
      <c r="AB186" s="205">
        <v>410145</v>
      </c>
      <c r="AC186" s="205">
        <v>507305</v>
      </c>
      <c r="AD186" s="205">
        <v>180579</v>
      </c>
      <c r="AE186" s="205">
        <v>563641</v>
      </c>
      <c r="AF186" s="205">
        <v>75787</v>
      </c>
      <c r="AG186" s="205">
        <v>720908</v>
      </c>
      <c r="AH186" s="205">
        <v>290613</v>
      </c>
      <c r="AI186" s="206">
        <v>143811</v>
      </c>
    </row>
    <row r="187" spans="2:35" ht="13" x14ac:dyDescent="0.25">
      <c r="B187" s="229"/>
      <c r="C187" s="199" t="s">
        <v>196</v>
      </c>
      <c r="D187" s="204">
        <v>227098</v>
      </c>
      <c r="E187" s="205">
        <v>665258</v>
      </c>
      <c r="F187" s="205">
        <v>124958</v>
      </c>
      <c r="G187" s="205">
        <v>147987</v>
      </c>
      <c r="H187" s="205">
        <v>215173</v>
      </c>
      <c r="I187" s="205">
        <v>694712</v>
      </c>
      <c r="J187" s="205">
        <v>2770166</v>
      </c>
      <c r="K187" s="205">
        <v>630314</v>
      </c>
      <c r="L187" s="205">
        <v>111109</v>
      </c>
      <c r="M187" s="205">
        <v>210283</v>
      </c>
      <c r="N187" s="205">
        <v>703527</v>
      </c>
      <c r="O187" s="205">
        <v>140349</v>
      </c>
      <c r="P187" s="205">
        <v>188582</v>
      </c>
      <c r="Q187" s="205">
        <v>1340225</v>
      </c>
      <c r="R187" s="205">
        <v>1329217</v>
      </c>
      <c r="S187" s="205">
        <v>346309</v>
      </c>
      <c r="T187" s="205">
        <v>191479</v>
      </c>
      <c r="U187" s="205">
        <v>116229</v>
      </c>
      <c r="V187" s="205">
        <v>1285172</v>
      </c>
      <c r="W187" s="205">
        <v>182628</v>
      </c>
      <c r="X187" s="205">
        <v>482941</v>
      </c>
      <c r="Y187" s="205">
        <v>402363</v>
      </c>
      <c r="Z187" s="205">
        <v>274958</v>
      </c>
      <c r="AA187" s="205">
        <v>330150</v>
      </c>
      <c r="AB187" s="205">
        <v>418139</v>
      </c>
      <c r="AC187" s="205">
        <v>512938</v>
      </c>
      <c r="AD187" s="205">
        <v>182041</v>
      </c>
      <c r="AE187" s="205">
        <v>568123</v>
      </c>
      <c r="AF187" s="205">
        <v>76755</v>
      </c>
      <c r="AG187" s="205">
        <v>727712</v>
      </c>
      <c r="AH187" s="205">
        <v>291909</v>
      </c>
      <c r="AI187" s="206">
        <v>144291</v>
      </c>
    </row>
    <row r="188" spans="2:35" ht="13" x14ac:dyDescent="0.25">
      <c r="B188" s="229"/>
      <c r="C188" s="199" t="s">
        <v>197</v>
      </c>
      <c r="D188" s="204">
        <v>229337</v>
      </c>
      <c r="E188" s="205">
        <v>663380</v>
      </c>
      <c r="F188" s="205">
        <v>127183</v>
      </c>
      <c r="G188" s="205">
        <v>150203</v>
      </c>
      <c r="H188" s="205">
        <v>215450</v>
      </c>
      <c r="I188" s="205">
        <v>696983</v>
      </c>
      <c r="J188" s="205">
        <v>2797782</v>
      </c>
      <c r="K188" s="205">
        <v>635077</v>
      </c>
      <c r="L188" s="205">
        <v>111893</v>
      </c>
      <c r="M188" s="205">
        <v>213301</v>
      </c>
      <c r="N188" s="205">
        <v>709362</v>
      </c>
      <c r="O188" s="205">
        <v>142051</v>
      </c>
      <c r="P188" s="205">
        <v>189632</v>
      </c>
      <c r="Q188" s="205">
        <v>1349654</v>
      </c>
      <c r="R188" s="205">
        <v>1343960</v>
      </c>
      <c r="S188" s="205">
        <v>350128</v>
      </c>
      <c r="T188" s="205">
        <v>192103</v>
      </c>
      <c r="U188" s="205">
        <v>118090</v>
      </c>
      <c r="V188" s="205">
        <v>1289461</v>
      </c>
      <c r="W188" s="205">
        <v>184947</v>
      </c>
      <c r="X188" s="205">
        <v>487978</v>
      </c>
      <c r="Y188" s="205">
        <v>408336</v>
      </c>
      <c r="Z188" s="205">
        <v>278776</v>
      </c>
      <c r="AA188" s="205">
        <v>334324</v>
      </c>
      <c r="AB188" s="205">
        <v>433319</v>
      </c>
      <c r="AC188" s="205">
        <v>517159</v>
      </c>
      <c r="AD188" s="205">
        <v>185258</v>
      </c>
      <c r="AE188" s="205">
        <v>572750</v>
      </c>
      <c r="AF188" s="205">
        <v>77863</v>
      </c>
      <c r="AG188" s="205">
        <v>735540</v>
      </c>
      <c r="AH188" s="205">
        <v>295555</v>
      </c>
      <c r="AI188" s="206">
        <v>145573</v>
      </c>
    </row>
    <row r="189" spans="2:35" ht="13" x14ac:dyDescent="0.25">
      <c r="B189" s="229"/>
      <c r="C189" s="199" t="s">
        <v>198</v>
      </c>
      <c r="D189" s="204">
        <v>231239</v>
      </c>
      <c r="E189" s="205">
        <v>674093</v>
      </c>
      <c r="F189" s="205">
        <v>128150</v>
      </c>
      <c r="G189" s="205">
        <v>150972</v>
      </c>
      <c r="H189" s="205">
        <v>216308</v>
      </c>
      <c r="I189" s="205">
        <v>702902</v>
      </c>
      <c r="J189" s="205">
        <v>2811845</v>
      </c>
      <c r="K189" s="205">
        <v>637445</v>
      </c>
      <c r="L189" s="205">
        <v>114497</v>
      </c>
      <c r="M189" s="205">
        <v>214175</v>
      </c>
      <c r="N189" s="205">
        <v>711549</v>
      </c>
      <c r="O189" s="205">
        <v>144410</v>
      </c>
      <c r="P189" s="205">
        <v>191205</v>
      </c>
      <c r="Q189" s="205">
        <v>1358570</v>
      </c>
      <c r="R189" s="205">
        <v>1345789</v>
      </c>
      <c r="S189" s="205">
        <v>354074</v>
      </c>
      <c r="T189" s="205">
        <v>196024</v>
      </c>
      <c r="U189" s="205">
        <v>120534</v>
      </c>
      <c r="V189" s="205">
        <v>1291722</v>
      </c>
      <c r="W189" s="205">
        <v>186195</v>
      </c>
      <c r="X189" s="205">
        <v>493661</v>
      </c>
      <c r="Y189" s="205">
        <v>411044</v>
      </c>
      <c r="Z189" s="205">
        <v>285005</v>
      </c>
      <c r="AA189" s="205">
        <v>338700</v>
      </c>
      <c r="AB189" s="205">
        <v>431069</v>
      </c>
      <c r="AC189" s="205">
        <v>523671</v>
      </c>
      <c r="AD189" s="205">
        <v>188616</v>
      </c>
      <c r="AE189" s="205">
        <v>574682</v>
      </c>
      <c r="AF189" s="205">
        <v>77861</v>
      </c>
      <c r="AG189" s="205">
        <v>745043</v>
      </c>
      <c r="AH189" s="205">
        <v>297781</v>
      </c>
      <c r="AI189" s="206">
        <v>146105</v>
      </c>
    </row>
    <row r="190" spans="2:35" ht="13" x14ac:dyDescent="0.25">
      <c r="B190" s="229"/>
      <c r="C190" s="199" t="s">
        <v>199</v>
      </c>
      <c r="D190" s="204">
        <v>229447</v>
      </c>
      <c r="E190" s="205">
        <v>656020</v>
      </c>
      <c r="F190" s="205">
        <v>123124</v>
      </c>
      <c r="G190" s="205">
        <v>150966</v>
      </c>
      <c r="H190" s="205">
        <v>213848</v>
      </c>
      <c r="I190" s="205">
        <v>693192</v>
      </c>
      <c r="J190" s="205">
        <v>2778785</v>
      </c>
      <c r="K190" s="205">
        <v>627871</v>
      </c>
      <c r="L190" s="205">
        <v>112563</v>
      </c>
      <c r="M190" s="205">
        <v>210711</v>
      </c>
      <c r="N190" s="205">
        <v>699548</v>
      </c>
      <c r="O190" s="205">
        <v>146563</v>
      </c>
      <c r="P190" s="205">
        <v>180997</v>
      </c>
      <c r="Q190" s="205">
        <v>1349657</v>
      </c>
      <c r="R190" s="205">
        <v>1317172</v>
      </c>
      <c r="S190" s="205">
        <v>350951</v>
      </c>
      <c r="T190" s="205">
        <v>193841</v>
      </c>
      <c r="U190" s="205">
        <v>118375</v>
      </c>
      <c r="V190" s="205">
        <v>1266993</v>
      </c>
      <c r="W190" s="205">
        <v>184245</v>
      </c>
      <c r="X190" s="205">
        <v>486618</v>
      </c>
      <c r="Y190" s="205">
        <v>403039</v>
      </c>
      <c r="Z190" s="205">
        <v>284671</v>
      </c>
      <c r="AA190" s="205">
        <v>334112</v>
      </c>
      <c r="AB190" s="205">
        <v>428082</v>
      </c>
      <c r="AC190" s="205">
        <v>511449</v>
      </c>
      <c r="AD190" s="205">
        <v>185662</v>
      </c>
      <c r="AE190" s="205">
        <v>565664</v>
      </c>
      <c r="AF190" s="205">
        <v>75841</v>
      </c>
      <c r="AG190" s="205">
        <v>742935</v>
      </c>
      <c r="AH190" s="205">
        <v>294943</v>
      </c>
      <c r="AI190" s="206">
        <v>144158</v>
      </c>
    </row>
    <row r="191" spans="2:35" ht="13" x14ac:dyDescent="0.25">
      <c r="B191" s="229" t="s">
        <v>213</v>
      </c>
      <c r="C191" s="199" t="s">
        <v>201</v>
      </c>
      <c r="D191" s="204">
        <v>230266</v>
      </c>
      <c r="E191" s="205">
        <v>652821</v>
      </c>
      <c r="F191" s="205">
        <v>122818</v>
      </c>
      <c r="G191" s="205">
        <v>150585</v>
      </c>
      <c r="H191" s="205">
        <v>208994</v>
      </c>
      <c r="I191" s="205">
        <v>698325</v>
      </c>
      <c r="J191" s="205">
        <v>2774011</v>
      </c>
      <c r="K191" s="205">
        <v>630076</v>
      </c>
      <c r="L191" s="205">
        <v>113238</v>
      </c>
      <c r="M191" s="205">
        <v>210950</v>
      </c>
      <c r="N191" s="205">
        <v>705847</v>
      </c>
      <c r="O191" s="205">
        <v>141448</v>
      </c>
      <c r="P191" s="205">
        <v>187048</v>
      </c>
      <c r="Q191" s="205">
        <v>1353365</v>
      </c>
      <c r="R191" s="205">
        <v>1317548</v>
      </c>
      <c r="S191" s="205">
        <v>356586</v>
      </c>
      <c r="T191" s="205">
        <v>192730</v>
      </c>
      <c r="U191" s="205">
        <v>119520</v>
      </c>
      <c r="V191" s="205">
        <v>1277173</v>
      </c>
      <c r="W191" s="205">
        <v>182700</v>
      </c>
      <c r="X191" s="205">
        <v>487367</v>
      </c>
      <c r="Y191" s="205">
        <v>406983</v>
      </c>
      <c r="Z191" s="205">
        <v>285544</v>
      </c>
      <c r="AA191" s="205">
        <v>336194</v>
      </c>
      <c r="AB191" s="205">
        <v>431482</v>
      </c>
      <c r="AC191" s="205">
        <v>519240</v>
      </c>
      <c r="AD191" s="205">
        <v>183039</v>
      </c>
      <c r="AE191" s="205">
        <v>568462</v>
      </c>
      <c r="AF191" s="205">
        <v>76262</v>
      </c>
      <c r="AG191" s="205">
        <v>744389</v>
      </c>
      <c r="AH191" s="205">
        <v>296964</v>
      </c>
      <c r="AI191" s="206">
        <v>144237</v>
      </c>
    </row>
    <row r="192" spans="2:35" ht="13" x14ac:dyDescent="0.25">
      <c r="B192" s="229"/>
      <c r="C192" s="199" t="s">
        <v>202</v>
      </c>
      <c r="D192" s="204">
        <v>232142</v>
      </c>
      <c r="E192" s="205">
        <v>662751</v>
      </c>
      <c r="F192" s="205">
        <v>125397</v>
      </c>
      <c r="G192" s="205">
        <v>150204</v>
      </c>
      <c r="H192" s="205">
        <v>209510</v>
      </c>
      <c r="I192" s="205">
        <v>704620</v>
      </c>
      <c r="J192" s="205">
        <v>2796538</v>
      </c>
      <c r="K192" s="205">
        <v>634296</v>
      </c>
      <c r="L192" s="205">
        <v>114514</v>
      </c>
      <c r="M192" s="205">
        <v>210500</v>
      </c>
      <c r="N192" s="205">
        <v>711421</v>
      </c>
      <c r="O192" s="205">
        <v>143189</v>
      </c>
      <c r="P192" s="205">
        <v>188364</v>
      </c>
      <c r="Q192" s="205">
        <v>1361492</v>
      </c>
      <c r="R192" s="205">
        <v>1322950</v>
      </c>
      <c r="S192" s="205">
        <v>356111</v>
      </c>
      <c r="T192" s="205">
        <v>193614</v>
      </c>
      <c r="U192" s="205">
        <v>120150</v>
      </c>
      <c r="V192" s="205">
        <v>1285239</v>
      </c>
      <c r="W192" s="205">
        <v>184229</v>
      </c>
      <c r="X192" s="205">
        <v>490945</v>
      </c>
      <c r="Y192" s="205">
        <v>411335</v>
      </c>
      <c r="Z192" s="205">
        <v>288951</v>
      </c>
      <c r="AA192" s="205">
        <v>339300</v>
      </c>
      <c r="AB192" s="205">
        <v>437785</v>
      </c>
      <c r="AC192" s="205">
        <v>526146</v>
      </c>
      <c r="AD192" s="205">
        <v>184665</v>
      </c>
      <c r="AE192" s="205">
        <v>570802</v>
      </c>
      <c r="AF192" s="205">
        <v>77282</v>
      </c>
      <c r="AG192" s="205">
        <v>749504</v>
      </c>
      <c r="AH192" s="205">
        <v>298178</v>
      </c>
      <c r="AI192" s="206">
        <v>144961</v>
      </c>
    </row>
    <row r="193" spans="2:35" ht="13" x14ac:dyDescent="0.25">
      <c r="B193" s="229"/>
      <c r="C193" s="199" t="s">
        <v>203</v>
      </c>
      <c r="D193" s="204">
        <v>233925</v>
      </c>
      <c r="E193" s="205">
        <v>673487</v>
      </c>
      <c r="F193" s="205">
        <v>126780</v>
      </c>
      <c r="G193" s="205">
        <v>151378</v>
      </c>
      <c r="H193" s="205">
        <v>210073</v>
      </c>
      <c r="I193" s="205">
        <v>706123</v>
      </c>
      <c r="J193" s="205">
        <v>2809641</v>
      </c>
      <c r="K193" s="205">
        <v>635707</v>
      </c>
      <c r="L193" s="205">
        <v>114316</v>
      </c>
      <c r="M193" s="205">
        <v>209161</v>
      </c>
      <c r="N193" s="205">
        <v>713451</v>
      </c>
      <c r="O193" s="205">
        <v>148022</v>
      </c>
      <c r="P193" s="205">
        <v>186830</v>
      </c>
      <c r="Q193" s="205">
        <v>1368619</v>
      </c>
      <c r="R193" s="205">
        <v>1320993</v>
      </c>
      <c r="S193" s="205">
        <v>350066</v>
      </c>
      <c r="T193" s="205">
        <v>195667</v>
      </c>
      <c r="U193" s="205">
        <v>120737</v>
      </c>
      <c r="V193" s="205">
        <v>1287155</v>
      </c>
      <c r="W193" s="205">
        <v>184942</v>
      </c>
      <c r="X193" s="205">
        <v>493472</v>
      </c>
      <c r="Y193" s="205">
        <v>413828</v>
      </c>
      <c r="Z193" s="205">
        <v>291352</v>
      </c>
      <c r="AA193" s="205">
        <v>340166</v>
      </c>
      <c r="AB193" s="205">
        <v>440880</v>
      </c>
      <c r="AC193" s="205">
        <v>529828</v>
      </c>
      <c r="AD193" s="205">
        <v>185834</v>
      </c>
      <c r="AE193" s="205">
        <v>569560</v>
      </c>
      <c r="AF193" s="205">
        <v>77132</v>
      </c>
      <c r="AG193" s="205">
        <v>746942</v>
      </c>
      <c r="AH193" s="205">
        <v>298762</v>
      </c>
      <c r="AI193" s="206">
        <v>146250</v>
      </c>
    </row>
    <row r="194" spans="2:35" ht="13" x14ac:dyDescent="0.25">
      <c r="B194" s="229"/>
      <c r="C194" s="199" t="s">
        <v>204</v>
      </c>
      <c r="D194" s="204">
        <v>235947</v>
      </c>
      <c r="E194" s="205">
        <v>666006</v>
      </c>
      <c r="F194" s="205">
        <v>129309</v>
      </c>
      <c r="G194" s="205">
        <v>151847</v>
      </c>
      <c r="H194" s="205">
        <v>209517</v>
      </c>
      <c r="I194" s="205">
        <v>711447</v>
      </c>
      <c r="J194" s="205">
        <v>2830096</v>
      </c>
      <c r="K194" s="205">
        <v>640233</v>
      </c>
      <c r="L194" s="205">
        <v>114454</v>
      </c>
      <c r="M194" s="205">
        <v>210509</v>
      </c>
      <c r="N194" s="205">
        <v>718308</v>
      </c>
      <c r="O194" s="205">
        <v>145726</v>
      </c>
      <c r="P194" s="205">
        <v>189169</v>
      </c>
      <c r="Q194" s="205">
        <v>1374487</v>
      </c>
      <c r="R194" s="205">
        <v>1327403</v>
      </c>
      <c r="S194" s="205">
        <v>347527</v>
      </c>
      <c r="T194" s="205">
        <v>195269</v>
      </c>
      <c r="U194" s="205">
        <v>119726</v>
      </c>
      <c r="V194" s="205">
        <v>1290997</v>
      </c>
      <c r="W194" s="205">
        <v>186202</v>
      </c>
      <c r="X194" s="205">
        <v>497402</v>
      </c>
      <c r="Y194" s="205">
        <v>417559</v>
      </c>
      <c r="Z194" s="205">
        <v>290836</v>
      </c>
      <c r="AA194" s="205">
        <v>344445</v>
      </c>
      <c r="AB194" s="205">
        <v>437126</v>
      </c>
      <c r="AC194" s="205">
        <v>532569</v>
      </c>
      <c r="AD194" s="205">
        <v>187268</v>
      </c>
      <c r="AE194" s="205">
        <v>569427</v>
      </c>
      <c r="AF194" s="205">
        <v>78256</v>
      </c>
      <c r="AG194" s="205">
        <v>750784</v>
      </c>
      <c r="AH194" s="205">
        <v>301541</v>
      </c>
      <c r="AI194" s="206">
        <v>146581</v>
      </c>
    </row>
    <row r="195" spans="2:35" ht="13" x14ac:dyDescent="0.25">
      <c r="B195" s="229"/>
      <c r="C195" s="199" t="s">
        <v>205</v>
      </c>
      <c r="D195" s="204">
        <v>236576</v>
      </c>
      <c r="E195" s="205">
        <v>668050</v>
      </c>
      <c r="F195" s="205">
        <v>129323</v>
      </c>
      <c r="G195" s="205">
        <v>152696</v>
      </c>
      <c r="H195" s="205">
        <v>208820</v>
      </c>
      <c r="I195" s="205">
        <v>716080</v>
      </c>
      <c r="J195" s="205">
        <v>2849053</v>
      </c>
      <c r="K195" s="205">
        <v>638693</v>
      </c>
      <c r="L195" s="205">
        <v>115151</v>
      </c>
      <c r="M195" s="205">
        <v>209952</v>
      </c>
      <c r="N195" s="205">
        <v>723182</v>
      </c>
      <c r="O195" s="205">
        <v>144633</v>
      </c>
      <c r="P195" s="205">
        <v>189610</v>
      </c>
      <c r="Q195" s="205">
        <v>1378318</v>
      </c>
      <c r="R195" s="205">
        <v>1331897</v>
      </c>
      <c r="S195" s="205">
        <v>345197</v>
      </c>
      <c r="T195" s="205">
        <v>192462</v>
      </c>
      <c r="U195" s="205">
        <v>118789</v>
      </c>
      <c r="V195" s="205">
        <v>1290323</v>
      </c>
      <c r="W195" s="205">
        <v>185605</v>
      </c>
      <c r="X195" s="205">
        <v>493874</v>
      </c>
      <c r="Y195" s="205">
        <v>419252</v>
      </c>
      <c r="Z195" s="205">
        <v>290020</v>
      </c>
      <c r="AA195" s="205">
        <v>344746</v>
      </c>
      <c r="AB195" s="205">
        <v>422076</v>
      </c>
      <c r="AC195" s="205">
        <v>533246</v>
      </c>
      <c r="AD195" s="205">
        <v>187618</v>
      </c>
      <c r="AE195" s="205">
        <v>569654</v>
      </c>
      <c r="AF195" s="205">
        <v>78448</v>
      </c>
      <c r="AG195" s="205">
        <v>742529</v>
      </c>
      <c r="AH195" s="205">
        <v>302641</v>
      </c>
      <c r="AI195" s="206">
        <v>146388</v>
      </c>
    </row>
    <row r="196" spans="2:35" ht="13" x14ac:dyDescent="0.25">
      <c r="B196" s="229"/>
      <c r="C196" s="199" t="s">
        <v>206</v>
      </c>
      <c r="D196" s="204">
        <v>237636</v>
      </c>
      <c r="E196" s="205">
        <v>667624</v>
      </c>
      <c r="F196" s="205">
        <v>130286</v>
      </c>
      <c r="G196" s="205">
        <v>151318</v>
      </c>
      <c r="H196" s="205">
        <v>207699</v>
      </c>
      <c r="I196" s="205">
        <v>715589</v>
      </c>
      <c r="J196" s="205">
        <v>2857668</v>
      </c>
      <c r="K196" s="205">
        <v>638270</v>
      </c>
      <c r="L196" s="205">
        <v>117596</v>
      </c>
      <c r="M196" s="205">
        <v>210766</v>
      </c>
      <c r="N196" s="205">
        <v>729506</v>
      </c>
      <c r="O196" s="205">
        <v>145505</v>
      </c>
      <c r="P196" s="205">
        <v>190647</v>
      </c>
      <c r="Q196" s="205">
        <v>1380069</v>
      </c>
      <c r="R196" s="205">
        <v>1329963</v>
      </c>
      <c r="S196" s="205">
        <v>343975</v>
      </c>
      <c r="T196" s="205">
        <v>192321</v>
      </c>
      <c r="U196" s="205">
        <v>118366</v>
      </c>
      <c r="V196" s="205">
        <v>1293414</v>
      </c>
      <c r="W196" s="205">
        <v>184338</v>
      </c>
      <c r="X196" s="205">
        <v>493969</v>
      </c>
      <c r="Y196" s="205">
        <v>420391</v>
      </c>
      <c r="Z196" s="205">
        <v>291177</v>
      </c>
      <c r="AA196" s="205">
        <v>341989</v>
      </c>
      <c r="AB196" s="205">
        <v>418141</v>
      </c>
      <c r="AC196" s="205">
        <v>530762</v>
      </c>
      <c r="AD196" s="205">
        <v>188147</v>
      </c>
      <c r="AE196" s="205">
        <v>569000</v>
      </c>
      <c r="AF196" s="205">
        <v>78906</v>
      </c>
      <c r="AG196" s="205">
        <v>731697</v>
      </c>
      <c r="AH196" s="205">
        <v>304076</v>
      </c>
      <c r="AI196" s="206">
        <v>146610</v>
      </c>
    </row>
    <row r="197" spans="2:35" ht="13" x14ac:dyDescent="0.25">
      <c r="B197" s="229"/>
      <c r="C197" s="199" t="s">
        <v>207</v>
      </c>
      <c r="D197" s="204">
        <v>237998</v>
      </c>
      <c r="E197" s="205">
        <v>669775</v>
      </c>
      <c r="F197" s="205">
        <v>130988</v>
      </c>
      <c r="G197" s="205">
        <v>151917</v>
      </c>
      <c r="H197" s="205">
        <v>208638</v>
      </c>
      <c r="I197" s="205">
        <v>716288</v>
      </c>
      <c r="J197" s="205">
        <v>2869270</v>
      </c>
      <c r="K197" s="205">
        <v>638163</v>
      </c>
      <c r="L197" s="205">
        <v>115051</v>
      </c>
      <c r="M197" s="205">
        <v>209019</v>
      </c>
      <c r="N197" s="205">
        <v>736182</v>
      </c>
      <c r="O197" s="205">
        <v>147437</v>
      </c>
      <c r="P197" s="205">
        <v>190539</v>
      </c>
      <c r="Q197" s="205">
        <v>1383564</v>
      </c>
      <c r="R197" s="205">
        <v>1327927</v>
      </c>
      <c r="S197" s="205">
        <v>344148</v>
      </c>
      <c r="T197" s="205">
        <v>192069</v>
      </c>
      <c r="U197" s="205">
        <v>116998</v>
      </c>
      <c r="V197" s="205">
        <v>1297231</v>
      </c>
      <c r="W197" s="205">
        <v>184585</v>
      </c>
      <c r="X197" s="205">
        <v>490975</v>
      </c>
      <c r="Y197" s="205">
        <v>419472</v>
      </c>
      <c r="Z197" s="205">
        <v>294206</v>
      </c>
      <c r="AA197" s="205">
        <v>341929</v>
      </c>
      <c r="AB197" s="205">
        <v>413336</v>
      </c>
      <c r="AC197" s="205">
        <v>524217</v>
      </c>
      <c r="AD197" s="205">
        <v>188174</v>
      </c>
      <c r="AE197" s="205">
        <v>569150</v>
      </c>
      <c r="AF197" s="205">
        <v>78430</v>
      </c>
      <c r="AG197" s="205">
        <v>727968</v>
      </c>
      <c r="AH197" s="205">
        <v>300806</v>
      </c>
      <c r="AI197" s="206">
        <v>146282</v>
      </c>
    </row>
    <row r="198" spans="2:35" ht="13" x14ac:dyDescent="0.25">
      <c r="B198" s="229"/>
      <c r="C198" s="199" t="s">
        <v>208</v>
      </c>
      <c r="D198" s="204">
        <v>239390</v>
      </c>
      <c r="E198" s="205">
        <v>670534</v>
      </c>
      <c r="F198" s="205">
        <v>131444</v>
      </c>
      <c r="G198" s="205">
        <v>153524</v>
      </c>
      <c r="H198" s="205">
        <v>210364</v>
      </c>
      <c r="I198" s="205">
        <v>718986</v>
      </c>
      <c r="J198" s="205">
        <v>2874580</v>
      </c>
      <c r="K198" s="205">
        <v>639297</v>
      </c>
      <c r="L198" s="205">
        <v>113097</v>
      </c>
      <c r="M198" s="205">
        <v>210022</v>
      </c>
      <c r="N198" s="205">
        <v>736817</v>
      </c>
      <c r="O198" s="205">
        <v>146203</v>
      </c>
      <c r="P198" s="205">
        <v>193807</v>
      </c>
      <c r="Q198" s="205">
        <v>1387421</v>
      </c>
      <c r="R198" s="205">
        <v>1334045</v>
      </c>
      <c r="S198" s="205">
        <v>343762</v>
      </c>
      <c r="T198" s="205">
        <v>193243</v>
      </c>
      <c r="U198" s="205">
        <v>115236</v>
      </c>
      <c r="V198" s="205">
        <v>1302042</v>
      </c>
      <c r="W198" s="205">
        <v>184679</v>
      </c>
      <c r="X198" s="205">
        <v>492341</v>
      </c>
      <c r="Y198" s="205">
        <v>424936</v>
      </c>
      <c r="Z198" s="205">
        <v>291516</v>
      </c>
      <c r="AA198" s="205">
        <v>345231</v>
      </c>
      <c r="AB198" s="205">
        <v>415857</v>
      </c>
      <c r="AC198" s="205">
        <v>522322</v>
      </c>
      <c r="AD198" s="205">
        <v>191128</v>
      </c>
      <c r="AE198" s="205">
        <v>571198</v>
      </c>
      <c r="AF198" s="205">
        <v>78893</v>
      </c>
      <c r="AG198" s="205">
        <v>734670</v>
      </c>
      <c r="AH198" s="205">
        <v>301238</v>
      </c>
      <c r="AI198" s="206">
        <v>147082</v>
      </c>
    </row>
    <row r="199" spans="2:35" ht="13" x14ac:dyDescent="0.25">
      <c r="B199" s="229"/>
      <c r="C199" s="199" t="s">
        <v>209</v>
      </c>
      <c r="D199" s="204">
        <v>241421</v>
      </c>
      <c r="E199" s="205">
        <v>683608</v>
      </c>
      <c r="F199" s="205">
        <v>133448</v>
      </c>
      <c r="G199" s="205">
        <v>153491</v>
      </c>
      <c r="H199" s="205">
        <v>211131</v>
      </c>
      <c r="I199" s="205">
        <v>722569</v>
      </c>
      <c r="J199" s="205">
        <v>2892872</v>
      </c>
      <c r="K199" s="205">
        <v>640748</v>
      </c>
      <c r="L199" s="205">
        <v>113378</v>
      </c>
      <c r="M199" s="205">
        <v>209737</v>
      </c>
      <c r="N199" s="205">
        <v>741144</v>
      </c>
      <c r="O199" s="205">
        <v>144950</v>
      </c>
      <c r="P199" s="205">
        <v>196057</v>
      </c>
      <c r="Q199" s="205">
        <v>1391042</v>
      </c>
      <c r="R199" s="205">
        <v>1338449</v>
      </c>
      <c r="S199" s="205">
        <v>345908</v>
      </c>
      <c r="T199" s="205">
        <v>194338</v>
      </c>
      <c r="U199" s="205">
        <v>113703</v>
      </c>
      <c r="V199" s="205">
        <v>1310747</v>
      </c>
      <c r="W199" s="205">
        <v>185517</v>
      </c>
      <c r="X199" s="205">
        <v>492719</v>
      </c>
      <c r="Y199" s="205">
        <v>428739</v>
      </c>
      <c r="Z199" s="205">
        <v>289899</v>
      </c>
      <c r="AA199" s="205">
        <v>348302</v>
      </c>
      <c r="AB199" s="205">
        <v>423927</v>
      </c>
      <c r="AC199" s="205">
        <v>528864</v>
      </c>
      <c r="AD199" s="205">
        <v>193202</v>
      </c>
      <c r="AE199" s="205">
        <v>573171</v>
      </c>
      <c r="AF199" s="205">
        <v>79227</v>
      </c>
      <c r="AG199" s="205">
        <v>735675</v>
      </c>
      <c r="AH199" s="205">
        <v>304366</v>
      </c>
      <c r="AI199" s="206">
        <v>146496</v>
      </c>
    </row>
    <row r="200" spans="2:35" ht="13" x14ac:dyDescent="0.25">
      <c r="B200" s="229"/>
      <c r="C200" s="199" t="s">
        <v>210</v>
      </c>
      <c r="D200" s="204">
        <v>242818</v>
      </c>
      <c r="E200" s="205">
        <v>685205</v>
      </c>
      <c r="F200" s="205">
        <v>135471</v>
      </c>
      <c r="G200" s="205">
        <v>154454</v>
      </c>
      <c r="H200" s="205">
        <v>212485</v>
      </c>
      <c r="I200" s="205">
        <v>724549</v>
      </c>
      <c r="J200" s="205">
        <v>2917272</v>
      </c>
      <c r="K200" s="205">
        <v>646352</v>
      </c>
      <c r="L200" s="205">
        <v>114744</v>
      </c>
      <c r="M200" s="205">
        <v>211870</v>
      </c>
      <c r="N200" s="205">
        <v>748900</v>
      </c>
      <c r="O200" s="205">
        <v>145376</v>
      </c>
      <c r="P200" s="205">
        <v>197632</v>
      </c>
      <c r="Q200" s="205">
        <v>1403518</v>
      </c>
      <c r="R200" s="205">
        <v>1343128</v>
      </c>
      <c r="S200" s="205">
        <v>348588</v>
      </c>
      <c r="T200" s="205">
        <v>195813</v>
      </c>
      <c r="U200" s="205">
        <v>117149</v>
      </c>
      <c r="V200" s="205">
        <v>1320821</v>
      </c>
      <c r="W200" s="205">
        <v>187473</v>
      </c>
      <c r="X200" s="205">
        <v>497109</v>
      </c>
      <c r="Y200" s="205">
        <v>430465</v>
      </c>
      <c r="Z200" s="205">
        <v>291374</v>
      </c>
      <c r="AA200" s="205">
        <v>350557</v>
      </c>
      <c r="AB200" s="205">
        <v>436067</v>
      </c>
      <c r="AC200" s="205">
        <v>537270</v>
      </c>
      <c r="AD200" s="205">
        <v>197973</v>
      </c>
      <c r="AE200" s="205">
        <v>578930</v>
      </c>
      <c r="AF200" s="205">
        <v>79685</v>
      </c>
      <c r="AG200" s="205">
        <v>743312</v>
      </c>
      <c r="AH200" s="205">
        <v>308046</v>
      </c>
      <c r="AI200" s="206">
        <v>148030</v>
      </c>
    </row>
    <row r="201" spans="2:35" ht="13" x14ac:dyDescent="0.25">
      <c r="B201" s="229"/>
      <c r="C201" s="199" t="s">
        <v>211</v>
      </c>
      <c r="D201" s="204">
        <v>245310</v>
      </c>
      <c r="E201" s="205">
        <v>686149</v>
      </c>
      <c r="F201" s="205">
        <v>134308</v>
      </c>
      <c r="G201" s="205">
        <v>154798</v>
      </c>
      <c r="H201" s="205">
        <v>214314</v>
      </c>
      <c r="I201" s="205">
        <v>728535</v>
      </c>
      <c r="J201" s="205">
        <v>2941308</v>
      </c>
      <c r="K201" s="205">
        <v>648631</v>
      </c>
      <c r="L201" s="205">
        <v>116210</v>
      </c>
      <c r="M201" s="205">
        <v>212815</v>
      </c>
      <c r="N201" s="205">
        <v>753493</v>
      </c>
      <c r="O201" s="205">
        <v>148608</v>
      </c>
      <c r="P201" s="205">
        <v>197927</v>
      </c>
      <c r="Q201" s="205">
        <v>1410118</v>
      </c>
      <c r="R201" s="205">
        <v>1350297</v>
      </c>
      <c r="S201" s="205">
        <v>349378</v>
      </c>
      <c r="T201" s="205">
        <v>199022</v>
      </c>
      <c r="U201" s="205">
        <v>119436</v>
      </c>
      <c r="V201" s="205">
        <v>1326049</v>
      </c>
      <c r="W201" s="205">
        <v>192772</v>
      </c>
      <c r="X201" s="205">
        <v>502557</v>
      </c>
      <c r="Y201" s="205">
        <v>430108</v>
      </c>
      <c r="Z201" s="205">
        <v>298449</v>
      </c>
      <c r="AA201" s="205">
        <v>353005</v>
      </c>
      <c r="AB201" s="205">
        <v>444412</v>
      </c>
      <c r="AC201" s="205">
        <v>542396</v>
      </c>
      <c r="AD201" s="205">
        <v>199170</v>
      </c>
      <c r="AE201" s="205">
        <v>583228</v>
      </c>
      <c r="AF201" s="205">
        <v>80282</v>
      </c>
      <c r="AG201" s="205">
        <v>750265</v>
      </c>
      <c r="AH201" s="205">
        <v>310449</v>
      </c>
      <c r="AI201" s="206">
        <v>149172</v>
      </c>
    </row>
    <row r="202" spans="2:35" ht="13" x14ac:dyDescent="0.25">
      <c r="B202" s="229"/>
      <c r="C202" s="199" t="s">
        <v>212</v>
      </c>
      <c r="D202" s="204">
        <v>242178</v>
      </c>
      <c r="E202" s="205">
        <v>667296</v>
      </c>
      <c r="F202" s="205">
        <v>130486</v>
      </c>
      <c r="G202" s="205">
        <v>153004</v>
      </c>
      <c r="H202" s="205">
        <v>213633</v>
      </c>
      <c r="I202" s="205">
        <v>717701</v>
      </c>
      <c r="J202" s="205">
        <v>2893950</v>
      </c>
      <c r="K202" s="205">
        <v>638529</v>
      </c>
      <c r="L202" s="205">
        <v>116393</v>
      </c>
      <c r="M202" s="205">
        <v>208944</v>
      </c>
      <c r="N202" s="205">
        <v>741358</v>
      </c>
      <c r="O202" s="205">
        <v>150004</v>
      </c>
      <c r="P202" s="205">
        <v>191017</v>
      </c>
      <c r="Q202" s="205">
        <v>1397248</v>
      </c>
      <c r="R202" s="205">
        <v>1320271</v>
      </c>
      <c r="S202" s="205">
        <v>349151</v>
      </c>
      <c r="T202" s="205">
        <v>196282</v>
      </c>
      <c r="U202" s="205">
        <v>119616</v>
      </c>
      <c r="V202" s="205">
        <v>1302508</v>
      </c>
      <c r="W202" s="205">
        <v>190188</v>
      </c>
      <c r="X202" s="205">
        <v>495433</v>
      </c>
      <c r="Y202" s="205">
        <v>420030</v>
      </c>
      <c r="Z202" s="205">
        <v>296959</v>
      </c>
      <c r="AA202" s="205">
        <v>348836</v>
      </c>
      <c r="AB202" s="205">
        <v>446948</v>
      </c>
      <c r="AC202" s="205">
        <v>526747</v>
      </c>
      <c r="AD202" s="205">
        <v>194111</v>
      </c>
      <c r="AE202" s="205">
        <v>573385</v>
      </c>
      <c r="AF202" s="205">
        <v>76677</v>
      </c>
      <c r="AG202" s="205">
        <v>750232</v>
      </c>
      <c r="AH202" s="205">
        <v>307215</v>
      </c>
      <c r="AI202" s="206">
        <v>148731</v>
      </c>
    </row>
    <row r="203" spans="2:35" ht="13" x14ac:dyDescent="0.25">
      <c r="B203" s="229" t="s">
        <v>226</v>
      </c>
      <c r="C203" s="199" t="s">
        <v>214</v>
      </c>
      <c r="D203" s="204">
        <v>242758</v>
      </c>
      <c r="E203" s="205">
        <v>674951</v>
      </c>
      <c r="F203" s="205">
        <v>131041</v>
      </c>
      <c r="G203" s="205">
        <v>151429</v>
      </c>
      <c r="H203" s="205">
        <v>209821</v>
      </c>
      <c r="I203" s="205">
        <v>720258</v>
      </c>
      <c r="J203" s="205">
        <v>2884484</v>
      </c>
      <c r="K203" s="205">
        <v>639997</v>
      </c>
      <c r="L203" s="205">
        <v>115510</v>
      </c>
      <c r="M203" s="205">
        <v>210540</v>
      </c>
      <c r="N203" s="205">
        <v>745903</v>
      </c>
      <c r="O203" s="205">
        <v>146820</v>
      </c>
      <c r="P203" s="205">
        <v>193540</v>
      </c>
      <c r="Q203" s="205">
        <v>1396563</v>
      </c>
      <c r="R203" s="205">
        <v>1319708</v>
      </c>
      <c r="S203" s="205">
        <v>348192</v>
      </c>
      <c r="T203" s="205">
        <v>196850</v>
      </c>
      <c r="U203" s="205">
        <v>121706</v>
      </c>
      <c r="V203" s="205">
        <v>1309388</v>
      </c>
      <c r="W203" s="205">
        <v>188075</v>
      </c>
      <c r="X203" s="205">
        <v>496186</v>
      </c>
      <c r="Y203" s="205">
        <v>425030</v>
      </c>
      <c r="Z203" s="205">
        <v>299706</v>
      </c>
      <c r="AA203" s="205">
        <v>351036</v>
      </c>
      <c r="AB203" s="205">
        <v>445977</v>
      </c>
      <c r="AC203" s="205">
        <v>531035</v>
      </c>
      <c r="AD203" s="205">
        <v>192851</v>
      </c>
      <c r="AE203" s="205">
        <v>575982</v>
      </c>
      <c r="AF203" s="205">
        <v>76459</v>
      </c>
      <c r="AG203" s="205">
        <v>749521</v>
      </c>
      <c r="AH203" s="205">
        <v>307397</v>
      </c>
      <c r="AI203" s="206">
        <v>148326</v>
      </c>
    </row>
    <row r="204" spans="2:35" ht="13" x14ac:dyDescent="0.25">
      <c r="B204" s="229"/>
      <c r="C204" s="199" t="s">
        <v>215</v>
      </c>
      <c r="D204" s="204">
        <v>245654</v>
      </c>
      <c r="E204" s="205">
        <v>680425</v>
      </c>
      <c r="F204" s="205">
        <v>131126</v>
      </c>
      <c r="G204" s="205">
        <v>149428</v>
      </c>
      <c r="H204" s="205">
        <v>210632</v>
      </c>
      <c r="I204" s="205">
        <v>725342</v>
      </c>
      <c r="J204" s="205">
        <v>2906040</v>
      </c>
      <c r="K204" s="205">
        <v>645485</v>
      </c>
      <c r="L204" s="205">
        <v>116558</v>
      </c>
      <c r="M204" s="205">
        <v>212007</v>
      </c>
      <c r="N204" s="205">
        <v>752656</v>
      </c>
      <c r="O204" s="205">
        <v>148992</v>
      </c>
      <c r="P204" s="205">
        <v>195564</v>
      </c>
      <c r="Q204" s="205">
        <v>1402503</v>
      </c>
      <c r="R204" s="205">
        <v>1327589</v>
      </c>
      <c r="S204" s="205">
        <v>353172</v>
      </c>
      <c r="T204" s="205">
        <v>197327</v>
      </c>
      <c r="U204" s="205">
        <v>121872</v>
      </c>
      <c r="V204" s="205">
        <v>1318793</v>
      </c>
      <c r="W204" s="205">
        <v>189318</v>
      </c>
      <c r="X204" s="205">
        <v>498549</v>
      </c>
      <c r="Y204" s="205">
        <v>428091</v>
      </c>
      <c r="Z204" s="205">
        <v>303767</v>
      </c>
      <c r="AA204" s="205">
        <v>353456</v>
      </c>
      <c r="AB204" s="205">
        <v>449675</v>
      </c>
      <c r="AC204" s="205">
        <v>542552</v>
      </c>
      <c r="AD204" s="205">
        <v>194408</v>
      </c>
      <c r="AE204" s="205">
        <v>580884</v>
      </c>
      <c r="AF204" s="205">
        <v>77559</v>
      </c>
      <c r="AG204" s="205">
        <v>754162</v>
      </c>
      <c r="AH204" s="205">
        <v>309056</v>
      </c>
      <c r="AI204" s="206">
        <v>149957</v>
      </c>
    </row>
    <row r="205" spans="2:35" ht="13" x14ac:dyDescent="0.25">
      <c r="B205" s="229"/>
      <c r="C205" s="199" t="s">
        <v>216</v>
      </c>
      <c r="D205" s="204">
        <v>247663</v>
      </c>
      <c r="E205" s="205">
        <v>692863</v>
      </c>
      <c r="F205" s="205">
        <v>133821</v>
      </c>
      <c r="G205" s="205">
        <v>147068</v>
      </c>
      <c r="H205" s="205">
        <v>211453</v>
      </c>
      <c r="I205" s="205">
        <v>729709</v>
      </c>
      <c r="J205" s="205">
        <v>2923496</v>
      </c>
      <c r="K205" s="205">
        <v>650459</v>
      </c>
      <c r="L205" s="205">
        <v>116520</v>
      </c>
      <c r="M205" s="205">
        <v>213944</v>
      </c>
      <c r="N205" s="205">
        <v>760636</v>
      </c>
      <c r="O205" s="205">
        <v>149833</v>
      </c>
      <c r="P205" s="205">
        <v>197196</v>
      </c>
      <c r="Q205" s="205">
        <v>1413343</v>
      </c>
      <c r="R205" s="205">
        <v>1333681</v>
      </c>
      <c r="S205" s="205">
        <v>354758</v>
      </c>
      <c r="T205" s="205">
        <v>196777</v>
      </c>
      <c r="U205" s="205">
        <v>123761</v>
      </c>
      <c r="V205" s="205">
        <v>1325893</v>
      </c>
      <c r="W205" s="205">
        <v>189879</v>
      </c>
      <c r="X205" s="205">
        <v>502892</v>
      </c>
      <c r="Y205" s="205">
        <v>432668</v>
      </c>
      <c r="Z205" s="205">
        <v>306989</v>
      </c>
      <c r="AA205" s="205">
        <v>355323</v>
      </c>
      <c r="AB205" s="205">
        <v>449226</v>
      </c>
      <c r="AC205" s="205">
        <v>551282</v>
      </c>
      <c r="AD205" s="205">
        <v>192868</v>
      </c>
      <c r="AE205" s="205">
        <v>582879</v>
      </c>
      <c r="AF205" s="205">
        <v>77658</v>
      </c>
      <c r="AG205" s="205">
        <v>755338</v>
      </c>
      <c r="AH205" s="205">
        <v>310176</v>
      </c>
      <c r="AI205" s="206">
        <v>151273</v>
      </c>
    </row>
    <row r="206" spans="2:35" ht="13" x14ac:dyDescent="0.25">
      <c r="B206" s="229"/>
      <c r="C206" s="199" t="s">
        <v>217</v>
      </c>
      <c r="D206" s="204">
        <v>249575</v>
      </c>
      <c r="E206" s="205">
        <v>693640</v>
      </c>
      <c r="F206" s="205">
        <v>135761</v>
      </c>
      <c r="G206" s="205">
        <v>151473</v>
      </c>
      <c r="H206" s="205">
        <v>211678</v>
      </c>
      <c r="I206" s="205">
        <v>732538</v>
      </c>
      <c r="J206" s="205">
        <v>2939409</v>
      </c>
      <c r="K206" s="205">
        <v>655234</v>
      </c>
      <c r="L206" s="205">
        <v>116990</v>
      </c>
      <c r="M206" s="205">
        <v>215079</v>
      </c>
      <c r="N206" s="205">
        <v>765558</v>
      </c>
      <c r="O206" s="205">
        <v>151032</v>
      </c>
      <c r="P206" s="205">
        <v>199291</v>
      </c>
      <c r="Q206" s="205">
        <v>1415615</v>
      </c>
      <c r="R206" s="205">
        <v>1336204</v>
      </c>
      <c r="S206" s="205">
        <v>356708</v>
      </c>
      <c r="T206" s="205">
        <v>196206</v>
      </c>
      <c r="U206" s="205">
        <v>124366</v>
      </c>
      <c r="V206" s="205">
        <v>1333510</v>
      </c>
      <c r="W206" s="205">
        <v>189768</v>
      </c>
      <c r="X206" s="205">
        <v>504497</v>
      </c>
      <c r="Y206" s="205">
        <v>435075</v>
      </c>
      <c r="Z206" s="205">
        <v>308393</v>
      </c>
      <c r="AA206" s="205">
        <v>354978</v>
      </c>
      <c r="AB206" s="205">
        <v>440523</v>
      </c>
      <c r="AC206" s="205">
        <v>545316</v>
      </c>
      <c r="AD206" s="205">
        <v>193409</v>
      </c>
      <c r="AE206" s="205">
        <v>585833</v>
      </c>
      <c r="AF206" s="205">
        <v>77673</v>
      </c>
      <c r="AG206" s="205">
        <v>758352</v>
      </c>
      <c r="AH206" s="205">
        <v>311769</v>
      </c>
      <c r="AI206" s="206">
        <v>151914</v>
      </c>
    </row>
    <row r="207" spans="2:35" ht="13" x14ac:dyDescent="0.25">
      <c r="B207" s="229"/>
      <c r="C207" s="199" t="s">
        <v>218</v>
      </c>
      <c r="D207" s="204">
        <v>249804</v>
      </c>
      <c r="E207" s="205">
        <v>702192</v>
      </c>
      <c r="F207" s="205">
        <v>136021</v>
      </c>
      <c r="G207" s="205">
        <v>152408</v>
      </c>
      <c r="H207" s="205">
        <v>212167</v>
      </c>
      <c r="I207" s="205">
        <v>739995</v>
      </c>
      <c r="J207" s="205">
        <v>2960638</v>
      </c>
      <c r="K207" s="205">
        <v>659656</v>
      </c>
      <c r="L207" s="205">
        <v>116582</v>
      </c>
      <c r="M207" s="205">
        <v>215678</v>
      </c>
      <c r="N207" s="205">
        <v>773938</v>
      </c>
      <c r="O207" s="205">
        <v>150697</v>
      </c>
      <c r="P207" s="205">
        <v>201756</v>
      </c>
      <c r="Q207" s="205">
        <v>1421309</v>
      </c>
      <c r="R207" s="205">
        <v>1344476</v>
      </c>
      <c r="S207" s="205">
        <v>354983</v>
      </c>
      <c r="T207" s="205">
        <v>195660</v>
      </c>
      <c r="U207" s="205">
        <v>123926</v>
      </c>
      <c r="V207" s="205">
        <v>1338732</v>
      </c>
      <c r="W207" s="205">
        <v>188901</v>
      </c>
      <c r="X207" s="205">
        <v>504972</v>
      </c>
      <c r="Y207" s="205">
        <v>435987</v>
      </c>
      <c r="Z207" s="205">
        <v>307501</v>
      </c>
      <c r="AA207" s="205">
        <v>355418</v>
      </c>
      <c r="AB207" s="205">
        <v>432612</v>
      </c>
      <c r="AC207" s="205">
        <v>542019</v>
      </c>
      <c r="AD207" s="205">
        <v>194939</v>
      </c>
      <c r="AE207" s="205">
        <v>585894</v>
      </c>
      <c r="AF207" s="205">
        <v>77944</v>
      </c>
      <c r="AG207" s="205">
        <v>743489</v>
      </c>
      <c r="AH207" s="205">
        <v>312386</v>
      </c>
      <c r="AI207" s="206">
        <v>152540</v>
      </c>
    </row>
    <row r="208" spans="2:35" ht="13" x14ac:dyDescent="0.25">
      <c r="B208" s="229"/>
      <c r="C208" s="199" t="s">
        <v>219</v>
      </c>
      <c r="D208" s="204">
        <v>250248</v>
      </c>
      <c r="E208" s="205">
        <v>703959</v>
      </c>
      <c r="F208" s="205">
        <v>134715</v>
      </c>
      <c r="G208" s="205">
        <v>151427</v>
      </c>
      <c r="H208" s="205">
        <v>211693</v>
      </c>
      <c r="I208" s="205">
        <v>743803</v>
      </c>
      <c r="J208" s="205">
        <v>2974452</v>
      </c>
      <c r="K208" s="205">
        <v>662075</v>
      </c>
      <c r="L208" s="205">
        <v>115988</v>
      </c>
      <c r="M208" s="205">
        <v>217169</v>
      </c>
      <c r="N208" s="205">
        <v>786129</v>
      </c>
      <c r="O208" s="205">
        <v>151060</v>
      </c>
      <c r="P208" s="205">
        <v>202430</v>
      </c>
      <c r="Q208" s="205">
        <v>1423620</v>
      </c>
      <c r="R208" s="205">
        <v>1353390</v>
      </c>
      <c r="S208" s="205">
        <v>356068</v>
      </c>
      <c r="T208" s="205">
        <v>193746</v>
      </c>
      <c r="U208" s="205">
        <v>124604</v>
      </c>
      <c r="V208" s="205">
        <v>1343550</v>
      </c>
      <c r="W208" s="205">
        <v>190049</v>
      </c>
      <c r="X208" s="205">
        <v>503903</v>
      </c>
      <c r="Y208" s="205">
        <v>437432</v>
      </c>
      <c r="Z208" s="205">
        <v>309379</v>
      </c>
      <c r="AA208" s="205">
        <v>354113</v>
      </c>
      <c r="AB208" s="205">
        <v>430076</v>
      </c>
      <c r="AC208" s="205">
        <v>537292</v>
      </c>
      <c r="AD208" s="205">
        <v>195906</v>
      </c>
      <c r="AE208" s="205">
        <v>585509</v>
      </c>
      <c r="AF208" s="205">
        <v>79151</v>
      </c>
      <c r="AG208" s="205">
        <v>739642</v>
      </c>
      <c r="AH208" s="205">
        <v>312864</v>
      </c>
      <c r="AI208" s="206">
        <v>153073</v>
      </c>
    </row>
    <row r="209" spans="2:35" ht="13" x14ac:dyDescent="0.25">
      <c r="B209" s="229"/>
      <c r="C209" s="199" t="s">
        <v>220</v>
      </c>
      <c r="D209" s="204">
        <v>251436</v>
      </c>
      <c r="E209" s="205">
        <v>708780</v>
      </c>
      <c r="F209" s="205">
        <v>136489</v>
      </c>
      <c r="G209" s="205">
        <v>154207</v>
      </c>
      <c r="H209" s="205">
        <v>211047</v>
      </c>
      <c r="I209" s="205">
        <v>746738</v>
      </c>
      <c r="J209" s="205">
        <v>2983116</v>
      </c>
      <c r="K209" s="205">
        <v>664702</v>
      </c>
      <c r="L209" s="205">
        <v>116959</v>
      </c>
      <c r="M209" s="205">
        <v>217663</v>
      </c>
      <c r="N209" s="205">
        <v>786134</v>
      </c>
      <c r="O209" s="205">
        <v>154605</v>
      </c>
      <c r="P209" s="205">
        <v>201927</v>
      </c>
      <c r="Q209" s="205">
        <v>1433741</v>
      </c>
      <c r="R209" s="205">
        <v>1356096</v>
      </c>
      <c r="S209" s="205">
        <v>356346</v>
      </c>
      <c r="T209" s="205">
        <v>193767</v>
      </c>
      <c r="U209" s="205">
        <v>122005</v>
      </c>
      <c r="V209" s="205">
        <v>1350356</v>
      </c>
      <c r="W209" s="205">
        <v>190483</v>
      </c>
      <c r="X209" s="205">
        <v>505997</v>
      </c>
      <c r="Y209" s="205">
        <v>438089</v>
      </c>
      <c r="Z209" s="205">
        <v>312399</v>
      </c>
      <c r="AA209" s="205">
        <v>354043</v>
      </c>
      <c r="AB209" s="205">
        <v>432686</v>
      </c>
      <c r="AC209" s="205">
        <v>527980</v>
      </c>
      <c r="AD209" s="205">
        <v>197726</v>
      </c>
      <c r="AE209" s="205">
        <v>584579</v>
      </c>
      <c r="AF209" s="205">
        <v>79466</v>
      </c>
      <c r="AG209" s="205">
        <v>734102</v>
      </c>
      <c r="AH209" s="205">
        <v>308739</v>
      </c>
      <c r="AI209" s="206">
        <v>153569</v>
      </c>
    </row>
    <row r="210" spans="2:35" ht="13" x14ac:dyDescent="0.25">
      <c r="B210" s="229"/>
      <c r="C210" s="199" t="s">
        <v>221</v>
      </c>
      <c r="D210" s="204">
        <v>254617</v>
      </c>
      <c r="E210" s="205">
        <v>714480</v>
      </c>
      <c r="F210" s="205">
        <v>136010</v>
      </c>
      <c r="G210" s="205">
        <v>154981</v>
      </c>
      <c r="H210" s="205">
        <v>210858</v>
      </c>
      <c r="I210" s="205">
        <v>754713</v>
      </c>
      <c r="J210" s="205">
        <v>2994722</v>
      </c>
      <c r="K210" s="205">
        <v>667686</v>
      </c>
      <c r="L210" s="205">
        <v>117035</v>
      </c>
      <c r="M210" s="205">
        <v>219257</v>
      </c>
      <c r="N210" s="205">
        <v>791653</v>
      </c>
      <c r="O210" s="205">
        <v>152637</v>
      </c>
      <c r="P210" s="205">
        <v>203628</v>
      </c>
      <c r="Q210" s="205">
        <v>1435303</v>
      </c>
      <c r="R210" s="205">
        <v>1354872</v>
      </c>
      <c r="S210" s="205">
        <v>356041</v>
      </c>
      <c r="T210" s="205">
        <v>194369</v>
      </c>
      <c r="U210" s="205">
        <v>119065</v>
      </c>
      <c r="V210" s="205">
        <v>1355554</v>
      </c>
      <c r="W210" s="205">
        <v>190156</v>
      </c>
      <c r="X210" s="205">
        <v>509264</v>
      </c>
      <c r="Y210" s="205">
        <v>441055</v>
      </c>
      <c r="Z210" s="205">
        <v>311515</v>
      </c>
      <c r="AA210" s="205">
        <v>355596</v>
      </c>
      <c r="AB210" s="205">
        <v>436968</v>
      </c>
      <c r="AC210" s="205">
        <v>530029</v>
      </c>
      <c r="AD210" s="205">
        <v>197920</v>
      </c>
      <c r="AE210" s="205">
        <v>585541</v>
      </c>
      <c r="AF210" s="205">
        <v>79777</v>
      </c>
      <c r="AG210" s="205">
        <v>734052</v>
      </c>
      <c r="AH210" s="205">
        <v>309339</v>
      </c>
      <c r="AI210" s="206">
        <v>154968</v>
      </c>
    </row>
    <row r="211" spans="2:35" ht="13" x14ac:dyDescent="0.25">
      <c r="B211" s="229"/>
      <c r="C211" s="199" t="s">
        <v>222</v>
      </c>
      <c r="D211" s="204">
        <v>257689</v>
      </c>
      <c r="E211" s="205">
        <v>732051</v>
      </c>
      <c r="F211" s="205">
        <v>134095</v>
      </c>
      <c r="G211" s="205">
        <v>156469</v>
      </c>
      <c r="H211" s="205">
        <v>212420</v>
      </c>
      <c r="I211" s="205">
        <v>759127</v>
      </c>
      <c r="J211" s="205">
        <v>3018440</v>
      </c>
      <c r="K211" s="205">
        <v>672814</v>
      </c>
      <c r="L211" s="205">
        <v>117627</v>
      </c>
      <c r="M211" s="205">
        <v>220821</v>
      </c>
      <c r="N211" s="205">
        <v>803785</v>
      </c>
      <c r="O211" s="205">
        <v>153223</v>
      </c>
      <c r="P211" s="205">
        <v>204441</v>
      </c>
      <c r="Q211" s="205">
        <v>1447119</v>
      </c>
      <c r="R211" s="205">
        <v>1367258</v>
      </c>
      <c r="S211" s="205">
        <v>358953</v>
      </c>
      <c r="T211" s="205">
        <v>195819</v>
      </c>
      <c r="U211" s="205">
        <v>121380</v>
      </c>
      <c r="V211" s="205">
        <v>1367087</v>
      </c>
      <c r="W211" s="205">
        <v>190407</v>
      </c>
      <c r="X211" s="205">
        <v>510966</v>
      </c>
      <c r="Y211" s="205">
        <v>445610</v>
      </c>
      <c r="Z211" s="205">
        <v>309890</v>
      </c>
      <c r="AA211" s="205">
        <v>358312</v>
      </c>
      <c r="AB211" s="205">
        <v>449030</v>
      </c>
      <c r="AC211" s="205">
        <v>537301</v>
      </c>
      <c r="AD211" s="205">
        <v>199119</v>
      </c>
      <c r="AE211" s="205">
        <v>588983</v>
      </c>
      <c r="AF211" s="205">
        <v>81405</v>
      </c>
      <c r="AG211" s="205">
        <v>737297</v>
      </c>
      <c r="AH211" s="205">
        <v>314737</v>
      </c>
      <c r="AI211" s="206">
        <v>156418</v>
      </c>
    </row>
    <row r="212" spans="2:35" ht="13" x14ac:dyDescent="0.25">
      <c r="B212" s="229"/>
      <c r="C212" s="199" t="s">
        <v>223</v>
      </c>
      <c r="D212" s="204">
        <v>259440</v>
      </c>
      <c r="E212" s="205">
        <v>736659</v>
      </c>
      <c r="F212" s="205">
        <v>133772</v>
      </c>
      <c r="G212" s="205">
        <v>155397</v>
      </c>
      <c r="H212" s="205">
        <v>214181</v>
      </c>
      <c r="I212" s="205">
        <v>764028</v>
      </c>
      <c r="J212" s="205">
        <v>3051181</v>
      </c>
      <c r="K212" s="205">
        <v>680366</v>
      </c>
      <c r="L212" s="205">
        <v>119384</v>
      </c>
      <c r="M212" s="205">
        <v>221419</v>
      </c>
      <c r="N212" s="205">
        <v>810989</v>
      </c>
      <c r="O212" s="205">
        <v>154638</v>
      </c>
      <c r="P212" s="205">
        <v>205562</v>
      </c>
      <c r="Q212" s="205">
        <v>1463050</v>
      </c>
      <c r="R212" s="205">
        <v>1376639</v>
      </c>
      <c r="S212" s="205">
        <v>361832</v>
      </c>
      <c r="T212" s="205">
        <v>197705</v>
      </c>
      <c r="U212" s="205">
        <v>123658</v>
      </c>
      <c r="V212" s="205">
        <v>1379140</v>
      </c>
      <c r="W212" s="205">
        <v>192530</v>
      </c>
      <c r="X212" s="205">
        <v>517582</v>
      </c>
      <c r="Y212" s="205">
        <v>451607</v>
      </c>
      <c r="Z212" s="205">
        <v>312369</v>
      </c>
      <c r="AA212" s="205">
        <v>362271</v>
      </c>
      <c r="AB212" s="205">
        <v>463425</v>
      </c>
      <c r="AC212" s="205">
        <v>545437</v>
      </c>
      <c r="AD212" s="205">
        <v>201843</v>
      </c>
      <c r="AE212" s="205">
        <v>594072</v>
      </c>
      <c r="AF212" s="205">
        <v>82945</v>
      </c>
      <c r="AG212" s="205">
        <v>745295</v>
      </c>
      <c r="AH212" s="205">
        <v>316459</v>
      </c>
      <c r="AI212" s="206">
        <v>157352</v>
      </c>
    </row>
    <row r="213" spans="2:35" ht="13" x14ac:dyDescent="0.25">
      <c r="B213" s="229"/>
      <c r="C213" s="199" t="s">
        <v>224</v>
      </c>
      <c r="D213" s="204">
        <v>260098</v>
      </c>
      <c r="E213" s="205">
        <v>738454</v>
      </c>
      <c r="F213" s="205">
        <v>135184</v>
      </c>
      <c r="G213" s="205">
        <v>153299</v>
      </c>
      <c r="H213" s="205">
        <v>216283</v>
      </c>
      <c r="I213" s="205">
        <v>765715</v>
      </c>
      <c r="J213" s="205">
        <v>3070744</v>
      </c>
      <c r="K213" s="205">
        <v>682295</v>
      </c>
      <c r="L213" s="205">
        <v>119715</v>
      </c>
      <c r="M213" s="205">
        <v>222386</v>
      </c>
      <c r="N213" s="205">
        <v>816000</v>
      </c>
      <c r="O213" s="205">
        <v>156623</v>
      </c>
      <c r="P213" s="205">
        <v>207406</v>
      </c>
      <c r="Q213" s="205">
        <v>1477172</v>
      </c>
      <c r="R213" s="205">
        <v>1385487</v>
      </c>
      <c r="S213" s="205">
        <v>366257</v>
      </c>
      <c r="T213" s="205">
        <v>200785</v>
      </c>
      <c r="U213" s="205">
        <v>125668</v>
      </c>
      <c r="V213" s="205">
        <v>1386018</v>
      </c>
      <c r="W213" s="205">
        <v>195576</v>
      </c>
      <c r="X213" s="205">
        <v>525573</v>
      </c>
      <c r="Y213" s="205">
        <v>454756</v>
      </c>
      <c r="Z213" s="205">
        <v>317939</v>
      </c>
      <c r="AA213" s="205">
        <v>364490</v>
      </c>
      <c r="AB213" s="205">
        <v>468756</v>
      </c>
      <c r="AC213" s="205">
        <v>546382</v>
      </c>
      <c r="AD213" s="205">
        <v>203601</v>
      </c>
      <c r="AE213" s="205">
        <v>598711</v>
      </c>
      <c r="AF213" s="205">
        <v>83040</v>
      </c>
      <c r="AG213" s="205">
        <v>752165</v>
      </c>
      <c r="AH213" s="205">
        <v>319941</v>
      </c>
      <c r="AI213" s="206">
        <v>158558</v>
      </c>
    </row>
    <row r="214" spans="2:35" ht="13" x14ac:dyDescent="0.25">
      <c r="B214" s="229"/>
      <c r="C214" s="199" t="s">
        <v>225</v>
      </c>
      <c r="D214" s="204">
        <v>256848</v>
      </c>
      <c r="E214" s="205">
        <v>718341</v>
      </c>
      <c r="F214" s="205">
        <v>132246</v>
      </c>
      <c r="G214" s="205">
        <v>150084</v>
      </c>
      <c r="H214" s="205">
        <v>215414</v>
      </c>
      <c r="I214" s="205">
        <v>756954</v>
      </c>
      <c r="J214" s="205">
        <v>3030217</v>
      </c>
      <c r="K214" s="205">
        <v>671580</v>
      </c>
      <c r="L214" s="205">
        <v>119479</v>
      </c>
      <c r="M214" s="205">
        <v>219473</v>
      </c>
      <c r="N214" s="205">
        <v>808962</v>
      </c>
      <c r="O214" s="205">
        <v>156417</v>
      </c>
      <c r="P214" s="205">
        <v>198256</v>
      </c>
      <c r="Q214" s="205">
        <v>1463340</v>
      </c>
      <c r="R214" s="205">
        <v>1357268</v>
      </c>
      <c r="S214" s="205">
        <v>364229</v>
      </c>
      <c r="T214" s="205">
        <v>199324</v>
      </c>
      <c r="U214" s="205">
        <v>125912</v>
      </c>
      <c r="V214" s="205">
        <v>1360372</v>
      </c>
      <c r="W214" s="205">
        <v>195083</v>
      </c>
      <c r="X214" s="205">
        <v>517214</v>
      </c>
      <c r="Y214" s="205">
        <v>444265</v>
      </c>
      <c r="Z214" s="205">
        <v>317279</v>
      </c>
      <c r="AA214" s="205">
        <v>361457</v>
      </c>
      <c r="AB214" s="205">
        <v>466390</v>
      </c>
      <c r="AC214" s="205">
        <v>537387</v>
      </c>
      <c r="AD214" s="205">
        <v>201003</v>
      </c>
      <c r="AE214" s="205">
        <v>587822</v>
      </c>
      <c r="AF214" s="205">
        <v>80186</v>
      </c>
      <c r="AG214" s="205">
        <v>753108</v>
      </c>
      <c r="AH214" s="205">
        <v>316753</v>
      </c>
      <c r="AI214" s="206">
        <v>156924</v>
      </c>
    </row>
    <row r="215" spans="2:35" ht="13" x14ac:dyDescent="0.25">
      <c r="B215" s="229" t="s">
        <v>239</v>
      </c>
      <c r="C215" s="199" t="s">
        <v>227</v>
      </c>
      <c r="D215" s="204">
        <v>257555</v>
      </c>
      <c r="E215" s="205">
        <v>727983</v>
      </c>
      <c r="F215" s="205">
        <v>134121</v>
      </c>
      <c r="G215" s="205">
        <v>148822</v>
      </c>
      <c r="H215" s="205">
        <v>211604</v>
      </c>
      <c r="I215" s="205">
        <v>761834</v>
      </c>
      <c r="J215" s="205">
        <v>3023402</v>
      </c>
      <c r="K215" s="205">
        <v>676128</v>
      </c>
      <c r="L215" s="205">
        <v>119494</v>
      </c>
      <c r="M215" s="205">
        <v>218772</v>
      </c>
      <c r="N215" s="205">
        <v>811149</v>
      </c>
      <c r="O215" s="205">
        <v>154821</v>
      </c>
      <c r="P215" s="205">
        <v>202052</v>
      </c>
      <c r="Q215" s="205">
        <v>1466848</v>
      </c>
      <c r="R215" s="205">
        <v>1363852</v>
      </c>
      <c r="S215" s="205">
        <v>363200</v>
      </c>
      <c r="T215" s="205">
        <v>198098</v>
      </c>
      <c r="U215" s="205">
        <v>128116</v>
      </c>
      <c r="V215" s="205">
        <v>1371819</v>
      </c>
      <c r="W215" s="205">
        <v>194844</v>
      </c>
      <c r="X215" s="205">
        <v>518998</v>
      </c>
      <c r="Y215" s="205">
        <v>448950</v>
      </c>
      <c r="Z215" s="205">
        <v>320889</v>
      </c>
      <c r="AA215" s="205">
        <v>361932</v>
      </c>
      <c r="AB215" s="205">
        <v>474406</v>
      </c>
      <c r="AC215" s="205">
        <v>540752</v>
      </c>
      <c r="AD215" s="205">
        <v>197107</v>
      </c>
      <c r="AE215" s="205">
        <v>592092</v>
      </c>
      <c r="AF215" s="205">
        <v>78990</v>
      </c>
      <c r="AG215" s="205">
        <v>754409</v>
      </c>
      <c r="AH215" s="205">
        <v>318826</v>
      </c>
      <c r="AI215" s="206">
        <v>157506</v>
      </c>
    </row>
    <row r="216" spans="2:35" ht="13" x14ac:dyDescent="0.25">
      <c r="B216" s="229"/>
      <c r="C216" s="199" t="s">
        <v>228</v>
      </c>
      <c r="D216" s="204">
        <v>260487</v>
      </c>
      <c r="E216" s="205">
        <v>735098</v>
      </c>
      <c r="F216" s="205">
        <v>136135</v>
      </c>
      <c r="G216" s="205">
        <v>148818</v>
      </c>
      <c r="H216" s="205">
        <v>213319</v>
      </c>
      <c r="I216" s="205">
        <v>766315</v>
      </c>
      <c r="J216" s="205">
        <v>3049979</v>
      </c>
      <c r="K216" s="205">
        <v>682524</v>
      </c>
      <c r="L216" s="205">
        <v>119691</v>
      </c>
      <c r="M216" s="205">
        <v>220025</v>
      </c>
      <c r="N216" s="205">
        <v>814481</v>
      </c>
      <c r="O216" s="205">
        <v>153433</v>
      </c>
      <c r="P216" s="205">
        <v>202817</v>
      </c>
      <c r="Q216" s="205">
        <v>1479593</v>
      </c>
      <c r="R216" s="205">
        <v>1375535</v>
      </c>
      <c r="S216" s="205">
        <v>366282</v>
      </c>
      <c r="T216" s="205">
        <v>198931</v>
      </c>
      <c r="U216" s="205">
        <v>128777</v>
      </c>
      <c r="V216" s="205">
        <v>1384415</v>
      </c>
      <c r="W216" s="205">
        <v>196671</v>
      </c>
      <c r="X216" s="205">
        <v>524399</v>
      </c>
      <c r="Y216" s="205">
        <v>452750</v>
      </c>
      <c r="Z216" s="205">
        <v>323040</v>
      </c>
      <c r="AA216" s="205">
        <v>365227</v>
      </c>
      <c r="AB216" s="205">
        <v>474875</v>
      </c>
      <c r="AC216" s="205">
        <v>551553</v>
      </c>
      <c r="AD216" s="205">
        <v>198651</v>
      </c>
      <c r="AE216" s="205">
        <v>593097</v>
      </c>
      <c r="AF216" s="205">
        <v>80350</v>
      </c>
      <c r="AG216" s="205">
        <v>757303</v>
      </c>
      <c r="AH216" s="205">
        <v>320012</v>
      </c>
      <c r="AI216" s="206">
        <v>158479</v>
      </c>
    </row>
    <row r="217" spans="2:35" ht="13" x14ac:dyDescent="0.25">
      <c r="B217" s="229"/>
      <c r="C217" s="199" t="s">
        <v>229</v>
      </c>
      <c r="D217" s="204">
        <v>262850</v>
      </c>
      <c r="E217" s="205">
        <v>743125</v>
      </c>
      <c r="F217" s="205">
        <v>138877</v>
      </c>
      <c r="G217" s="205">
        <v>147180</v>
      </c>
      <c r="H217" s="205">
        <v>215781</v>
      </c>
      <c r="I217" s="205">
        <v>771463</v>
      </c>
      <c r="J217" s="205">
        <v>3064624</v>
      </c>
      <c r="K217" s="205">
        <v>686778</v>
      </c>
      <c r="L217" s="205">
        <v>120722</v>
      </c>
      <c r="M217" s="205">
        <v>220708</v>
      </c>
      <c r="N217" s="205">
        <v>820067</v>
      </c>
      <c r="O217" s="205">
        <v>155618</v>
      </c>
      <c r="P217" s="205">
        <v>201947</v>
      </c>
      <c r="Q217" s="205">
        <v>1493885</v>
      </c>
      <c r="R217" s="205">
        <v>1386542</v>
      </c>
      <c r="S217" s="205">
        <v>368240</v>
      </c>
      <c r="T217" s="205">
        <v>199724</v>
      </c>
      <c r="U217" s="205">
        <v>128435</v>
      </c>
      <c r="V217" s="205">
        <v>1394539</v>
      </c>
      <c r="W217" s="205">
        <v>198892</v>
      </c>
      <c r="X217" s="205">
        <v>526353</v>
      </c>
      <c r="Y217" s="205">
        <v>456260</v>
      </c>
      <c r="Z217" s="205">
        <v>326901</v>
      </c>
      <c r="AA217" s="205">
        <v>368383</v>
      </c>
      <c r="AB217" s="205">
        <v>478257</v>
      </c>
      <c r="AC217" s="205">
        <v>548588</v>
      </c>
      <c r="AD217" s="205">
        <v>198706</v>
      </c>
      <c r="AE217" s="205">
        <v>596301</v>
      </c>
      <c r="AF217" s="205">
        <v>81955</v>
      </c>
      <c r="AG217" s="205">
        <v>754678</v>
      </c>
      <c r="AH217" s="205">
        <v>322432</v>
      </c>
      <c r="AI217" s="206">
        <v>159387</v>
      </c>
    </row>
    <row r="218" spans="2:35" ht="13" x14ac:dyDescent="0.25">
      <c r="B218" s="229"/>
      <c r="C218" s="199" t="s">
        <v>230</v>
      </c>
      <c r="D218" s="204">
        <v>264182</v>
      </c>
      <c r="E218" s="205">
        <v>752686</v>
      </c>
      <c r="F218" s="205">
        <v>141489</v>
      </c>
      <c r="G218" s="205">
        <v>147092</v>
      </c>
      <c r="H218" s="205">
        <v>217032</v>
      </c>
      <c r="I218" s="205">
        <v>774961</v>
      </c>
      <c r="J218" s="205">
        <v>3078659</v>
      </c>
      <c r="K218" s="205">
        <v>691540</v>
      </c>
      <c r="L218" s="205">
        <v>120389</v>
      </c>
      <c r="M218" s="205">
        <v>222404</v>
      </c>
      <c r="N218" s="205">
        <v>821285</v>
      </c>
      <c r="O218" s="205">
        <v>152432</v>
      </c>
      <c r="P218" s="205">
        <v>204002</v>
      </c>
      <c r="Q218" s="205">
        <v>1496860</v>
      </c>
      <c r="R218" s="205">
        <v>1393833</v>
      </c>
      <c r="S218" s="205">
        <v>370462</v>
      </c>
      <c r="T218" s="205">
        <v>199466</v>
      </c>
      <c r="U218" s="205">
        <v>127537</v>
      </c>
      <c r="V218" s="205">
        <v>1402089</v>
      </c>
      <c r="W218" s="205">
        <v>199434</v>
      </c>
      <c r="X218" s="205">
        <v>530958</v>
      </c>
      <c r="Y218" s="205">
        <v>457339</v>
      </c>
      <c r="Z218" s="205">
        <v>328451</v>
      </c>
      <c r="AA218" s="205">
        <v>370037</v>
      </c>
      <c r="AB218" s="205">
        <v>471261</v>
      </c>
      <c r="AC218" s="205">
        <v>550625</v>
      </c>
      <c r="AD218" s="205">
        <v>198361</v>
      </c>
      <c r="AE218" s="205">
        <v>598266</v>
      </c>
      <c r="AF218" s="205">
        <v>82299</v>
      </c>
      <c r="AG218" s="205">
        <v>754874</v>
      </c>
      <c r="AH218" s="205">
        <v>323059</v>
      </c>
      <c r="AI218" s="206">
        <v>159951</v>
      </c>
    </row>
    <row r="219" spans="2:35" ht="13" x14ac:dyDescent="0.25">
      <c r="B219" s="229"/>
      <c r="C219" s="199" t="s">
        <v>231</v>
      </c>
      <c r="D219" s="204">
        <v>263048</v>
      </c>
      <c r="E219" s="205">
        <v>753214</v>
      </c>
      <c r="F219" s="205">
        <v>141327</v>
      </c>
      <c r="G219" s="205">
        <v>145886</v>
      </c>
      <c r="H219" s="205">
        <v>215782</v>
      </c>
      <c r="I219" s="205">
        <v>781644</v>
      </c>
      <c r="J219" s="205">
        <v>3089727</v>
      </c>
      <c r="K219" s="205">
        <v>692850</v>
      </c>
      <c r="L219" s="205">
        <v>119898</v>
      </c>
      <c r="M219" s="205">
        <v>221759</v>
      </c>
      <c r="N219" s="205">
        <v>829787</v>
      </c>
      <c r="O219" s="205">
        <v>151307</v>
      </c>
      <c r="P219" s="205">
        <v>204914</v>
      </c>
      <c r="Q219" s="205">
        <v>1496590</v>
      </c>
      <c r="R219" s="205">
        <v>1390362</v>
      </c>
      <c r="S219" s="205">
        <v>369743</v>
      </c>
      <c r="T219" s="205">
        <v>197749</v>
      </c>
      <c r="U219" s="205">
        <v>127788</v>
      </c>
      <c r="V219" s="205">
        <v>1405083</v>
      </c>
      <c r="W219" s="205">
        <v>197110</v>
      </c>
      <c r="X219" s="205">
        <v>529698</v>
      </c>
      <c r="Y219" s="205">
        <v>459684</v>
      </c>
      <c r="Z219" s="205">
        <v>330086</v>
      </c>
      <c r="AA219" s="205">
        <v>370549</v>
      </c>
      <c r="AB219" s="205">
        <v>452276</v>
      </c>
      <c r="AC219" s="205">
        <v>553462</v>
      </c>
      <c r="AD219" s="205">
        <v>196232</v>
      </c>
      <c r="AE219" s="205">
        <v>598516</v>
      </c>
      <c r="AF219" s="205">
        <v>82245</v>
      </c>
      <c r="AG219" s="205">
        <v>744436</v>
      </c>
      <c r="AH219" s="205">
        <v>322784</v>
      </c>
      <c r="AI219" s="206">
        <v>160324</v>
      </c>
    </row>
    <row r="220" spans="2:35" ht="13" x14ac:dyDescent="0.25">
      <c r="B220" s="229"/>
      <c r="C220" s="199" t="s">
        <v>232</v>
      </c>
      <c r="D220" s="204">
        <v>263982</v>
      </c>
      <c r="E220" s="205">
        <v>760219</v>
      </c>
      <c r="F220" s="205">
        <v>139557</v>
      </c>
      <c r="G220" s="205">
        <v>144389</v>
      </c>
      <c r="H220" s="205">
        <v>216364</v>
      </c>
      <c r="I220" s="205">
        <v>786634</v>
      </c>
      <c r="J220" s="205">
        <v>3111105</v>
      </c>
      <c r="K220" s="205">
        <v>697547</v>
      </c>
      <c r="L220" s="205">
        <v>120037</v>
      </c>
      <c r="M220" s="205">
        <v>223630</v>
      </c>
      <c r="N220" s="205">
        <v>837662</v>
      </c>
      <c r="O220" s="205">
        <v>151204</v>
      </c>
      <c r="P220" s="205">
        <v>205214</v>
      </c>
      <c r="Q220" s="205">
        <v>1494289</v>
      </c>
      <c r="R220" s="205">
        <v>1405707</v>
      </c>
      <c r="S220" s="205">
        <v>373081</v>
      </c>
      <c r="T220" s="205">
        <v>198018</v>
      </c>
      <c r="U220" s="205">
        <v>129752</v>
      </c>
      <c r="V220" s="205">
        <v>1415419</v>
      </c>
      <c r="W220" s="205">
        <v>195887</v>
      </c>
      <c r="X220" s="205">
        <v>533793</v>
      </c>
      <c r="Y220" s="205">
        <v>462586</v>
      </c>
      <c r="Z220" s="205">
        <v>332163</v>
      </c>
      <c r="AA220" s="205">
        <v>369393</v>
      </c>
      <c r="AB220" s="205">
        <v>451372</v>
      </c>
      <c r="AC220" s="205">
        <v>552310</v>
      </c>
      <c r="AD220" s="205">
        <v>197436</v>
      </c>
      <c r="AE220" s="205">
        <v>600260</v>
      </c>
      <c r="AF220" s="205">
        <v>82758</v>
      </c>
      <c r="AG220" s="205">
        <v>736523</v>
      </c>
      <c r="AH220" s="205">
        <v>325103</v>
      </c>
      <c r="AI220" s="206">
        <v>160901</v>
      </c>
    </row>
    <row r="221" spans="2:35" ht="13" x14ac:dyDescent="0.25">
      <c r="B221" s="229"/>
      <c r="C221" s="199" t="s">
        <v>233</v>
      </c>
      <c r="D221" s="204">
        <v>265235</v>
      </c>
      <c r="E221" s="205">
        <v>762697</v>
      </c>
      <c r="F221" s="205">
        <v>140636</v>
      </c>
      <c r="G221" s="205">
        <v>143869</v>
      </c>
      <c r="H221" s="205">
        <v>218537</v>
      </c>
      <c r="I221" s="205">
        <v>794994</v>
      </c>
      <c r="J221" s="205">
        <v>3128226</v>
      </c>
      <c r="K221" s="205">
        <v>697814</v>
      </c>
      <c r="L221" s="205">
        <v>120520</v>
      </c>
      <c r="M221" s="205">
        <v>224240</v>
      </c>
      <c r="N221" s="205">
        <v>837398</v>
      </c>
      <c r="O221" s="205">
        <v>154715</v>
      </c>
      <c r="P221" s="205">
        <v>204620</v>
      </c>
      <c r="Q221" s="205">
        <v>1498787</v>
      </c>
      <c r="R221" s="205">
        <v>1411010</v>
      </c>
      <c r="S221" s="205">
        <v>373889</v>
      </c>
      <c r="T221" s="205">
        <v>198570</v>
      </c>
      <c r="U221" s="205">
        <v>126335</v>
      </c>
      <c r="V221" s="205">
        <v>1418001</v>
      </c>
      <c r="W221" s="205">
        <v>196114</v>
      </c>
      <c r="X221" s="205">
        <v>533659</v>
      </c>
      <c r="Y221" s="205">
        <v>464618</v>
      </c>
      <c r="Z221" s="205">
        <v>336981</v>
      </c>
      <c r="AA221" s="205">
        <v>370341</v>
      </c>
      <c r="AB221" s="205">
        <v>453397</v>
      </c>
      <c r="AC221" s="205">
        <v>548642</v>
      </c>
      <c r="AD221" s="205">
        <v>196782</v>
      </c>
      <c r="AE221" s="205">
        <v>599727</v>
      </c>
      <c r="AF221" s="205">
        <v>84943</v>
      </c>
      <c r="AG221" s="205">
        <v>729188</v>
      </c>
      <c r="AH221" s="205">
        <v>322742</v>
      </c>
      <c r="AI221" s="206">
        <v>161759</v>
      </c>
    </row>
    <row r="222" spans="2:35" ht="13" x14ac:dyDescent="0.25">
      <c r="B222" s="229"/>
      <c r="C222" s="199" t="s">
        <v>234</v>
      </c>
      <c r="D222" s="204">
        <v>267098</v>
      </c>
      <c r="E222" s="205">
        <v>771306</v>
      </c>
      <c r="F222" s="205">
        <v>142544</v>
      </c>
      <c r="G222" s="205">
        <v>142729</v>
      </c>
      <c r="H222" s="205">
        <v>218109</v>
      </c>
      <c r="I222" s="205">
        <v>798625</v>
      </c>
      <c r="J222" s="205">
        <v>3139438</v>
      </c>
      <c r="K222" s="205">
        <v>701537</v>
      </c>
      <c r="L222" s="205">
        <v>118922</v>
      </c>
      <c r="M222" s="205">
        <v>224999</v>
      </c>
      <c r="N222" s="205">
        <v>841217</v>
      </c>
      <c r="O222" s="205">
        <v>152774</v>
      </c>
      <c r="P222" s="205">
        <v>206855</v>
      </c>
      <c r="Q222" s="205">
        <v>1505250</v>
      </c>
      <c r="R222" s="205">
        <v>1415515</v>
      </c>
      <c r="S222" s="205">
        <v>374199</v>
      </c>
      <c r="T222" s="205">
        <v>198891</v>
      </c>
      <c r="U222" s="205">
        <v>122479</v>
      </c>
      <c r="V222" s="205">
        <v>1425759</v>
      </c>
      <c r="W222" s="205">
        <v>196568</v>
      </c>
      <c r="X222" s="205">
        <v>538814</v>
      </c>
      <c r="Y222" s="205">
        <v>469877</v>
      </c>
      <c r="Z222" s="205">
        <v>338175</v>
      </c>
      <c r="AA222" s="205">
        <v>373388</v>
      </c>
      <c r="AB222" s="205">
        <v>456149</v>
      </c>
      <c r="AC222" s="205">
        <v>548670</v>
      </c>
      <c r="AD222" s="205">
        <v>196592</v>
      </c>
      <c r="AE222" s="205">
        <v>602143</v>
      </c>
      <c r="AF222" s="205">
        <v>85584</v>
      </c>
      <c r="AG222" s="205">
        <v>730950</v>
      </c>
      <c r="AH222" s="205">
        <v>324300</v>
      </c>
      <c r="AI222" s="206">
        <v>161889</v>
      </c>
    </row>
    <row r="223" spans="2:35" ht="13" x14ac:dyDescent="0.25">
      <c r="B223" s="229"/>
      <c r="C223" s="199" t="s">
        <v>235</v>
      </c>
      <c r="D223" s="204">
        <v>271086</v>
      </c>
      <c r="E223" s="205">
        <v>771567</v>
      </c>
      <c r="F223" s="205">
        <v>145894</v>
      </c>
      <c r="G223" s="205">
        <v>142222</v>
      </c>
      <c r="H223" s="205">
        <v>218622</v>
      </c>
      <c r="I223" s="205">
        <v>804636</v>
      </c>
      <c r="J223" s="205">
        <v>3151052</v>
      </c>
      <c r="K223" s="205">
        <v>705756</v>
      </c>
      <c r="L223" s="205">
        <v>119626</v>
      </c>
      <c r="M223" s="205">
        <v>224312</v>
      </c>
      <c r="N223" s="205">
        <v>849246</v>
      </c>
      <c r="O223" s="205">
        <v>152969</v>
      </c>
      <c r="P223" s="205">
        <v>207607</v>
      </c>
      <c r="Q223" s="205">
        <v>1517710</v>
      </c>
      <c r="R223" s="205">
        <v>1424965</v>
      </c>
      <c r="S223" s="205">
        <v>375869</v>
      </c>
      <c r="T223" s="205">
        <v>199526</v>
      </c>
      <c r="U223" s="205">
        <v>126294</v>
      </c>
      <c r="V223" s="205">
        <v>1437588</v>
      </c>
      <c r="W223" s="205">
        <v>198135</v>
      </c>
      <c r="X223" s="205">
        <v>539281</v>
      </c>
      <c r="Y223" s="205">
        <v>473255</v>
      </c>
      <c r="Z223" s="205">
        <v>335749</v>
      </c>
      <c r="AA223" s="205">
        <v>376083</v>
      </c>
      <c r="AB223" s="205">
        <v>469577</v>
      </c>
      <c r="AC223" s="205">
        <v>554541</v>
      </c>
      <c r="AD223" s="205">
        <v>195290</v>
      </c>
      <c r="AE223" s="205">
        <v>607641</v>
      </c>
      <c r="AF223" s="205">
        <v>86131</v>
      </c>
      <c r="AG223" s="205">
        <v>738583</v>
      </c>
      <c r="AH223" s="205">
        <v>325480</v>
      </c>
      <c r="AI223" s="206">
        <v>162696</v>
      </c>
    </row>
    <row r="224" spans="2:35" ht="13" x14ac:dyDescent="0.25">
      <c r="B224" s="229"/>
      <c r="C224" s="199" t="s">
        <v>236</v>
      </c>
      <c r="D224" s="204">
        <v>273785</v>
      </c>
      <c r="E224" s="205">
        <v>775306</v>
      </c>
      <c r="F224" s="205">
        <v>148657</v>
      </c>
      <c r="G224" s="205">
        <v>142403</v>
      </c>
      <c r="H224" s="205">
        <v>218917</v>
      </c>
      <c r="I224" s="205">
        <v>812163</v>
      </c>
      <c r="J224" s="205">
        <v>3174023</v>
      </c>
      <c r="K224" s="205">
        <v>712172</v>
      </c>
      <c r="L224" s="205">
        <v>120010</v>
      </c>
      <c r="M224" s="205">
        <v>226424</v>
      </c>
      <c r="N224" s="205">
        <v>854353</v>
      </c>
      <c r="O224" s="205">
        <v>156127</v>
      </c>
      <c r="P224" s="205">
        <v>209637</v>
      </c>
      <c r="Q224" s="205">
        <v>1530447</v>
      </c>
      <c r="R224" s="205">
        <v>1437369</v>
      </c>
      <c r="S224" s="205">
        <v>377643</v>
      </c>
      <c r="T224" s="205">
        <v>200666</v>
      </c>
      <c r="U224" s="205">
        <v>128941</v>
      </c>
      <c r="V224" s="205">
        <v>1446116</v>
      </c>
      <c r="W224" s="205">
        <v>199856</v>
      </c>
      <c r="X224" s="205">
        <v>542307</v>
      </c>
      <c r="Y224" s="205">
        <v>477497</v>
      </c>
      <c r="Z224" s="205">
        <v>341332</v>
      </c>
      <c r="AA224" s="205">
        <v>379524</v>
      </c>
      <c r="AB224" s="205">
        <v>478814</v>
      </c>
      <c r="AC224" s="205">
        <v>561331</v>
      </c>
      <c r="AD224" s="205">
        <v>194949</v>
      </c>
      <c r="AE224" s="205">
        <v>609762</v>
      </c>
      <c r="AF224" s="205">
        <v>86821</v>
      </c>
      <c r="AG224" s="205">
        <v>744972</v>
      </c>
      <c r="AH224" s="205">
        <v>329390</v>
      </c>
      <c r="AI224" s="206">
        <v>163754</v>
      </c>
    </row>
    <row r="225" spans="2:35" ht="13" x14ac:dyDescent="0.25">
      <c r="B225" s="229"/>
      <c r="C225" s="199" t="s">
        <v>237</v>
      </c>
      <c r="D225" s="204">
        <v>275607</v>
      </c>
      <c r="E225" s="205">
        <v>778846</v>
      </c>
      <c r="F225" s="205">
        <v>149970</v>
      </c>
      <c r="G225" s="205">
        <v>143420</v>
      </c>
      <c r="H225" s="205">
        <v>221148</v>
      </c>
      <c r="I225" s="205">
        <v>814867</v>
      </c>
      <c r="J225" s="205">
        <v>3201296</v>
      </c>
      <c r="K225" s="205">
        <v>714640</v>
      </c>
      <c r="L225" s="205">
        <v>120384</v>
      </c>
      <c r="M225" s="205">
        <v>227735</v>
      </c>
      <c r="N225" s="205">
        <v>853716</v>
      </c>
      <c r="O225" s="205">
        <v>156222</v>
      </c>
      <c r="P225" s="205">
        <v>210793</v>
      </c>
      <c r="Q225" s="205">
        <v>1548821</v>
      </c>
      <c r="R225" s="205">
        <v>1444819</v>
      </c>
      <c r="S225" s="205">
        <v>381288</v>
      </c>
      <c r="T225" s="205">
        <v>203290</v>
      </c>
      <c r="U225" s="205">
        <v>131856</v>
      </c>
      <c r="V225" s="205">
        <v>1453775</v>
      </c>
      <c r="W225" s="205">
        <v>202034</v>
      </c>
      <c r="X225" s="205">
        <v>548026</v>
      </c>
      <c r="Y225" s="205">
        <v>481000</v>
      </c>
      <c r="Z225" s="205">
        <v>348118</v>
      </c>
      <c r="AA225" s="205">
        <v>384088</v>
      </c>
      <c r="AB225" s="205">
        <v>489285</v>
      </c>
      <c r="AC225" s="205">
        <v>565772</v>
      </c>
      <c r="AD225" s="205">
        <v>193546</v>
      </c>
      <c r="AE225" s="205">
        <v>612061</v>
      </c>
      <c r="AF225" s="205">
        <v>86996</v>
      </c>
      <c r="AG225" s="205">
        <v>746486</v>
      </c>
      <c r="AH225" s="205">
        <v>333778</v>
      </c>
      <c r="AI225" s="206">
        <v>164064</v>
      </c>
    </row>
    <row r="226" spans="2:35" ht="13" x14ac:dyDescent="0.25">
      <c r="B226" s="229"/>
      <c r="C226" s="199" t="s">
        <v>238</v>
      </c>
      <c r="D226" s="204">
        <v>271553</v>
      </c>
      <c r="E226" s="205">
        <v>755579</v>
      </c>
      <c r="F226" s="205">
        <v>144342</v>
      </c>
      <c r="G226" s="205">
        <v>141508</v>
      </c>
      <c r="H226" s="205">
        <v>218804</v>
      </c>
      <c r="I226" s="205">
        <v>803916</v>
      </c>
      <c r="J226" s="205">
        <v>3139486</v>
      </c>
      <c r="K226" s="205">
        <v>700272</v>
      </c>
      <c r="L226" s="205">
        <v>120196</v>
      </c>
      <c r="M226" s="205">
        <v>223836</v>
      </c>
      <c r="N226" s="205">
        <v>842703</v>
      </c>
      <c r="O226" s="205">
        <v>156444</v>
      </c>
      <c r="P226" s="205">
        <v>202557</v>
      </c>
      <c r="Q226" s="205">
        <v>1535255</v>
      </c>
      <c r="R226" s="205">
        <v>1412644</v>
      </c>
      <c r="S226" s="205">
        <v>378437</v>
      </c>
      <c r="T226" s="205">
        <v>201481</v>
      </c>
      <c r="U226" s="205">
        <v>130439</v>
      </c>
      <c r="V226" s="205">
        <v>1421321</v>
      </c>
      <c r="W226" s="205">
        <v>199420</v>
      </c>
      <c r="X226" s="205">
        <v>539449</v>
      </c>
      <c r="Y226" s="205">
        <v>470619</v>
      </c>
      <c r="Z226" s="205">
        <v>341291</v>
      </c>
      <c r="AA226" s="205">
        <v>378434</v>
      </c>
      <c r="AB226" s="205">
        <v>495572</v>
      </c>
      <c r="AC226" s="205">
        <v>551321</v>
      </c>
      <c r="AD226" s="205">
        <v>187184</v>
      </c>
      <c r="AE226" s="205">
        <v>598786</v>
      </c>
      <c r="AF226" s="205">
        <v>84335</v>
      </c>
      <c r="AG226" s="205">
        <v>742597</v>
      </c>
      <c r="AH226" s="205">
        <v>330987</v>
      </c>
      <c r="AI226" s="206">
        <v>163265</v>
      </c>
    </row>
    <row r="227" spans="2:35" ht="13" x14ac:dyDescent="0.25">
      <c r="B227" s="229" t="s">
        <v>252</v>
      </c>
      <c r="C227" s="199" t="s">
        <v>240</v>
      </c>
      <c r="D227" s="204">
        <v>274146</v>
      </c>
      <c r="E227" s="205">
        <v>761204</v>
      </c>
      <c r="F227" s="205">
        <v>142322</v>
      </c>
      <c r="G227" s="205">
        <v>139976</v>
      </c>
      <c r="H227" s="205">
        <v>215413</v>
      </c>
      <c r="I227" s="205">
        <v>810955</v>
      </c>
      <c r="J227" s="205">
        <v>3139512</v>
      </c>
      <c r="K227" s="205">
        <v>703049</v>
      </c>
      <c r="L227" s="205">
        <v>120350</v>
      </c>
      <c r="M227" s="205">
        <v>225936</v>
      </c>
      <c r="N227" s="205">
        <v>848247</v>
      </c>
      <c r="O227" s="205">
        <v>153329</v>
      </c>
      <c r="P227" s="205">
        <v>206843</v>
      </c>
      <c r="Q227" s="205">
        <v>1539143</v>
      </c>
      <c r="R227" s="205">
        <v>1417130</v>
      </c>
      <c r="S227" s="205">
        <v>378986</v>
      </c>
      <c r="T227" s="205">
        <v>200586</v>
      </c>
      <c r="U227" s="205">
        <v>131167</v>
      </c>
      <c r="V227" s="205">
        <v>1431661</v>
      </c>
      <c r="W227" s="205">
        <v>198732</v>
      </c>
      <c r="X227" s="205">
        <v>538747</v>
      </c>
      <c r="Y227" s="205">
        <v>478535</v>
      </c>
      <c r="Z227" s="205">
        <v>348633</v>
      </c>
      <c r="AA227" s="205">
        <v>381141</v>
      </c>
      <c r="AB227" s="205">
        <v>504456</v>
      </c>
      <c r="AC227" s="205">
        <v>557957</v>
      </c>
      <c r="AD227" s="205">
        <v>184849</v>
      </c>
      <c r="AE227" s="205">
        <v>601888</v>
      </c>
      <c r="AF227" s="205">
        <v>83634</v>
      </c>
      <c r="AG227" s="205">
        <v>741697</v>
      </c>
      <c r="AH227" s="205">
        <v>330441</v>
      </c>
      <c r="AI227" s="206">
        <v>162538</v>
      </c>
    </row>
    <row r="228" spans="2:35" ht="13" x14ac:dyDescent="0.25">
      <c r="B228" s="229"/>
      <c r="C228" s="199" t="s">
        <v>241</v>
      </c>
      <c r="D228" s="204">
        <v>278093</v>
      </c>
      <c r="E228" s="205">
        <v>769422</v>
      </c>
      <c r="F228" s="205">
        <v>144953</v>
      </c>
      <c r="G228" s="205">
        <v>139075</v>
      </c>
      <c r="H228" s="205">
        <v>217367</v>
      </c>
      <c r="I228" s="205">
        <v>815496</v>
      </c>
      <c r="J228" s="205">
        <v>3161961</v>
      </c>
      <c r="K228" s="205">
        <v>707411</v>
      </c>
      <c r="L228" s="205">
        <v>119700</v>
      </c>
      <c r="M228" s="205">
        <v>228525</v>
      </c>
      <c r="N228" s="205">
        <v>855393</v>
      </c>
      <c r="O228" s="205">
        <v>153017</v>
      </c>
      <c r="P228" s="205">
        <v>209587</v>
      </c>
      <c r="Q228" s="205">
        <v>1552349</v>
      </c>
      <c r="R228" s="205">
        <v>1432909</v>
      </c>
      <c r="S228" s="205">
        <v>383862</v>
      </c>
      <c r="T228" s="205">
        <v>202078</v>
      </c>
      <c r="U228" s="205">
        <v>131405</v>
      </c>
      <c r="V228" s="205">
        <v>1447254</v>
      </c>
      <c r="W228" s="205">
        <v>199802</v>
      </c>
      <c r="X228" s="205">
        <v>543816</v>
      </c>
      <c r="Y228" s="205">
        <v>485438</v>
      </c>
      <c r="Z228" s="205">
        <v>353634</v>
      </c>
      <c r="AA228" s="205">
        <v>385029</v>
      </c>
      <c r="AB228" s="205">
        <v>502672</v>
      </c>
      <c r="AC228" s="205">
        <v>562835</v>
      </c>
      <c r="AD228" s="205">
        <v>185177</v>
      </c>
      <c r="AE228" s="205">
        <v>605288</v>
      </c>
      <c r="AF228" s="205">
        <v>84488</v>
      </c>
      <c r="AG228" s="205">
        <v>739937</v>
      </c>
      <c r="AH228" s="205">
        <v>332452</v>
      </c>
      <c r="AI228" s="206">
        <v>165069</v>
      </c>
    </row>
    <row r="229" spans="2:35" ht="13" x14ac:dyDescent="0.25">
      <c r="B229" s="229"/>
      <c r="C229" s="199" t="s">
        <v>242</v>
      </c>
      <c r="D229" s="204">
        <v>280339</v>
      </c>
      <c r="E229" s="205">
        <v>775604</v>
      </c>
      <c r="F229" s="205">
        <v>146433</v>
      </c>
      <c r="G229" s="205">
        <v>131899</v>
      </c>
      <c r="H229" s="205">
        <v>218606</v>
      </c>
      <c r="I229" s="205">
        <v>815833</v>
      </c>
      <c r="J229" s="205">
        <v>3166855</v>
      </c>
      <c r="K229" s="205">
        <v>708418</v>
      </c>
      <c r="L229" s="205">
        <v>121582</v>
      </c>
      <c r="M229" s="205">
        <v>228709</v>
      </c>
      <c r="N229" s="205">
        <v>860224</v>
      </c>
      <c r="O229" s="205">
        <v>154891</v>
      </c>
      <c r="P229" s="205">
        <v>209889</v>
      </c>
      <c r="Q229" s="205">
        <v>1559149</v>
      </c>
      <c r="R229" s="205">
        <v>1435103</v>
      </c>
      <c r="S229" s="205">
        <v>387344</v>
      </c>
      <c r="T229" s="205">
        <v>202446</v>
      </c>
      <c r="U229" s="205">
        <v>131714</v>
      </c>
      <c r="V229" s="205">
        <v>1451074</v>
      </c>
      <c r="W229" s="205">
        <v>199477</v>
      </c>
      <c r="X229" s="205">
        <v>546004</v>
      </c>
      <c r="Y229" s="205">
        <v>488432</v>
      </c>
      <c r="Z229" s="205">
        <v>357584</v>
      </c>
      <c r="AA229" s="205">
        <v>386298</v>
      </c>
      <c r="AB229" s="205">
        <v>509952</v>
      </c>
      <c r="AC229" s="205">
        <v>566753</v>
      </c>
      <c r="AD229" s="205">
        <v>183495</v>
      </c>
      <c r="AE229" s="205">
        <v>606322</v>
      </c>
      <c r="AF229" s="205">
        <v>85563</v>
      </c>
      <c r="AG229" s="205">
        <v>738310</v>
      </c>
      <c r="AH229" s="205">
        <v>334915</v>
      </c>
      <c r="AI229" s="206">
        <v>165689</v>
      </c>
    </row>
    <row r="230" spans="2:35" ht="13" x14ac:dyDescent="0.25">
      <c r="B230" s="229"/>
      <c r="C230" s="199" t="s">
        <v>243</v>
      </c>
      <c r="D230" s="204">
        <v>282761</v>
      </c>
      <c r="E230" s="205">
        <v>779725</v>
      </c>
      <c r="F230" s="205">
        <v>150843</v>
      </c>
      <c r="G230" s="205">
        <v>128858</v>
      </c>
      <c r="H230" s="205">
        <v>218490</v>
      </c>
      <c r="I230" s="205">
        <v>822450</v>
      </c>
      <c r="J230" s="205">
        <v>3185524</v>
      </c>
      <c r="K230" s="205">
        <v>713901</v>
      </c>
      <c r="L230" s="205">
        <v>121900</v>
      </c>
      <c r="M230" s="205">
        <v>229587</v>
      </c>
      <c r="N230" s="205">
        <v>866960</v>
      </c>
      <c r="O230" s="205">
        <v>151591</v>
      </c>
      <c r="P230" s="205">
        <v>211985</v>
      </c>
      <c r="Q230" s="205">
        <v>1569657</v>
      </c>
      <c r="R230" s="205">
        <v>1445806</v>
      </c>
      <c r="S230" s="205">
        <v>388747</v>
      </c>
      <c r="T230" s="205">
        <v>202227</v>
      </c>
      <c r="U230" s="205">
        <v>131832</v>
      </c>
      <c r="V230" s="205">
        <v>1459547</v>
      </c>
      <c r="W230" s="205">
        <v>200176</v>
      </c>
      <c r="X230" s="205">
        <v>548764</v>
      </c>
      <c r="Y230" s="205">
        <v>492816</v>
      </c>
      <c r="Z230" s="205">
        <v>359875</v>
      </c>
      <c r="AA230" s="205">
        <v>388075</v>
      </c>
      <c r="AB230" s="205">
        <v>501284</v>
      </c>
      <c r="AC230" s="205">
        <v>571498</v>
      </c>
      <c r="AD230" s="205">
        <v>181718</v>
      </c>
      <c r="AE230" s="205">
        <v>606014</v>
      </c>
      <c r="AF230" s="205">
        <v>86579</v>
      </c>
      <c r="AG230" s="205">
        <v>736246</v>
      </c>
      <c r="AH230" s="205">
        <v>336105</v>
      </c>
      <c r="AI230" s="206">
        <v>165927</v>
      </c>
    </row>
    <row r="231" spans="2:35" ht="13" x14ac:dyDescent="0.25">
      <c r="B231" s="229"/>
      <c r="C231" s="199" t="s">
        <v>244</v>
      </c>
      <c r="D231" s="204">
        <v>283425</v>
      </c>
      <c r="E231" s="205">
        <v>786404</v>
      </c>
      <c r="F231" s="205">
        <v>152904</v>
      </c>
      <c r="G231" s="205">
        <v>126148</v>
      </c>
      <c r="H231" s="205">
        <v>218994</v>
      </c>
      <c r="I231" s="205">
        <v>825310</v>
      </c>
      <c r="J231" s="205">
        <v>3195480</v>
      </c>
      <c r="K231" s="205">
        <v>714925</v>
      </c>
      <c r="L231" s="205">
        <v>121327</v>
      </c>
      <c r="M231" s="205">
        <v>230446</v>
      </c>
      <c r="N231" s="205">
        <v>875661</v>
      </c>
      <c r="O231" s="205">
        <v>152624</v>
      </c>
      <c r="P231" s="205">
        <v>211690</v>
      </c>
      <c r="Q231" s="205">
        <v>1571236</v>
      </c>
      <c r="R231" s="205">
        <v>1452470</v>
      </c>
      <c r="S231" s="205">
        <v>387909</v>
      </c>
      <c r="T231" s="205">
        <v>200942</v>
      </c>
      <c r="U231" s="205">
        <v>133255</v>
      </c>
      <c r="V231" s="205">
        <v>1464772</v>
      </c>
      <c r="W231" s="205">
        <v>199875</v>
      </c>
      <c r="X231" s="205">
        <v>550093</v>
      </c>
      <c r="Y231" s="205">
        <v>494810</v>
      </c>
      <c r="Z231" s="205">
        <v>363099</v>
      </c>
      <c r="AA231" s="205">
        <v>386677</v>
      </c>
      <c r="AB231" s="205">
        <v>482121</v>
      </c>
      <c r="AC231" s="205">
        <v>569971</v>
      </c>
      <c r="AD231" s="205">
        <v>179129</v>
      </c>
      <c r="AE231" s="205">
        <v>606823</v>
      </c>
      <c r="AF231" s="205">
        <v>87326</v>
      </c>
      <c r="AG231" s="205">
        <v>726548</v>
      </c>
      <c r="AH231" s="205">
        <v>338411</v>
      </c>
      <c r="AI231" s="206">
        <v>166997</v>
      </c>
    </row>
    <row r="232" spans="2:35" ht="13" x14ac:dyDescent="0.25">
      <c r="B232" s="229"/>
      <c r="C232" s="199" t="s">
        <v>245</v>
      </c>
      <c r="D232" s="204">
        <v>285670</v>
      </c>
      <c r="E232" s="205">
        <v>792444</v>
      </c>
      <c r="F232" s="205">
        <v>151490</v>
      </c>
      <c r="G232" s="205">
        <v>123810</v>
      </c>
      <c r="H232" s="205">
        <v>219989</v>
      </c>
      <c r="I232" s="205">
        <v>831672</v>
      </c>
      <c r="J232" s="205">
        <v>3211260</v>
      </c>
      <c r="K232" s="205">
        <v>721499</v>
      </c>
      <c r="L232" s="205">
        <v>121443</v>
      </c>
      <c r="M232" s="205">
        <v>231699</v>
      </c>
      <c r="N232" s="205">
        <v>884777</v>
      </c>
      <c r="O232" s="205">
        <v>153470</v>
      </c>
      <c r="P232" s="205">
        <v>212670</v>
      </c>
      <c r="Q232" s="205">
        <v>1576839</v>
      </c>
      <c r="R232" s="205">
        <v>1458566</v>
      </c>
      <c r="S232" s="205">
        <v>391284</v>
      </c>
      <c r="T232" s="205">
        <v>200824</v>
      </c>
      <c r="U232" s="205">
        <v>134169</v>
      </c>
      <c r="V232" s="205">
        <v>1474950</v>
      </c>
      <c r="W232" s="205">
        <v>198149</v>
      </c>
      <c r="X232" s="205">
        <v>552620</v>
      </c>
      <c r="Y232" s="205">
        <v>498322</v>
      </c>
      <c r="Z232" s="205">
        <v>368281</v>
      </c>
      <c r="AA232" s="205">
        <v>385080</v>
      </c>
      <c r="AB232" s="205">
        <v>478600</v>
      </c>
      <c r="AC232" s="205">
        <v>565871</v>
      </c>
      <c r="AD232" s="205">
        <v>177545</v>
      </c>
      <c r="AE232" s="205">
        <v>610595</v>
      </c>
      <c r="AF232" s="205">
        <v>88147</v>
      </c>
      <c r="AG232" s="205">
        <v>716703</v>
      </c>
      <c r="AH232" s="205">
        <v>340260</v>
      </c>
      <c r="AI232" s="206">
        <v>167373</v>
      </c>
    </row>
    <row r="233" spans="2:35" ht="13" x14ac:dyDescent="0.25">
      <c r="B233" s="229"/>
      <c r="C233" s="199" t="s">
        <v>246</v>
      </c>
      <c r="D233" s="204">
        <v>285881</v>
      </c>
      <c r="E233" s="205">
        <v>795815</v>
      </c>
      <c r="F233" s="205">
        <v>151650</v>
      </c>
      <c r="G233" s="205">
        <v>122438</v>
      </c>
      <c r="H233" s="205">
        <v>218480</v>
      </c>
      <c r="I233" s="205">
        <v>833906</v>
      </c>
      <c r="J233" s="205">
        <v>3229719</v>
      </c>
      <c r="K233" s="205">
        <v>721615</v>
      </c>
      <c r="L233" s="205">
        <v>121197</v>
      </c>
      <c r="M233" s="205">
        <v>231216</v>
      </c>
      <c r="N233" s="205">
        <v>885544</v>
      </c>
      <c r="O233" s="205">
        <v>158475</v>
      </c>
      <c r="P233" s="205">
        <v>212518</v>
      </c>
      <c r="Q233" s="205">
        <v>1582329</v>
      </c>
      <c r="R233" s="205">
        <v>1460920</v>
      </c>
      <c r="S233" s="205">
        <v>388028</v>
      </c>
      <c r="T233" s="205">
        <v>200252</v>
      </c>
      <c r="U233" s="205">
        <v>131212</v>
      </c>
      <c r="V233" s="205">
        <v>1473532</v>
      </c>
      <c r="W233" s="205">
        <v>198867</v>
      </c>
      <c r="X233" s="205">
        <v>552270</v>
      </c>
      <c r="Y233" s="205">
        <v>499249</v>
      </c>
      <c r="Z233" s="205">
        <v>371368</v>
      </c>
      <c r="AA233" s="205">
        <v>385477</v>
      </c>
      <c r="AB233" s="205">
        <v>482284</v>
      </c>
      <c r="AC233" s="205">
        <v>564218</v>
      </c>
      <c r="AD233" s="205">
        <v>175686</v>
      </c>
      <c r="AE233" s="205">
        <v>609882</v>
      </c>
      <c r="AF233" s="205">
        <v>88676</v>
      </c>
      <c r="AG233" s="205">
        <v>712143</v>
      </c>
      <c r="AH233" s="205">
        <v>336026</v>
      </c>
      <c r="AI233" s="206">
        <v>167258</v>
      </c>
    </row>
    <row r="234" spans="2:35" ht="13" x14ac:dyDescent="0.25">
      <c r="B234" s="229"/>
      <c r="C234" s="199" t="s">
        <v>247</v>
      </c>
      <c r="D234" s="204">
        <v>288587</v>
      </c>
      <c r="E234" s="205">
        <v>803118</v>
      </c>
      <c r="F234" s="205">
        <v>152968</v>
      </c>
      <c r="G234" s="205">
        <v>122413</v>
      </c>
      <c r="H234" s="205">
        <v>220723</v>
      </c>
      <c r="I234" s="205">
        <v>840722</v>
      </c>
      <c r="J234" s="205">
        <v>3243623</v>
      </c>
      <c r="K234" s="205">
        <v>730475</v>
      </c>
      <c r="L234" s="205">
        <v>122504</v>
      </c>
      <c r="M234" s="205">
        <v>231563</v>
      </c>
      <c r="N234" s="205">
        <v>892144</v>
      </c>
      <c r="O234" s="205">
        <v>155189</v>
      </c>
      <c r="P234" s="205">
        <v>214814</v>
      </c>
      <c r="Q234" s="205">
        <v>1592063</v>
      </c>
      <c r="R234" s="205">
        <v>1467356</v>
      </c>
      <c r="S234" s="205">
        <v>390811</v>
      </c>
      <c r="T234" s="205">
        <v>202626</v>
      </c>
      <c r="U234" s="205">
        <v>131636</v>
      </c>
      <c r="V234" s="205">
        <v>1482712</v>
      </c>
      <c r="W234" s="205">
        <v>198634</v>
      </c>
      <c r="X234" s="205">
        <v>559309</v>
      </c>
      <c r="Y234" s="205">
        <v>505963</v>
      </c>
      <c r="Z234" s="205">
        <v>374170</v>
      </c>
      <c r="AA234" s="205">
        <v>389651</v>
      </c>
      <c r="AB234" s="205">
        <v>483252</v>
      </c>
      <c r="AC234" s="205">
        <v>566965</v>
      </c>
      <c r="AD234" s="205">
        <v>176353</v>
      </c>
      <c r="AE234" s="205">
        <v>614522</v>
      </c>
      <c r="AF234" s="205">
        <v>90701</v>
      </c>
      <c r="AG234" s="205">
        <v>714997</v>
      </c>
      <c r="AH234" s="205">
        <v>338195</v>
      </c>
      <c r="AI234" s="206">
        <v>167468</v>
      </c>
    </row>
    <row r="235" spans="2:35" ht="13" x14ac:dyDescent="0.25">
      <c r="B235" s="229"/>
      <c r="C235" s="199" t="s">
        <v>248</v>
      </c>
      <c r="D235" s="204">
        <v>291062</v>
      </c>
      <c r="E235" s="205">
        <v>810923</v>
      </c>
      <c r="F235" s="205">
        <v>156541</v>
      </c>
      <c r="G235" s="205">
        <v>122434</v>
      </c>
      <c r="H235" s="205">
        <v>220813</v>
      </c>
      <c r="I235" s="205">
        <v>846013</v>
      </c>
      <c r="J235" s="205">
        <v>3269680</v>
      </c>
      <c r="K235" s="205">
        <v>732134</v>
      </c>
      <c r="L235" s="205">
        <v>122771</v>
      </c>
      <c r="M235" s="205">
        <v>232901</v>
      </c>
      <c r="N235" s="205">
        <v>898875</v>
      </c>
      <c r="O235" s="205">
        <v>155382</v>
      </c>
      <c r="P235" s="205">
        <v>216415</v>
      </c>
      <c r="Q235" s="205">
        <v>1608623</v>
      </c>
      <c r="R235" s="205">
        <v>1485961</v>
      </c>
      <c r="S235" s="205">
        <v>394503</v>
      </c>
      <c r="T235" s="205">
        <v>203959</v>
      </c>
      <c r="U235" s="205">
        <v>131540</v>
      </c>
      <c r="V235" s="205">
        <v>1498092</v>
      </c>
      <c r="W235" s="205">
        <v>199835</v>
      </c>
      <c r="X235" s="205">
        <v>562735</v>
      </c>
      <c r="Y235" s="205">
        <v>510441</v>
      </c>
      <c r="Z235" s="205">
        <v>373449</v>
      </c>
      <c r="AA235" s="205">
        <v>393143</v>
      </c>
      <c r="AB235" s="205">
        <v>496223</v>
      </c>
      <c r="AC235" s="205">
        <v>576684</v>
      </c>
      <c r="AD235" s="205">
        <v>176551</v>
      </c>
      <c r="AE235" s="205">
        <v>619017</v>
      </c>
      <c r="AF235" s="205">
        <v>91513</v>
      </c>
      <c r="AG235" s="205">
        <v>717381</v>
      </c>
      <c r="AH235" s="205">
        <v>343295</v>
      </c>
      <c r="AI235" s="206">
        <v>167513</v>
      </c>
    </row>
    <row r="236" spans="2:35" ht="13" x14ac:dyDescent="0.25">
      <c r="B236" s="229"/>
      <c r="C236" s="199" t="s">
        <v>249</v>
      </c>
      <c r="D236" s="204">
        <v>293909</v>
      </c>
      <c r="E236" s="205">
        <v>818323</v>
      </c>
      <c r="F236" s="205">
        <v>161589</v>
      </c>
      <c r="G236" s="205">
        <v>121770</v>
      </c>
      <c r="H236" s="205">
        <v>222043</v>
      </c>
      <c r="I236" s="205">
        <v>849127</v>
      </c>
      <c r="J236" s="205">
        <v>3303392</v>
      </c>
      <c r="K236" s="205">
        <v>734646</v>
      </c>
      <c r="L236" s="205">
        <v>123450</v>
      </c>
      <c r="M236" s="205">
        <v>235543</v>
      </c>
      <c r="N236" s="205">
        <v>903653</v>
      </c>
      <c r="O236" s="205">
        <v>158002</v>
      </c>
      <c r="P236" s="205">
        <v>218952</v>
      </c>
      <c r="Q236" s="205">
        <v>1627392</v>
      </c>
      <c r="R236" s="205">
        <v>1495806</v>
      </c>
      <c r="S236" s="205">
        <v>398618</v>
      </c>
      <c r="T236" s="205">
        <v>205522</v>
      </c>
      <c r="U236" s="205">
        <v>134113</v>
      </c>
      <c r="V236" s="205">
        <v>1508574</v>
      </c>
      <c r="W236" s="205">
        <v>201911</v>
      </c>
      <c r="X236" s="205">
        <v>569853</v>
      </c>
      <c r="Y236" s="205">
        <v>515109</v>
      </c>
      <c r="Z236" s="205">
        <v>379716</v>
      </c>
      <c r="AA236" s="205">
        <v>395537</v>
      </c>
      <c r="AB236" s="205">
        <v>510590</v>
      </c>
      <c r="AC236" s="205">
        <v>582549</v>
      </c>
      <c r="AD236" s="205">
        <v>177224</v>
      </c>
      <c r="AE236" s="205">
        <v>622725</v>
      </c>
      <c r="AF236" s="205">
        <v>91975</v>
      </c>
      <c r="AG236" s="205">
        <v>720795</v>
      </c>
      <c r="AH236" s="205">
        <v>346547</v>
      </c>
      <c r="AI236" s="206">
        <v>168999</v>
      </c>
    </row>
    <row r="237" spans="2:35" ht="13" x14ac:dyDescent="0.25">
      <c r="B237" s="229"/>
      <c r="C237" s="199" t="s">
        <v>250</v>
      </c>
      <c r="D237" s="204">
        <v>294989</v>
      </c>
      <c r="E237" s="205">
        <v>822760</v>
      </c>
      <c r="F237" s="205">
        <v>162729</v>
      </c>
      <c r="G237" s="205">
        <v>123147</v>
      </c>
      <c r="H237" s="205">
        <v>223469</v>
      </c>
      <c r="I237" s="205">
        <v>853755</v>
      </c>
      <c r="J237" s="205">
        <v>3315681</v>
      </c>
      <c r="K237" s="205">
        <v>736832</v>
      </c>
      <c r="L237" s="205">
        <v>124919</v>
      </c>
      <c r="M237" s="205">
        <v>237958</v>
      </c>
      <c r="N237" s="205">
        <v>902608</v>
      </c>
      <c r="O237" s="205">
        <v>158252</v>
      </c>
      <c r="P237" s="205">
        <v>219664</v>
      </c>
      <c r="Q237" s="205">
        <v>1643345</v>
      </c>
      <c r="R237" s="205">
        <v>1506369</v>
      </c>
      <c r="S237" s="205">
        <v>403707</v>
      </c>
      <c r="T237" s="205">
        <v>208760</v>
      </c>
      <c r="U237" s="205">
        <v>136019</v>
      </c>
      <c r="V237" s="205">
        <v>1518377</v>
      </c>
      <c r="W237" s="205">
        <v>205099</v>
      </c>
      <c r="X237" s="205">
        <v>576699</v>
      </c>
      <c r="Y237" s="205">
        <v>518742</v>
      </c>
      <c r="Z237" s="205">
        <v>386432</v>
      </c>
      <c r="AA237" s="205">
        <v>399989</v>
      </c>
      <c r="AB237" s="205">
        <v>523400</v>
      </c>
      <c r="AC237" s="205">
        <v>590288</v>
      </c>
      <c r="AD237" s="205">
        <v>177251</v>
      </c>
      <c r="AE237" s="205">
        <v>626107</v>
      </c>
      <c r="AF237" s="205">
        <v>92791</v>
      </c>
      <c r="AG237" s="205">
        <v>726198</v>
      </c>
      <c r="AH237" s="205">
        <v>349528</v>
      </c>
      <c r="AI237" s="206">
        <v>169977</v>
      </c>
    </row>
    <row r="238" spans="2:35" ht="13" x14ac:dyDescent="0.25">
      <c r="B238" s="229"/>
      <c r="C238" s="199" t="s">
        <v>251</v>
      </c>
      <c r="D238" s="204">
        <v>289801</v>
      </c>
      <c r="E238" s="205">
        <v>795001</v>
      </c>
      <c r="F238" s="205">
        <v>156139</v>
      </c>
      <c r="G238" s="205">
        <v>121448</v>
      </c>
      <c r="H238" s="205">
        <v>221731</v>
      </c>
      <c r="I238" s="205">
        <v>833538</v>
      </c>
      <c r="J238" s="205">
        <v>3269700</v>
      </c>
      <c r="K238" s="205">
        <v>720772</v>
      </c>
      <c r="L238" s="205">
        <v>124784</v>
      </c>
      <c r="M238" s="205">
        <v>234068</v>
      </c>
      <c r="N238" s="205">
        <v>888577</v>
      </c>
      <c r="O238" s="205">
        <v>160798</v>
      </c>
      <c r="P238" s="205">
        <v>209772</v>
      </c>
      <c r="Q238" s="205">
        <v>1624237</v>
      </c>
      <c r="R238" s="205">
        <v>1471443</v>
      </c>
      <c r="S238" s="205">
        <v>401768</v>
      </c>
      <c r="T238" s="205">
        <v>205691</v>
      </c>
      <c r="U238" s="205">
        <v>135056</v>
      </c>
      <c r="V238" s="205">
        <v>1486896</v>
      </c>
      <c r="W238" s="205">
        <v>202973</v>
      </c>
      <c r="X238" s="205">
        <v>568567</v>
      </c>
      <c r="Y238" s="205">
        <v>506744</v>
      </c>
      <c r="Z238" s="205">
        <v>373108</v>
      </c>
      <c r="AA238" s="205">
        <v>395547</v>
      </c>
      <c r="AB238" s="205">
        <v>526823</v>
      </c>
      <c r="AC238" s="205">
        <v>574179</v>
      </c>
      <c r="AD238" s="205">
        <v>173030</v>
      </c>
      <c r="AE238" s="205">
        <v>614362</v>
      </c>
      <c r="AF238" s="205">
        <v>90914</v>
      </c>
      <c r="AG238" s="205">
        <v>726465</v>
      </c>
      <c r="AH238" s="205">
        <v>344912</v>
      </c>
      <c r="AI238" s="206">
        <v>167780</v>
      </c>
    </row>
    <row r="239" spans="2:35" ht="13" x14ac:dyDescent="0.25">
      <c r="B239" s="229" t="s">
        <v>265</v>
      </c>
      <c r="C239" s="199" t="s">
        <v>253</v>
      </c>
      <c r="D239" s="204">
        <v>290744</v>
      </c>
      <c r="E239" s="205">
        <v>805899</v>
      </c>
      <c r="F239" s="205">
        <v>156750</v>
      </c>
      <c r="G239" s="205">
        <v>120920</v>
      </c>
      <c r="H239" s="205">
        <v>216578</v>
      </c>
      <c r="I239" s="205">
        <v>843583</v>
      </c>
      <c r="J239" s="205">
        <v>3268188</v>
      </c>
      <c r="K239" s="205">
        <v>724094</v>
      </c>
      <c r="L239" s="205">
        <v>125042</v>
      </c>
      <c r="M239" s="205">
        <v>234882</v>
      </c>
      <c r="N239" s="205">
        <v>894679</v>
      </c>
      <c r="O239" s="205">
        <v>156445</v>
      </c>
      <c r="P239" s="205">
        <v>215077</v>
      </c>
      <c r="Q239" s="205">
        <v>1635012</v>
      </c>
      <c r="R239" s="205">
        <v>1476440</v>
      </c>
      <c r="S239" s="205">
        <v>401689</v>
      </c>
      <c r="T239" s="205">
        <v>203943</v>
      </c>
      <c r="U239" s="205">
        <v>136419</v>
      </c>
      <c r="V239" s="205">
        <v>1499871</v>
      </c>
      <c r="W239" s="205">
        <v>201835</v>
      </c>
      <c r="X239" s="205">
        <v>567743</v>
      </c>
      <c r="Y239" s="205">
        <v>515647</v>
      </c>
      <c r="Z239" s="205">
        <v>382352</v>
      </c>
      <c r="AA239" s="205">
        <v>400346</v>
      </c>
      <c r="AB239" s="205">
        <v>522489</v>
      </c>
      <c r="AC239" s="205">
        <v>577909</v>
      </c>
      <c r="AD239" s="205">
        <v>171596</v>
      </c>
      <c r="AE239" s="205">
        <v>620834</v>
      </c>
      <c r="AF239" s="205">
        <v>91257</v>
      </c>
      <c r="AG239" s="205">
        <v>727666</v>
      </c>
      <c r="AH239" s="205">
        <v>346237</v>
      </c>
      <c r="AI239" s="206">
        <v>167750</v>
      </c>
    </row>
    <row r="240" spans="2:35" ht="13" x14ac:dyDescent="0.25">
      <c r="B240" s="229"/>
      <c r="C240" s="199" t="s">
        <v>254</v>
      </c>
      <c r="D240" s="204">
        <v>293966</v>
      </c>
      <c r="E240" s="205">
        <v>813508</v>
      </c>
      <c r="F240" s="205">
        <v>159204</v>
      </c>
      <c r="G240" s="205">
        <v>120967</v>
      </c>
      <c r="H240" s="205">
        <v>217298</v>
      </c>
      <c r="I240" s="205">
        <v>849801</v>
      </c>
      <c r="J240" s="205">
        <v>3289987</v>
      </c>
      <c r="K240" s="205">
        <v>730403</v>
      </c>
      <c r="L240" s="205">
        <v>126174</v>
      </c>
      <c r="M240" s="205">
        <v>235452</v>
      </c>
      <c r="N240" s="205">
        <v>903975</v>
      </c>
      <c r="O240" s="205">
        <v>157142</v>
      </c>
      <c r="P240" s="205">
        <v>216352</v>
      </c>
      <c r="Q240" s="205">
        <v>1640265</v>
      </c>
      <c r="R240" s="205">
        <v>1486320</v>
      </c>
      <c r="S240" s="205">
        <v>405264</v>
      </c>
      <c r="T240" s="205">
        <v>203772</v>
      </c>
      <c r="U240" s="205">
        <v>137775</v>
      </c>
      <c r="V240" s="205">
        <v>1514599</v>
      </c>
      <c r="W240" s="205">
        <v>202709</v>
      </c>
      <c r="X240" s="205">
        <v>571677</v>
      </c>
      <c r="Y240" s="205">
        <v>523081</v>
      </c>
      <c r="Z240" s="205">
        <v>388977</v>
      </c>
      <c r="AA240" s="205">
        <v>406168</v>
      </c>
      <c r="AB240" s="205">
        <v>530873</v>
      </c>
      <c r="AC240" s="205">
        <v>591127</v>
      </c>
      <c r="AD240" s="205">
        <v>171419</v>
      </c>
      <c r="AE240" s="205">
        <v>626420</v>
      </c>
      <c r="AF240" s="205">
        <v>92799</v>
      </c>
      <c r="AG240" s="205">
        <v>729424</v>
      </c>
      <c r="AH240" s="205">
        <v>348243</v>
      </c>
      <c r="AI240" s="206">
        <v>168830</v>
      </c>
    </row>
    <row r="241" spans="2:35" ht="13" x14ac:dyDescent="0.25">
      <c r="B241" s="229"/>
      <c r="C241" s="199" t="s">
        <v>255</v>
      </c>
      <c r="D241" s="204">
        <v>297378</v>
      </c>
      <c r="E241" s="205">
        <v>821289</v>
      </c>
      <c r="F241" s="205">
        <v>161291</v>
      </c>
      <c r="G241" s="205">
        <v>121191</v>
      </c>
      <c r="H241" s="205">
        <v>219418</v>
      </c>
      <c r="I241" s="205">
        <v>854033</v>
      </c>
      <c r="J241" s="205">
        <v>3305168</v>
      </c>
      <c r="K241" s="205">
        <v>734986</v>
      </c>
      <c r="L241" s="205">
        <v>127077</v>
      </c>
      <c r="M241" s="205">
        <v>235926</v>
      </c>
      <c r="N241" s="205">
        <v>914688</v>
      </c>
      <c r="O241" s="205">
        <v>158477</v>
      </c>
      <c r="P241" s="205">
        <v>215555</v>
      </c>
      <c r="Q241" s="205">
        <v>1661636</v>
      </c>
      <c r="R241" s="205">
        <v>1497122</v>
      </c>
      <c r="S241" s="205">
        <v>414223</v>
      </c>
      <c r="T241" s="205">
        <v>204760</v>
      </c>
      <c r="U241" s="205">
        <v>138718</v>
      </c>
      <c r="V241" s="205">
        <v>1524756</v>
      </c>
      <c r="W241" s="205">
        <v>203650</v>
      </c>
      <c r="X241" s="205">
        <v>577120</v>
      </c>
      <c r="Y241" s="205">
        <v>529464</v>
      </c>
      <c r="Z241" s="205">
        <v>393536</v>
      </c>
      <c r="AA241" s="205">
        <v>411777</v>
      </c>
      <c r="AB241" s="205">
        <v>522622</v>
      </c>
      <c r="AC241" s="205">
        <v>603229</v>
      </c>
      <c r="AD241" s="205">
        <v>172118</v>
      </c>
      <c r="AE241" s="205">
        <v>629849</v>
      </c>
      <c r="AF241" s="205">
        <v>94353</v>
      </c>
      <c r="AG241" s="205">
        <v>728998</v>
      </c>
      <c r="AH241" s="205">
        <v>349691</v>
      </c>
      <c r="AI241" s="206">
        <v>170219</v>
      </c>
    </row>
    <row r="242" spans="2:35" ht="13" x14ac:dyDescent="0.25">
      <c r="B242" s="229"/>
      <c r="C242" s="199" t="s">
        <v>256</v>
      </c>
      <c r="D242" s="204">
        <v>298118</v>
      </c>
      <c r="E242" s="205">
        <v>824646</v>
      </c>
      <c r="F242" s="205">
        <v>162878</v>
      </c>
      <c r="G242" s="205">
        <v>120043</v>
      </c>
      <c r="H242" s="205">
        <v>220676</v>
      </c>
      <c r="I242" s="205">
        <v>854498</v>
      </c>
      <c r="J242" s="205">
        <v>3302435</v>
      </c>
      <c r="K242" s="205">
        <v>736577</v>
      </c>
      <c r="L242" s="205">
        <v>127801</v>
      </c>
      <c r="M242" s="205">
        <v>235327</v>
      </c>
      <c r="N242" s="205">
        <v>918336</v>
      </c>
      <c r="O242" s="205">
        <v>159395</v>
      </c>
      <c r="P242" s="205">
        <v>215241</v>
      </c>
      <c r="Q242" s="205">
        <v>1662463</v>
      </c>
      <c r="R242" s="205">
        <v>1499975</v>
      </c>
      <c r="S242" s="205">
        <v>415444</v>
      </c>
      <c r="T242" s="205">
        <v>204801</v>
      </c>
      <c r="U242" s="205">
        <v>138049</v>
      </c>
      <c r="V242" s="205">
        <v>1523671</v>
      </c>
      <c r="W242" s="205">
        <v>203860</v>
      </c>
      <c r="X242" s="205">
        <v>579522</v>
      </c>
      <c r="Y242" s="205">
        <v>534069</v>
      </c>
      <c r="Z242" s="205">
        <v>394646</v>
      </c>
      <c r="AA242" s="205">
        <v>414352</v>
      </c>
      <c r="AB242" s="205">
        <v>532238</v>
      </c>
      <c r="AC242" s="205">
        <v>593543</v>
      </c>
      <c r="AD242" s="205">
        <v>171099</v>
      </c>
      <c r="AE242" s="205">
        <v>631449</v>
      </c>
      <c r="AF242" s="205">
        <v>94939</v>
      </c>
      <c r="AG242" s="205">
        <v>730003</v>
      </c>
      <c r="AH242" s="205">
        <v>350458</v>
      </c>
      <c r="AI242" s="206">
        <v>170531</v>
      </c>
    </row>
    <row r="243" spans="2:35" ht="13" x14ac:dyDescent="0.25">
      <c r="B243" s="229"/>
      <c r="C243" s="199" t="s">
        <v>257</v>
      </c>
      <c r="D243" s="204">
        <v>298249</v>
      </c>
      <c r="E243" s="205">
        <v>825243</v>
      </c>
      <c r="F243" s="205">
        <v>165275</v>
      </c>
      <c r="G243" s="205">
        <v>119289</v>
      </c>
      <c r="H243" s="205">
        <v>219141</v>
      </c>
      <c r="I243" s="205">
        <v>857624</v>
      </c>
      <c r="J243" s="205">
        <v>3314990</v>
      </c>
      <c r="K243" s="205">
        <v>739829</v>
      </c>
      <c r="L243" s="205">
        <v>127218</v>
      </c>
      <c r="M243" s="205">
        <v>237324</v>
      </c>
      <c r="N243" s="205">
        <v>928647</v>
      </c>
      <c r="O243" s="205">
        <v>156733</v>
      </c>
      <c r="P243" s="205">
        <v>216582</v>
      </c>
      <c r="Q243" s="205">
        <v>1664615</v>
      </c>
      <c r="R243" s="205">
        <v>1509789</v>
      </c>
      <c r="S243" s="205">
        <v>415866</v>
      </c>
      <c r="T243" s="205">
        <v>202983</v>
      </c>
      <c r="U243" s="205">
        <v>137946</v>
      </c>
      <c r="V243" s="205">
        <v>1531101</v>
      </c>
      <c r="W243" s="205">
        <v>203513</v>
      </c>
      <c r="X243" s="205">
        <v>580819</v>
      </c>
      <c r="Y243" s="205">
        <v>536143</v>
      </c>
      <c r="Z243" s="205">
        <v>397554</v>
      </c>
      <c r="AA243" s="205">
        <v>416407</v>
      </c>
      <c r="AB243" s="205">
        <v>500882</v>
      </c>
      <c r="AC243" s="205">
        <v>597873</v>
      </c>
      <c r="AD243" s="205">
        <v>168664</v>
      </c>
      <c r="AE243" s="205">
        <v>633600</v>
      </c>
      <c r="AF243" s="205">
        <v>95420</v>
      </c>
      <c r="AG243" s="205">
        <v>725768</v>
      </c>
      <c r="AH243" s="205">
        <v>351714</v>
      </c>
      <c r="AI243" s="206">
        <v>171024</v>
      </c>
    </row>
    <row r="244" spans="2:35" ht="13" x14ac:dyDescent="0.25">
      <c r="B244" s="229"/>
      <c r="C244" s="199" t="s">
        <v>258</v>
      </c>
      <c r="D244" s="204">
        <v>299561</v>
      </c>
      <c r="E244" s="205">
        <v>832573</v>
      </c>
      <c r="F244" s="205">
        <v>168154</v>
      </c>
      <c r="G244" s="205">
        <v>118551</v>
      </c>
      <c r="H244" s="205">
        <v>219142</v>
      </c>
      <c r="I244" s="205">
        <v>861449</v>
      </c>
      <c r="J244" s="205">
        <v>3327396</v>
      </c>
      <c r="K244" s="205">
        <v>744888</v>
      </c>
      <c r="L244" s="205">
        <v>128652</v>
      </c>
      <c r="M244" s="205">
        <v>237689</v>
      </c>
      <c r="N244" s="205">
        <v>936951</v>
      </c>
      <c r="O244" s="205">
        <v>159477</v>
      </c>
      <c r="P244" s="205">
        <v>219189</v>
      </c>
      <c r="Q244" s="205">
        <v>1672581</v>
      </c>
      <c r="R244" s="205">
        <v>1523786</v>
      </c>
      <c r="S244" s="205">
        <v>417321</v>
      </c>
      <c r="T244" s="205">
        <v>202899</v>
      </c>
      <c r="U244" s="205">
        <v>137108</v>
      </c>
      <c r="V244" s="205">
        <v>1540536</v>
      </c>
      <c r="W244" s="205">
        <v>202652</v>
      </c>
      <c r="X244" s="205">
        <v>583405</v>
      </c>
      <c r="Y244" s="205">
        <v>540389</v>
      </c>
      <c r="Z244" s="205">
        <v>405534</v>
      </c>
      <c r="AA244" s="205">
        <v>416370</v>
      </c>
      <c r="AB244" s="205">
        <v>499363</v>
      </c>
      <c r="AC244" s="205">
        <v>593276</v>
      </c>
      <c r="AD244" s="205">
        <v>170152</v>
      </c>
      <c r="AE244" s="205">
        <v>636810</v>
      </c>
      <c r="AF244" s="205">
        <v>95572</v>
      </c>
      <c r="AG244" s="205">
        <v>716600</v>
      </c>
      <c r="AH244" s="205">
        <v>354255</v>
      </c>
      <c r="AI244" s="206">
        <v>171777</v>
      </c>
    </row>
    <row r="245" spans="2:35" ht="13" x14ac:dyDescent="0.25">
      <c r="B245" s="229"/>
      <c r="C245" s="199" t="s">
        <v>259</v>
      </c>
      <c r="D245" s="204">
        <v>301015</v>
      </c>
      <c r="E245" s="205">
        <v>834453</v>
      </c>
      <c r="F245" s="205">
        <v>167126</v>
      </c>
      <c r="G245" s="205">
        <v>118643</v>
      </c>
      <c r="H245" s="205">
        <v>217994</v>
      </c>
      <c r="I245" s="205">
        <v>862146</v>
      </c>
      <c r="J245" s="205">
        <v>3337515</v>
      </c>
      <c r="K245" s="205">
        <v>747677</v>
      </c>
      <c r="L245" s="205">
        <v>128648</v>
      </c>
      <c r="M245" s="205">
        <v>236620</v>
      </c>
      <c r="N245" s="205">
        <v>941683</v>
      </c>
      <c r="O245" s="205">
        <v>162076</v>
      </c>
      <c r="P245" s="205">
        <v>216779</v>
      </c>
      <c r="Q245" s="205">
        <v>1675221</v>
      </c>
      <c r="R245" s="205">
        <v>1532561</v>
      </c>
      <c r="S245" s="205">
        <v>414608</v>
      </c>
      <c r="T245" s="205">
        <v>201772</v>
      </c>
      <c r="U245" s="205">
        <v>134769</v>
      </c>
      <c r="V245" s="205">
        <v>1547909</v>
      </c>
      <c r="W245" s="205">
        <v>204110</v>
      </c>
      <c r="X245" s="205">
        <v>590111</v>
      </c>
      <c r="Y245" s="205">
        <v>541505</v>
      </c>
      <c r="Z245" s="205">
        <v>411790</v>
      </c>
      <c r="AA245" s="205">
        <v>417546</v>
      </c>
      <c r="AB245" s="205">
        <v>497907</v>
      </c>
      <c r="AC245" s="205">
        <v>589853</v>
      </c>
      <c r="AD245" s="205">
        <v>169604</v>
      </c>
      <c r="AE245" s="205">
        <v>638391</v>
      </c>
      <c r="AF245" s="205">
        <v>95743</v>
      </c>
      <c r="AG245" s="205">
        <v>711975</v>
      </c>
      <c r="AH245" s="205">
        <v>351934</v>
      </c>
      <c r="AI245" s="206">
        <v>172538</v>
      </c>
    </row>
    <row r="246" spans="2:35" ht="13" x14ac:dyDescent="0.25">
      <c r="B246" s="229"/>
      <c r="C246" s="199" t="s">
        <v>260</v>
      </c>
      <c r="D246" s="204">
        <v>302318</v>
      </c>
      <c r="E246" s="205">
        <v>840141</v>
      </c>
      <c r="F246" s="205">
        <v>167529</v>
      </c>
      <c r="G246" s="205">
        <v>119047</v>
      </c>
      <c r="H246" s="205">
        <v>218587</v>
      </c>
      <c r="I246" s="205">
        <v>864848</v>
      </c>
      <c r="J246" s="205">
        <v>3350411</v>
      </c>
      <c r="K246" s="205">
        <v>754278</v>
      </c>
      <c r="L246" s="205">
        <v>129054</v>
      </c>
      <c r="M246" s="205">
        <v>237064</v>
      </c>
      <c r="N246" s="205">
        <v>947103</v>
      </c>
      <c r="O246" s="205">
        <v>159550</v>
      </c>
      <c r="P246" s="205">
        <v>220926</v>
      </c>
      <c r="Q246" s="205">
        <v>1694618</v>
      </c>
      <c r="R246" s="205">
        <v>1541689</v>
      </c>
      <c r="S246" s="205">
        <v>418103</v>
      </c>
      <c r="T246" s="205">
        <v>202694</v>
      </c>
      <c r="U246" s="205">
        <v>135827</v>
      </c>
      <c r="V246" s="205">
        <v>1558171</v>
      </c>
      <c r="W246" s="205">
        <v>205043</v>
      </c>
      <c r="X246" s="205">
        <v>592627</v>
      </c>
      <c r="Y246" s="205">
        <v>549266</v>
      </c>
      <c r="Z246" s="205">
        <v>415973</v>
      </c>
      <c r="AA246" s="205">
        <v>419536</v>
      </c>
      <c r="AB246" s="205">
        <v>503593</v>
      </c>
      <c r="AC246" s="205">
        <v>594063</v>
      </c>
      <c r="AD246" s="205">
        <v>170075</v>
      </c>
      <c r="AE246" s="205">
        <v>643415</v>
      </c>
      <c r="AF246" s="205">
        <v>96128</v>
      </c>
      <c r="AG246" s="205">
        <v>716213</v>
      </c>
      <c r="AH246" s="205">
        <v>352979</v>
      </c>
      <c r="AI246" s="206">
        <v>171996</v>
      </c>
    </row>
    <row r="247" spans="2:35" ht="13" x14ac:dyDescent="0.25">
      <c r="B247" s="229"/>
      <c r="C247" s="199" t="s">
        <v>261</v>
      </c>
      <c r="D247" s="204">
        <v>305478</v>
      </c>
      <c r="E247" s="205">
        <v>853682</v>
      </c>
      <c r="F247" s="205">
        <v>170225</v>
      </c>
      <c r="G247" s="205">
        <v>120465</v>
      </c>
      <c r="H247" s="205">
        <v>218983</v>
      </c>
      <c r="I247" s="205">
        <v>864654</v>
      </c>
      <c r="J247" s="205">
        <v>3361447</v>
      </c>
      <c r="K247" s="205">
        <v>756244</v>
      </c>
      <c r="L247" s="205">
        <v>129565</v>
      </c>
      <c r="M247" s="205">
        <v>237971</v>
      </c>
      <c r="N247" s="205">
        <v>953187</v>
      </c>
      <c r="O247" s="205">
        <v>159462</v>
      </c>
      <c r="P247" s="205">
        <v>222524</v>
      </c>
      <c r="Q247" s="205">
        <v>1708982</v>
      </c>
      <c r="R247" s="205">
        <v>1551032</v>
      </c>
      <c r="S247" s="205">
        <v>422563</v>
      </c>
      <c r="T247" s="205">
        <v>203839</v>
      </c>
      <c r="U247" s="205">
        <v>135560</v>
      </c>
      <c r="V247" s="205">
        <v>1568836</v>
      </c>
      <c r="W247" s="205">
        <v>205539</v>
      </c>
      <c r="X247" s="205">
        <v>595670</v>
      </c>
      <c r="Y247" s="205">
        <v>552207</v>
      </c>
      <c r="Z247" s="205">
        <v>414302</v>
      </c>
      <c r="AA247" s="205">
        <v>422825</v>
      </c>
      <c r="AB247" s="205">
        <v>522697</v>
      </c>
      <c r="AC247" s="205">
        <v>602287</v>
      </c>
      <c r="AD247" s="205">
        <v>170503</v>
      </c>
      <c r="AE247" s="205">
        <v>650620</v>
      </c>
      <c r="AF247" s="205">
        <v>96946</v>
      </c>
      <c r="AG247" s="205">
        <v>719615</v>
      </c>
      <c r="AH247" s="205">
        <v>357304</v>
      </c>
      <c r="AI247" s="206">
        <v>173702</v>
      </c>
    </row>
    <row r="248" spans="2:35" ht="13" x14ac:dyDescent="0.25">
      <c r="B248" s="229"/>
      <c r="C248" s="199" t="s">
        <v>262</v>
      </c>
      <c r="D248" s="204">
        <v>308358</v>
      </c>
      <c r="E248" s="205">
        <v>853024</v>
      </c>
      <c r="F248" s="205">
        <v>174512</v>
      </c>
      <c r="G248" s="205">
        <v>121173</v>
      </c>
      <c r="H248" s="205">
        <v>220952</v>
      </c>
      <c r="I248" s="205">
        <v>867799</v>
      </c>
      <c r="J248" s="205">
        <v>3383834</v>
      </c>
      <c r="K248" s="205">
        <v>764808</v>
      </c>
      <c r="L248" s="205">
        <v>130714</v>
      </c>
      <c r="M248" s="205">
        <v>240646</v>
      </c>
      <c r="N248" s="205">
        <v>961105</v>
      </c>
      <c r="O248" s="205">
        <v>160793</v>
      </c>
      <c r="P248" s="205">
        <v>224295</v>
      </c>
      <c r="Q248" s="205">
        <v>1728026</v>
      </c>
      <c r="R248" s="205">
        <v>1573974</v>
      </c>
      <c r="S248" s="205">
        <v>429881</v>
      </c>
      <c r="T248" s="205">
        <v>205922</v>
      </c>
      <c r="U248" s="205">
        <v>137771</v>
      </c>
      <c r="V248" s="205">
        <v>1580702</v>
      </c>
      <c r="W248" s="205">
        <v>209671</v>
      </c>
      <c r="X248" s="205">
        <v>602437</v>
      </c>
      <c r="Y248" s="205">
        <v>560066</v>
      </c>
      <c r="Z248" s="205">
        <v>419748</v>
      </c>
      <c r="AA248" s="205">
        <v>424820</v>
      </c>
      <c r="AB248" s="205">
        <v>535194</v>
      </c>
      <c r="AC248" s="205">
        <v>613936</v>
      </c>
      <c r="AD248" s="205">
        <v>171565</v>
      </c>
      <c r="AE248" s="205">
        <v>654210</v>
      </c>
      <c r="AF248" s="205">
        <v>98260</v>
      </c>
      <c r="AG248" s="205">
        <v>728614</v>
      </c>
      <c r="AH248" s="205">
        <v>361471</v>
      </c>
      <c r="AI248" s="206">
        <v>175393</v>
      </c>
    </row>
    <row r="249" spans="2:35" ht="13" x14ac:dyDescent="0.25">
      <c r="B249" s="229"/>
      <c r="C249" s="199" t="s">
        <v>263</v>
      </c>
      <c r="D249" s="204">
        <v>309834</v>
      </c>
      <c r="E249" s="205">
        <v>854327</v>
      </c>
      <c r="F249" s="205">
        <v>177219</v>
      </c>
      <c r="G249" s="205">
        <v>122112</v>
      </c>
      <c r="H249" s="205">
        <v>223773</v>
      </c>
      <c r="I249" s="205">
        <v>871559</v>
      </c>
      <c r="J249" s="205">
        <v>3400722</v>
      </c>
      <c r="K249" s="205">
        <v>767425</v>
      </c>
      <c r="L249" s="205">
        <v>132144</v>
      </c>
      <c r="M249" s="205">
        <v>242095</v>
      </c>
      <c r="N249" s="205">
        <v>965666</v>
      </c>
      <c r="O249" s="205">
        <v>161194</v>
      </c>
      <c r="P249" s="205">
        <v>226168</v>
      </c>
      <c r="Q249" s="205">
        <v>1740013</v>
      </c>
      <c r="R249" s="205">
        <v>1581138</v>
      </c>
      <c r="S249" s="205">
        <v>434438</v>
      </c>
      <c r="T249" s="205">
        <v>208298</v>
      </c>
      <c r="U249" s="205">
        <v>138203</v>
      </c>
      <c r="V249" s="205">
        <v>1585444</v>
      </c>
      <c r="W249" s="205">
        <v>216449</v>
      </c>
      <c r="X249" s="205">
        <v>607434</v>
      </c>
      <c r="Y249" s="205">
        <v>562300</v>
      </c>
      <c r="Z249" s="205">
        <v>427187</v>
      </c>
      <c r="AA249" s="205">
        <v>430732</v>
      </c>
      <c r="AB249" s="205">
        <v>544842</v>
      </c>
      <c r="AC249" s="205">
        <v>612812</v>
      </c>
      <c r="AD249" s="205">
        <v>172585</v>
      </c>
      <c r="AE249" s="205">
        <v>661432</v>
      </c>
      <c r="AF249" s="205">
        <v>98993</v>
      </c>
      <c r="AG249" s="205">
        <v>738680</v>
      </c>
      <c r="AH249" s="205">
        <v>363414</v>
      </c>
      <c r="AI249" s="206">
        <v>177359</v>
      </c>
    </row>
    <row r="250" spans="2:35" ht="13" x14ac:dyDescent="0.25">
      <c r="B250" s="229"/>
      <c r="C250" s="199" t="s">
        <v>264</v>
      </c>
      <c r="D250" s="204">
        <v>305132</v>
      </c>
      <c r="E250" s="205">
        <v>830976</v>
      </c>
      <c r="F250" s="205">
        <v>169774</v>
      </c>
      <c r="G250" s="205">
        <v>120356</v>
      </c>
      <c r="H250" s="205">
        <v>221909</v>
      </c>
      <c r="I250" s="205">
        <v>853774</v>
      </c>
      <c r="J250" s="205">
        <v>3344459</v>
      </c>
      <c r="K250" s="205">
        <v>749621</v>
      </c>
      <c r="L250" s="205">
        <v>130620</v>
      </c>
      <c r="M250" s="205">
        <v>237816</v>
      </c>
      <c r="N250" s="205">
        <v>951121</v>
      </c>
      <c r="O250" s="205">
        <v>163030</v>
      </c>
      <c r="P250" s="205">
        <v>218060</v>
      </c>
      <c r="Q250" s="205">
        <v>1717868</v>
      </c>
      <c r="R250" s="205">
        <v>1548919</v>
      </c>
      <c r="S250" s="205">
        <v>432319</v>
      </c>
      <c r="T250" s="205">
        <v>207170</v>
      </c>
      <c r="U250" s="205">
        <v>136757</v>
      </c>
      <c r="V250" s="205">
        <v>1553049</v>
      </c>
      <c r="W250" s="205">
        <v>215101</v>
      </c>
      <c r="X250" s="205">
        <v>597911</v>
      </c>
      <c r="Y250" s="205">
        <v>549681</v>
      </c>
      <c r="Z250" s="205">
        <v>413832</v>
      </c>
      <c r="AA250" s="205">
        <v>424473</v>
      </c>
      <c r="AB250" s="205">
        <v>542257</v>
      </c>
      <c r="AC250" s="205">
        <v>597859</v>
      </c>
      <c r="AD250" s="205">
        <v>168820</v>
      </c>
      <c r="AE250" s="205">
        <v>647614</v>
      </c>
      <c r="AF250" s="205">
        <v>97174</v>
      </c>
      <c r="AG250" s="205">
        <v>736568</v>
      </c>
      <c r="AH250" s="205">
        <v>358842</v>
      </c>
      <c r="AI250" s="206">
        <v>175593</v>
      </c>
    </row>
    <row r="251" spans="2:35" ht="13" x14ac:dyDescent="0.25">
      <c r="B251" s="229" t="s">
        <v>278</v>
      </c>
      <c r="C251" s="199" t="s">
        <v>266</v>
      </c>
      <c r="D251" s="204">
        <v>307118</v>
      </c>
      <c r="E251" s="205">
        <v>843410</v>
      </c>
      <c r="F251" s="205">
        <v>171347</v>
      </c>
      <c r="G251" s="205">
        <v>119843</v>
      </c>
      <c r="H251" s="205">
        <v>218904</v>
      </c>
      <c r="I251" s="205">
        <v>863600</v>
      </c>
      <c r="J251" s="205">
        <v>3340440</v>
      </c>
      <c r="K251" s="205">
        <v>759118</v>
      </c>
      <c r="L251" s="205">
        <v>131390</v>
      </c>
      <c r="M251" s="205">
        <v>240662</v>
      </c>
      <c r="N251" s="205">
        <v>955513</v>
      </c>
      <c r="O251" s="205">
        <v>157955</v>
      </c>
      <c r="P251" s="205">
        <v>223084</v>
      </c>
      <c r="Q251" s="205">
        <v>1723991</v>
      </c>
      <c r="R251" s="205">
        <v>1559744</v>
      </c>
      <c r="S251" s="205">
        <v>434429</v>
      </c>
      <c r="T251" s="205">
        <v>207836</v>
      </c>
      <c r="U251" s="205">
        <v>139925</v>
      </c>
      <c r="V251" s="205">
        <v>1569245</v>
      </c>
      <c r="W251" s="205">
        <v>214962</v>
      </c>
      <c r="X251" s="205">
        <v>600874</v>
      </c>
      <c r="Y251" s="205">
        <v>556110</v>
      </c>
      <c r="Z251" s="205">
        <v>425496</v>
      </c>
      <c r="AA251" s="205">
        <v>429089</v>
      </c>
      <c r="AB251" s="205">
        <v>545714</v>
      </c>
      <c r="AC251" s="205">
        <v>600697</v>
      </c>
      <c r="AD251" s="205">
        <v>166324</v>
      </c>
      <c r="AE251" s="205">
        <v>655457</v>
      </c>
      <c r="AF251" s="205">
        <v>95711</v>
      </c>
      <c r="AG251" s="205">
        <v>737097</v>
      </c>
      <c r="AH251" s="205">
        <v>360280</v>
      </c>
      <c r="AI251" s="206">
        <v>176812</v>
      </c>
    </row>
    <row r="252" spans="2:35" ht="13" x14ac:dyDescent="0.25">
      <c r="B252" s="229"/>
      <c r="C252" s="199" t="s">
        <v>267</v>
      </c>
      <c r="D252" s="204">
        <v>310545</v>
      </c>
      <c r="E252" s="205">
        <v>851201</v>
      </c>
      <c r="F252" s="205">
        <v>172330</v>
      </c>
      <c r="G252" s="205">
        <v>121757</v>
      </c>
      <c r="H252" s="205">
        <v>220224</v>
      </c>
      <c r="I252" s="205">
        <v>870979</v>
      </c>
      <c r="J252" s="205">
        <v>3365468</v>
      </c>
      <c r="K252" s="205">
        <v>767826</v>
      </c>
      <c r="L252" s="205">
        <v>131812</v>
      </c>
      <c r="M252" s="205">
        <v>242697</v>
      </c>
      <c r="N252" s="205">
        <v>961860</v>
      </c>
      <c r="O252" s="205">
        <v>160859</v>
      </c>
      <c r="P252" s="205">
        <v>226090</v>
      </c>
      <c r="Q252" s="205">
        <v>1738722</v>
      </c>
      <c r="R252" s="205">
        <v>1575188</v>
      </c>
      <c r="S252" s="205">
        <v>440114</v>
      </c>
      <c r="T252" s="205">
        <v>208846</v>
      </c>
      <c r="U252" s="205">
        <v>140336</v>
      </c>
      <c r="V252" s="205">
        <v>1585283</v>
      </c>
      <c r="W252" s="205">
        <v>216590</v>
      </c>
      <c r="X252" s="205">
        <v>605613</v>
      </c>
      <c r="Y252" s="205">
        <v>562681</v>
      </c>
      <c r="Z252" s="205">
        <v>431285</v>
      </c>
      <c r="AA252" s="205">
        <v>434012</v>
      </c>
      <c r="AB252" s="205">
        <v>542629</v>
      </c>
      <c r="AC252" s="205">
        <v>606762</v>
      </c>
      <c r="AD252" s="205">
        <v>167478</v>
      </c>
      <c r="AE252" s="205">
        <v>660817</v>
      </c>
      <c r="AF252" s="205">
        <v>96760</v>
      </c>
      <c r="AG252" s="205">
        <v>739224</v>
      </c>
      <c r="AH252" s="205">
        <v>360923</v>
      </c>
      <c r="AI252" s="206">
        <v>179577</v>
      </c>
    </row>
    <row r="253" spans="2:35" ht="13" x14ac:dyDescent="0.25">
      <c r="B253" s="229"/>
      <c r="C253" s="199" t="s">
        <v>268</v>
      </c>
      <c r="D253" s="204">
        <v>312853</v>
      </c>
      <c r="E253" s="205">
        <v>859677</v>
      </c>
      <c r="F253" s="205">
        <v>173344</v>
      </c>
      <c r="G253" s="205">
        <v>121952</v>
      </c>
      <c r="H253" s="205">
        <v>221944</v>
      </c>
      <c r="I253" s="205">
        <v>873040</v>
      </c>
      <c r="J253" s="205">
        <v>3375264</v>
      </c>
      <c r="K253" s="205">
        <v>769209</v>
      </c>
      <c r="L253" s="205">
        <v>131760</v>
      </c>
      <c r="M253" s="205">
        <v>243688</v>
      </c>
      <c r="N253" s="205">
        <v>965531</v>
      </c>
      <c r="O253" s="205">
        <v>163131</v>
      </c>
      <c r="P253" s="205">
        <v>224687</v>
      </c>
      <c r="Q253" s="205">
        <v>1743804</v>
      </c>
      <c r="R253" s="205">
        <v>1581890</v>
      </c>
      <c r="S253" s="205">
        <v>441995</v>
      </c>
      <c r="T253" s="205">
        <v>209546</v>
      </c>
      <c r="U253" s="205">
        <v>140795</v>
      </c>
      <c r="V253" s="205">
        <v>1589965</v>
      </c>
      <c r="W253" s="205">
        <v>216975</v>
      </c>
      <c r="X253" s="205">
        <v>608515</v>
      </c>
      <c r="Y253" s="205">
        <v>562331</v>
      </c>
      <c r="Z253" s="205">
        <v>434918</v>
      </c>
      <c r="AA253" s="205">
        <v>435445</v>
      </c>
      <c r="AB253" s="205">
        <v>556885</v>
      </c>
      <c r="AC253" s="205">
        <v>617600</v>
      </c>
      <c r="AD253" s="205">
        <v>167693</v>
      </c>
      <c r="AE253" s="205">
        <v>662382</v>
      </c>
      <c r="AF253" s="205">
        <v>96607</v>
      </c>
      <c r="AG253" s="205">
        <v>739647</v>
      </c>
      <c r="AH253" s="205">
        <v>361168</v>
      </c>
      <c r="AI253" s="206">
        <v>182756</v>
      </c>
    </row>
    <row r="254" spans="2:35" ht="13" x14ac:dyDescent="0.25">
      <c r="B254" s="229"/>
      <c r="C254" s="199" t="s">
        <v>269</v>
      </c>
      <c r="D254" s="204">
        <v>316044</v>
      </c>
      <c r="E254" s="205">
        <v>858697</v>
      </c>
      <c r="F254" s="205">
        <v>176761</v>
      </c>
      <c r="G254" s="205">
        <v>122435</v>
      </c>
      <c r="H254" s="205">
        <v>223036</v>
      </c>
      <c r="I254" s="205">
        <v>876253</v>
      </c>
      <c r="J254" s="205">
        <v>3405744</v>
      </c>
      <c r="K254" s="205">
        <v>775057</v>
      </c>
      <c r="L254" s="205">
        <v>131454</v>
      </c>
      <c r="M254" s="205">
        <v>246076</v>
      </c>
      <c r="N254" s="205">
        <v>975799</v>
      </c>
      <c r="O254" s="205">
        <v>161752</v>
      </c>
      <c r="P254" s="205">
        <v>227478</v>
      </c>
      <c r="Q254" s="205">
        <v>1749012</v>
      </c>
      <c r="R254" s="205">
        <v>1591009</v>
      </c>
      <c r="S254" s="205">
        <v>440124</v>
      </c>
      <c r="T254" s="205">
        <v>209641</v>
      </c>
      <c r="U254" s="205">
        <v>140204</v>
      </c>
      <c r="V254" s="205">
        <v>1594494</v>
      </c>
      <c r="W254" s="205">
        <v>216157</v>
      </c>
      <c r="X254" s="205">
        <v>613412</v>
      </c>
      <c r="Y254" s="205">
        <v>567605</v>
      </c>
      <c r="Z254" s="205">
        <v>441383</v>
      </c>
      <c r="AA254" s="205">
        <v>437193</v>
      </c>
      <c r="AB254" s="205">
        <v>545566</v>
      </c>
      <c r="AC254" s="205">
        <v>609765</v>
      </c>
      <c r="AD254" s="205">
        <v>167424</v>
      </c>
      <c r="AE254" s="205">
        <v>662440</v>
      </c>
      <c r="AF254" s="205">
        <v>98184</v>
      </c>
      <c r="AG254" s="205">
        <v>745991</v>
      </c>
      <c r="AH254" s="205">
        <v>364483</v>
      </c>
      <c r="AI254" s="206">
        <v>183433</v>
      </c>
    </row>
    <row r="255" spans="2:35" ht="13" x14ac:dyDescent="0.25">
      <c r="B255" s="229"/>
      <c r="C255" s="199" t="s">
        <v>270</v>
      </c>
      <c r="D255" s="204">
        <v>316019</v>
      </c>
      <c r="E255" s="205">
        <v>865847</v>
      </c>
      <c r="F255" s="205">
        <v>180012</v>
      </c>
      <c r="G255" s="205">
        <v>122144</v>
      </c>
      <c r="H255" s="205">
        <v>223360</v>
      </c>
      <c r="I255" s="205">
        <v>878741</v>
      </c>
      <c r="J255" s="205">
        <v>3410553</v>
      </c>
      <c r="K255" s="205">
        <v>776222</v>
      </c>
      <c r="L255" s="205">
        <v>131595</v>
      </c>
      <c r="M255" s="205">
        <v>248119</v>
      </c>
      <c r="N255" s="205">
        <v>978760</v>
      </c>
      <c r="O255" s="205">
        <v>160298</v>
      </c>
      <c r="P255" s="205">
        <v>227968</v>
      </c>
      <c r="Q255" s="205">
        <v>1752923</v>
      </c>
      <c r="R255" s="205">
        <v>1599580</v>
      </c>
      <c r="S255" s="205">
        <v>438758</v>
      </c>
      <c r="T255" s="205">
        <v>208261</v>
      </c>
      <c r="U255" s="205">
        <v>140978</v>
      </c>
      <c r="V255" s="205">
        <v>1597150</v>
      </c>
      <c r="W255" s="205">
        <v>212830</v>
      </c>
      <c r="X255" s="205">
        <v>612217</v>
      </c>
      <c r="Y255" s="205">
        <v>569699</v>
      </c>
      <c r="Z255" s="205">
        <v>447177</v>
      </c>
      <c r="AA255" s="205">
        <v>438994</v>
      </c>
      <c r="AB255" s="205">
        <v>536571</v>
      </c>
      <c r="AC255" s="205">
        <v>615130</v>
      </c>
      <c r="AD255" s="205">
        <v>167249</v>
      </c>
      <c r="AE255" s="205">
        <v>663209</v>
      </c>
      <c r="AF255" s="205">
        <v>99105</v>
      </c>
      <c r="AG255" s="205">
        <v>741109</v>
      </c>
      <c r="AH255" s="205">
        <v>363698</v>
      </c>
      <c r="AI255" s="206">
        <v>183796</v>
      </c>
    </row>
    <row r="256" spans="2:35" ht="13" x14ac:dyDescent="0.25">
      <c r="B256" s="229"/>
      <c r="C256" s="199" t="s">
        <v>271</v>
      </c>
      <c r="D256" s="204">
        <v>316768</v>
      </c>
      <c r="E256" s="205">
        <v>863879</v>
      </c>
      <c r="F256" s="205">
        <v>179446</v>
      </c>
      <c r="G256" s="205">
        <v>122869</v>
      </c>
      <c r="H256" s="205">
        <v>223632</v>
      </c>
      <c r="I256" s="205">
        <v>879145</v>
      </c>
      <c r="J256" s="205">
        <v>3410561</v>
      </c>
      <c r="K256" s="205">
        <v>776999</v>
      </c>
      <c r="L256" s="205">
        <v>132913</v>
      </c>
      <c r="M256" s="205">
        <v>246432</v>
      </c>
      <c r="N256" s="205">
        <v>981506</v>
      </c>
      <c r="O256" s="205">
        <v>161387</v>
      </c>
      <c r="P256" s="205">
        <v>228714</v>
      </c>
      <c r="Q256" s="205">
        <v>1755753</v>
      </c>
      <c r="R256" s="205">
        <v>1605779</v>
      </c>
      <c r="S256" s="205">
        <v>439446</v>
      </c>
      <c r="T256" s="205">
        <v>207572</v>
      </c>
      <c r="U256" s="205">
        <v>140064</v>
      </c>
      <c r="V256" s="205">
        <v>1600935</v>
      </c>
      <c r="W256" s="205">
        <v>211416</v>
      </c>
      <c r="X256" s="205">
        <v>613549</v>
      </c>
      <c r="Y256" s="205">
        <v>571558</v>
      </c>
      <c r="Z256" s="205">
        <v>448220</v>
      </c>
      <c r="AA256" s="205">
        <v>435089</v>
      </c>
      <c r="AB256" s="205">
        <v>522469</v>
      </c>
      <c r="AC256" s="205">
        <v>609743</v>
      </c>
      <c r="AD256" s="205">
        <v>166434</v>
      </c>
      <c r="AE256" s="205">
        <v>664370</v>
      </c>
      <c r="AF256" s="205">
        <v>100002</v>
      </c>
      <c r="AG256" s="205">
        <v>728196</v>
      </c>
      <c r="AH256" s="205">
        <v>365328</v>
      </c>
      <c r="AI256" s="206">
        <v>184401</v>
      </c>
    </row>
    <row r="257" spans="2:35" ht="13" x14ac:dyDescent="0.25">
      <c r="B257" s="229"/>
      <c r="C257" s="199" t="s">
        <v>272</v>
      </c>
      <c r="D257" s="204">
        <v>318800</v>
      </c>
      <c r="E257" s="205">
        <v>870948</v>
      </c>
      <c r="F257" s="205">
        <v>179632</v>
      </c>
      <c r="G257" s="205">
        <v>121922</v>
      </c>
      <c r="H257" s="205">
        <v>223137</v>
      </c>
      <c r="I257" s="205">
        <v>881273</v>
      </c>
      <c r="J257" s="205">
        <v>3429447</v>
      </c>
      <c r="K257" s="205">
        <v>778333</v>
      </c>
      <c r="L257" s="205">
        <v>133848</v>
      </c>
      <c r="M257" s="205">
        <v>245982</v>
      </c>
      <c r="N257" s="205">
        <v>988062</v>
      </c>
      <c r="O257" s="205">
        <v>164131</v>
      </c>
      <c r="P257" s="205">
        <v>227630</v>
      </c>
      <c r="Q257" s="205">
        <v>1750450</v>
      </c>
      <c r="R257" s="205">
        <v>1610343</v>
      </c>
      <c r="S257" s="205">
        <v>439647</v>
      </c>
      <c r="T257" s="205">
        <v>206318</v>
      </c>
      <c r="U257" s="205">
        <v>139783</v>
      </c>
      <c r="V257" s="205">
        <v>1603564</v>
      </c>
      <c r="W257" s="205">
        <v>210463</v>
      </c>
      <c r="X257" s="205">
        <v>618984</v>
      </c>
      <c r="Y257" s="205">
        <v>574521</v>
      </c>
      <c r="Z257" s="205">
        <v>456408</v>
      </c>
      <c r="AA257" s="205">
        <v>436242</v>
      </c>
      <c r="AB257" s="205">
        <v>520360</v>
      </c>
      <c r="AC257" s="205">
        <v>606590</v>
      </c>
      <c r="AD257" s="205">
        <v>165634</v>
      </c>
      <c r="AE257" s="205">
        <v>669865</v>
      </c>
      <c r="AF257" s="205">
        <v>100141</v>
      </c>
      <c r="AG257" s="205">
        <v>729228</v>
      </c>
      <c r="AH257" s="205">
        <v>363381</v>
      </c>
      <c r="AI257" s="206">
        <v>184176</v>
      </c>
    </row>
    <row r="258" spans="2:35" ht="13" x14ac:dyDescent="0.25">
      <c r="B258" s="229"/>
      <c r="C258" s="199" t="s">
        <v>273</v>
      </c>
      <c r="D258" s="204">
        <v>321272</v>
      </c>
      <c r="E258" s="205">
        <v>882999</v>
      </c>
      <c r="F258" s="205">
        <v>180486</v>
      </c>
      <c r="G258" s="205">
        <v>123648</v>
      </c>
      <c r="H258" s="205">
        <v>225132</v>
      </c>
      <c r="I258" s="205">
        <v>888338</v>
      </c>
      <c r="J258" s="205">
        <v>3433832</v>
      </c>
      <c r="K258" s="205">
        <v>784615</v>
      </c>
      <c r="L258" s="205">
        <v>134031</v>
      </c>
      <c r="M258" s="205">
        <v>245689</v>
      </c>
      <c r="N258" s="205">
        <v>991406</v>
      </c>
      <c r="O258" s="205">
        <v>160732</v>
      </c>
      <c r="P258" s="205">
        <v>232191</v>
      </c>
      <c r="Q258" s="205">
        <v>1766168</v>
      </c>
      <c r="R258" s="205">
        <v>1622149</v>
      </c>
      <c r="S258" s="205">
        <v>438835</v>
      </c>
      <c r="T258" s="205">
        <v>208647</v>
      </c>
      <c r="U258" s="205">
        <v>136915</v>
      </c>
      <c r="V258" s="205">
        <v>1618659</v>
      </c>
      <c r="W258" s="205">
        <v>211805</v>
      </c>
      <c r="X258" s="205">
        <v>619473</v>
      </c>
      <c r="Y258" s="205">
        <v>579564</v>
      </c>
      <c r="Z258" s="205">
        <v>458247</v>
      </c>
      <c r="AA258" s="205">
        <v>439423</v>
      </c>
      <c r="AB258" s="205">
        <v>522426</v>
      </c>
      <c r="AC258" s="205">
        <v>607152</v>
      </c>
      <c r="AD258" s="205">
        <v>166789</v>
      </c>
      <c r="AE258" s="205">
        <v>674874</v>
      </c>
      <c r="AF258" s="205">
        <v>100665</v>
      </c>
      <c r="AG258" s="205">
        <v>734967</v>
      </c>
      <c r="AH258" s="205">
        <v>366742</v>
      </c>
      <c r="AI258" s="206">
        <v>185562</v>
      </c>
    </row>
    <row r="259" spans="2:35" ht="13" x14ac:dyDescent="0.25">
      <c r="B259" s="229"/>
      <c r="C259" s="199" t="s">
        <v>274</v>
      </c>
      <c r="D259" s="204">
        <v>322308</v>
      </c>
      <c r="E259" s="205">
        <v>890682</v>
      </c>
      <c r="F259" s="205">
        <v>182025</v>
      </c>
      <c r="G259" s="205">
        <v>124462</v>
      </c>
      <c r="H259" s="205">
        <v>225982</v>
      </c>
      <c r="I259" s="205">
        <v>889779</v>
      </c>
      <c r="J259" s="205">
        <v>3448346</v>
      </c>
      <c r="K259" s="205">
        <v>789263</v>
      </c>
      <c r="L259" s="205">
        <v>134149</v>
      </c>
      <c r="M259" s="205">
        <v>246868</v>
      </c>
      <c r="N259" s="205">
        <v>996525</v>
      </c>
      <c r="O259" s="205">
        <v>162103</v>
      </c>
      <c r="P259" s="205">
        <v>234725</v>
      </c>
      <c r="Q259" s="205">
        <v>1774072</v>
      </c>
      <c r="R259" s="205">
        <v>1633983</v>
      </c>
      <c r="S259" s="205">
        <v>440540</v>
      </c>
      <c r="T259" s="205">
        <v>210296</v>
      </c>
      <c r="U259" s="205">
        <v>140135</v>
      </c>
      <c r="V259" s="205">
        <v>1625796</v>
      </c>
      <c r="W259" s="205">
        <v>213145</v>
      </c>
      <c r="X259" s="205">
        <v>620659</v>
      </c>
      <c r="Y259" s="205">
        <v>582779</v>
      </c>
      <c r="Z259" s="205">
        <v>457800</v>
      </c>
      <c r="AA259" s="205">
        <v>442132</v>
      </c>
      <c r="AB259" s="205">
        <v>540332</v>
      </c>
      <c r="AC259" s="205">
        <v>619455</v>
      </c>
      <c r="AD259" s="205">
        <v>167163</v>
      </c>
      <c r="AE259" s="205">
        <v>681240</v>
      </c>
      <c r="AF259" s="205">
        <v>100880</v>
      </c>
      <c r="AG259" s="205">
        <v>740119</v>
      </c>
      <c r="AH259" s="205">
        <v>369540</v>
      </c>
      <c r="AI259" s="206">
        <v>185677</v>
      </c>
    </row>
    <row r="260" spans="2:35" ht="13" x14ac:dyDescent="0.25">
      <c r="B260" s="229"/>
      <c r="C260" s="199" t="s">
        <v>275</v>
      </c>
      <c r="D260" s="204">
        <v>324757</v>
      </c>
      <c r="E260" s="205">
        <v>898194</v>
      </c>
      <c r="F260" s="205">
        <v>188219</v>
      </c>
      <c r="G260" s="205">
        <v>125851</v>
      </c>
      <c r="H260" s="205">
        <v>226814</v>
      </c>
      <c r="I260" s="205">
        <v>895698</v>
      </c>
      <c r="J260" s="205">
        <v>3481954</v>
      </c>
      <c r="K260" s="205">
        <v>797739</v>
      </c>
      <c r="L260" s="205">
        <v>134001</v>
      </c>
      <c r="M260" s="205">
        <v>248177</v>
      </c>
      <c r="N260" s="205">
        <v>1005997</v>
      </c>
      <c r="O260" s="205">
        <v>158432</v>
      </c>
      <c r="P260" s="205">
        <v>236583</v>
      </c>
      <c r="Q260" s="205">
        <v>1782918</v>
      </c>
      <c r="R260" s="205">
        <v>1648350</v>
      </c>
      <c r="S260" s="205">
        <v>448485</v>
      </c>
      <c r="T260" s="205">
        <v>211506</v>
      </c>
      <c r="U260" s="205">
        <v>137962</v>
      </c>
      <c r="V260" s="205">
        <v>1638787</v>
      </c>
      <c r="W260" s="205">
        <v>213995</v>
      </c>
      <c r="X260" s="205">
        <v>625610</v>
      </c>
      <c r="Y260" s="205">
        <v>587448</v>
      </c>
      <c r="Z260" s="205">
        <v>463759</v>
      </c>
      <c r="AA260" s="205">
        <v>443804</v>
      </c>
      <c r="AB260" s="205">
        <v>544169</v>
      </c>
      <c r="AC260" s="205">
        <v>625178</v>
      </c>
      <c r="AD260" s="205">
        <v>167584</v>
      </c>
      <c r="AE260" s="205">
        <v>684789</v>
      </c>
      <c r="AF260" s="205">
        <v>101974</v>
      </c>
      <c r="AG260" s="205">
        <v>745085</v>
      </c>
      <c r="AH260" s="205">
        <v>374953</v>
      </c>
      <c r="AI260" s="206">
        <v>187407</v>
      </c>
    </row>
    <row r="261" spans="2:35" ht="13" x14ac:dyDescent="0.25">
      <c r="B261" s="229"/>
      <c r="C261" s="199" t="s">
        <v>276</v>
      </c>
      <c r="D261" s="204">
        <v>326067</v>
      </c>
      <c r="E261" s="205">
        <v>898937</v>
      </c>
      <c r="F261" s="205">
        <v>190875</v>
      </c>
      <c r="G261" s="205">
        <v>126284</v>
      </c>
      <c r="H261" s="205">
        <v>226894</v>
      </c>
      <c r="I261" s="205">
        <v>898460</v>
      </c>
      <c r="J261" s="205">
        <v>3488961</v>
      </c>
      <c r="K261" s="205">
        <v>796526</v>
      </c>
      <c r="L261" s="205">
        <v>136322</v>
      </c>
      <c r="M261" s="205">
        <v>248154</v>
      </c>
      <c r="N261" s="205">
        <v>1009380</v>
      </c>
      <c r="O261" s="205">
        <v>159528</v>
      </c>
      <c r="P261" s="205">
        <v>236589</v>
      </c>
      <c r="Q261" s="205">
        <v>1792036</v>
      </c>
      <c r="R261" s="205">
        <v>1660399</v>
      </c>
      <c r="S261" s="205">
        <v>450540</v>
      </c>
      <c r="T261" s="205">
        <v>213449</v>
      </c>
      <c r="U261" s="205">
        <v>140266</v>
      </c>
      <c r="V261" s="205">
        <v>1643873</v>
      </c>
      <c r="W261" s="205">
        <v>217827</v>
      </c>
      <c r="X261" s="205">
        <v>630303</v>
      </c>
      <c r="Y261" s="205">
        <v>591061</v>
      </c>
      <c r="Z261" s="205">
        <v>467272</v>
      </c>
      <c r="AA261" s="205">
        <v>446690</v>
      </c>
      <c r="AB261" s="205">
        <v>559770</v>
      </c>
      <c r="AC261" s="205">
        <v>625198</v>
      </c>
      <c r="AD261" s="205">
        <v>168716</v>
      </c>
      <c r="AE261" s="205">
        <v>687356</v>
      </c>
      <c r="AF261" s="205">
        <v>102385</v>
      </c>
      <c r="AG261" s="205">
        <v>753182</v>
      </c>
      <c r="AH261" s="205">
        <v>377912</v>
      </c>
      <c r="AI261" s="206">
        <v>186714</v>
      </c>
    </row>
    <row r="262" spans="2:35" ht="13" x14ac:dyDescent="0.25">
      <c r="B262" s="229"/>
      <c r="C262" s="199" t="s">
        <v>277</v>
      </c>
      <c r="D262" s="204">
        <v>321298</v>
      </c>
      <c r="E262" s="205">
        <v>877445</v>
      </c>
      <c r="F262" s="205">
        <v>181598</v>
      </c>
      <c r="G262" s="205">
        <v>125280</v>
      </c>
      <c r="H262" s="205">
        <v>225667</v>
      </c>
      <c r="I262" s="205">
        <v>882868</v>
      </c>
      <c r="J262" s="205">
        <v>3410841</v>
      </c>
      <c r="K262" s="205">
        <v>779580</v>
      </c>
      <c r="L262" s="205">
        <v>134121</v>
      </c>
      <c r="M262" s="205">
        <v>243651</v>
      </c>
      <c r="N262" s="205">
        <v>994870</v>
      </c>
      <c r="O262" s="205">
        <v>157793</v>
      </c>
      <c r="P262" s="205">
        <v>226929</v>
      </c>
      <c r="Q262" s="205">
        <v>1761000</v>
      </c>
      <c r="R262" s="205">
        <v>1627196</v>
      </c>
      <c r="S262" s="205">
        <v>447924</v>
      </c>
      <c r="T262" s="205">
        <v>212112</v>
      </c>
      <c r="U262" s="205">
        <v>138808</v>
      </c>
      <c r="V262" s="205">
        <v>1608191</v>
      </c>
      <c r="W262" s="205">
        <v>215491</v>
      </c>
      <c r="X262" s="205">
        <v>620188</v>
      </c>
      <c r="Y262" s="205">
        <v>576858</v>
      </c>
      <c r="Z262" s="205">
        <v>447348</v>
      </c>
      <c r="AA262" s="205">
        <v>439816</v>
      </c>
      <c r="AB262" s="205">
        <v>562199</v>
      </c>
      <c r="AC262" s="205">
        <v>607140</v>
      </c>
      <c r="AD262" s="205">
        <v>165576</v>
      </c>
      <c r="AE262" s="205">
        <v>674263</v>
      </c>
      <c r="AF262" s="205">
        <v>100979</v>
      </c>
      <c r="AG262" s="205">
        <v>752659</v>
      </c>
      <c r="AH262" s="205">
        <v>374432</v>
      </c>
      <c r="AI262" s="206">
        <v>185244</v>
      </c>
    </row>
    <row r="263" spans="2:35" ht="13" x14ac:dyDescent="0.25">
      <c r="B263" s="229" t="s">
        <v>291</v>
      </c>
      <c r="C263" s="199" t="s">
        <v>279</v>
      </c>
      <c r="D263" s="204">
        <v>323981</v>
      </c>
      <c r="E263" s="205">
        <v>885136</v>
      </c>
      <c r="F263" s="205">
        <v>180719</v>
      </c>
      <c r="G263" s="205">
        <v>126094</v>
      </c>
      <c r="H263" s="205">
        <v>220580</v>
      </c>
      <c r="I263" s="205">
        <v>892498</v>
      </c>
      <c r="J263" s="205">
        <v>3397499</v>
      </c>
      <c r="K263" s="205">
        <v>782434</v>
      </c>
      <c r="L263" s="205">
        <v>134593</v>
      </c>
      <c r="M263" s="205">
        <v>244919</v>
      </c>
      <c r="N263" s="205">
        <v>998941</v>
      </c>
      <c r="O263" s="205">
        <v>153122</v>
      </c>
      <c r="P263" s="205">
        <v>230654</v>
      </c>
      <c r="Q263" s="205">
        <v>1778570</v>
      </c>
      <c r="R263" s="205">
        <v>1624382</v>
      </c>
      <c r="S263" s="205">
        <v>447743</v>
      </c>
      <c r="T263" s="205">
        <v>210684</v>
      </c>
      <c r="U263" s="205">
        <v>141578</v>
      </c>
      <c r="V263" s="205">
        <v>1624593</v>
      </c>
      <c r="W263" s="205">
        <v>214766</v>
      </c>
      <c r="X263" s="205">
        <v>623811</v>
      </c>
      <c r="Y263" s="205">
        <v>587506</v>
      </c>
      <c r="Z263" s="205">
        <v>458585</v>
      </c>
      <c r="AA263" s="205">
        <v>442770</v>
      </c>
      <c r="AB263" s="205">
        <v>568624</v>
      </c>
      <c r="AC263" s="205">
        <v>617899</v>
      </c>
      <c r="AD263" s="205">
        <v>165271</v>
      </c>
      <c r="AE263" s="205">
        <v>680387</v>
      </c>
      <c r="AF263" s="205">
        <v>100472</v>
      </c>
      <c r="AG263" s="205">
        <v>754792</v>
      </c>
      <c r="AH263" s="205">
        <v>373880</v>
      </c>
      <c r="AI263" s="206">
        <v>186528</v>
      </c>
    </row>
    <row r="264" spans="2:35" ht="13" x14ac:dyDescent="0.25">
      <c r="B264" s="229"/>
      <c r="C264" s="199" t="s">
        <v>280</v>
      </c>
      <c r="D264" s="204">
        <v>325728</v>
      </c>
      <c r="E264" s="205">
        <v>895298</v>
      </c>
      <c r="F264" s="205">
        <v>184344</v>
      </c>
      <c r="G264" s="205">
        <v>127906</v>
      </c>
      <c r="H264" s="205">
        <v>222041</v>
      </c>
      <c r="I264" s="205">
        <v>897834</v>
      </c>
      <c r="J264" s="205">
        <v>3412383</v>
      </c>
      <c r="K264" s="205">
        <v>786603</v>
      </c>
      <c r="L264" s="205">
        <v>134731</v>
      </c>
      <c r="M264" s="205">
        <v>246062</v>
      </c>
      <c r="N264" s="205">
        <v>1007325</v>
      </c>
      <c r="O264" s="205">
        <v>153381</v>
      </c>
      <c r="P264" s="205">
        <v>232747</v>
      </c>
      <c r="Q264" s="205">
        <v>1792233</v>
      </c>
      <c r="R264" s="205">
        <v>1631929</v>
      </c>
      <c r="S264" s="205">
        <v>453328</v>
      </c>
      <c r="T264" s="205">
        <v>211837</v>
      </c>
      <c r="U264" s="205">
        <v>142210</v>
      </c>
      <c r="V264" s="205">
        <v>1637084</v>
      </c>
      <c r="W264" s="205">
        <v>215412</v>
      </c>
      <c r="X264" s="205">
        <v>624718</v>
      </c>
      <c r="Y264" s="205">
        <v>593984</v>
      </c>
      <c r="Z264" s="205">
        <v>459222</v>
      </c>
      <c r="AA264" s="205">
        <v>445202</v>
      </c>
      <c r="AB264" s="205">
        <v>571139</v>
      </c>
      <c r="AC264" s="205">
        <v>623110</v>
      </c>
      <c r="AD264" s="205">
        <v>166176</v>
      </c>
      <c r="AE264" s="205">
        <v>682122</v>
      </c>
      <c r="AF264" s="205">
        <v>101430</v>
      </c>
      <c r="AG264" s="205">
        <v>758796</v>
      </c>
      <c r="AH264" s="205">
        <v>377070</v>
      </c>
      <c r="AI264" s="206">
        <v>186608</v>
      </c>
    </row>
    <row r="265" spans="2:35" ht="13" x14ac:dyDescent="0.25">
      <c r="B265" s="229"/>
      <c r="C265" s="199" t="s">
        <v>281</v>
      </c>
      <c r="D265" s="204">
        <v>326846</v>
      </c>
      <c r="E265" s="205">
        <v>897462</v>
      </c>
      <c r="F265" s="205">
        <v>184960</v>
      </c>
      <c r="G265" s="205">
        <v>128648</v>
      </c>
      <c r="H265" s="205">
        <v>222778</v>
      </c>
      <c r="I265" s="205">
        <v>895211</v>
      </c>
      <c r="J265" s="205">
        <v>3424724</v>
      </c>
      <c r="K265" s="205">
        <v>788111</v>
      </c>
      <c r="L265" s="205">
        <v>134945</v>
      </c>
      <c r="M265" s="205">
        <v>246184</v>
      </c>
      <c r="N265" s="205">
        <v>1011717</v>
      </c>
      <c r="O265" s="205">
        <v>153156</v>
      </c>
      <c r="P265" s="205">
        <v>233761</v>
      </c>
      <c r="Q265" s="205">
        <v>1796143</v>
      </c>
      <c r="R265" s="205">
        <v>1630733</v>
      </c>
      <c r="S265" s="205">
        <v>453436</v>
      </c>
      <c r="T265" s="205">
        <v>210847</v>
      </c>
      <c r="U265" s="205">
        <v>148232</v>
      </c>
      <c r="V265" s="205">
        <v>1639332</v>
      </c>
      <c r="W265" s="205">
        <v>217568</v>
      </c>
      <c r="X265" s="205">
        <v>624657</v>
      </c>
      <c r="Y265" s="205">
        <v>596684</v>
      </c>
      <c r="Z265" s="205">
        <v>458246</v>
      </c>
      <c r="AA265" s="205">
        <v>447085</v>
      </c>
      <c r="AB265" s="205">
        <v>571260</v>
      </c>
      <c r="AC265" s="205">
        <v>634408</v>
      </c>
      <c r="AD265" s="205">
        <v>166573</v>
      </c>
      <c r="AE265" s="205">
        <v>680351</v>
      </c>
      <c r="AF265" s="205">
        <v>101844</v>
      </c>
      <c r="AG265" s="205">
        <v>756644</v>
      </c>
      <c r="AH265" s="205">
        <v>379204</v>
      </c>
      <c r="AI265" s="206">
        <v>186757</v>
      </c>
    </row>
    <row r="266" spans="2:35" ht="13" x14ac:dyDescent="0.25">
      <c r="B266" s="229"/>
      <c r="C266" s="199" t="s">
        <v>282</v>
      </c>
      <c r="D266" s="204">
        <v>327345</v>
      </c>
      <c r="E266" s="205">
        <v>897404</v>
      </c>
      <c r="F266" s="205">
        <v>186484</v>
      </c>
      <c r="G266" s="205">
        <v>129443</v>
      </c>
      <c r="H266" s="205">
        <v>222472</v>
      </c>
      <c r="I266" s="205">
        <v>894553</v>
      </c>
      <c r="J266" s="205">
        <v>3431043</v>
      </c>
      <c r="K266" s="205">
        <v>788765</v>
      </c>
      <c r="L266" s="205">
        <v>135342</v>
      </c>
      <c r="M266" s="205">
        <v>245956</v>
      </c>
      <c r="N266" s="205">
        <v>1012869</v>
      </c>
      <c r="O266" s="205">
        <v>156272</v>
      </c>
      <c r="P266" s="205">
        <v>233419</v>
      </c>
      <c r="Q266" s="205">
        <v>1798713</v>
      </c>
      <c r="R266" s="205">
        <v>1637760</v>
      </c>
      <c r="S266" s="205">
        <v>452977</v>
      </c>
      <c r="T266" s="205">
        <v>209357</v>
      </c>
      <c r="U266" s="205">
        <v>148901</v>
      </c>
      <c r="V266" s="205">
        <v>1638911</v>
      </c>
      <c r="W266" s="205">
        <v>216976</v>
      </c>
      <c r="X266" s="205">
        <v>626835</v>
      </c>
      <c r="Y266" s="205">
        <v>602636</v>
      </c>
      <c r="Z266" s="205">
        <v>463068</v>
      </c>
      <c r="AA266" s="205">
        <v>448394</v>
      </c>
      <c r="AB266" s="205">
        <v>569148</v>
      </c>
      <c r="AC266" s="205">
        <v>627026</v>
      </c>
      <c r="AD266" s="205">
        <v>167792</v>
      </c>
      <c r="AE266" s="205">
        <v>678244</v>
      </c>
      <c r="AF266" s="205">
        <v>102487</v>
      </c>
      <c r="AG266" s="205">
        <v>760303</v>
      </c>
      <c r="AH266" s="205">
        <v>381107</v>
      </c>
      <c r="AI266" s="206">
        <v>186925</v>
      </c>
    </row>
    <row r="267" spans="2:35" ht="13" x14ac:dyDescent="0.25">
      <c r="B267" s="229"/>
      <c r="C267" s="199" t="s">
        <v>283</v>
      </c>
      <c r="D267" s="204">
        <v>326169</v>
      </c>
      <c r="E267" s="205">
        <v>895631</v>
      </c>
      <c r="F267" s="205">
        <v>187327</v>
      </c>
      <c r="G267" s="205">
        <v>129621</v>
      </c>
      <c r="H267" s="205">
        <v>221608</v>
      </c>
      <c r="I267" s="205">
        <v>898444</v>
      </c>
      <c r="J267" s="205">
        <v>3452240</v>
      </c>
      <c r="K267" s="205">
        <v>788960</v>
      </c>
      <c r="L267" s="205">
        <v>134229</v>
      </c>
      <c r="M267" s="205">
        <v>247115</v>
      </c>
      <c r="N267" s="205">
        <v>1015816</v>
      </c>
      <c r="O267" s="205">
        <v>154740</v>
      </c>
      <c r="P267" s="205">
        <v>233231</v>
      </c>
      <c r="Q267" s="205">
        <v>1798861</v>
      </c>
      <c r="R267" s="205">
        <v>1645164</v>
      </c>
      <c r="S267" s="205">
        <v>450760</v>
      </c>
      <c r="T267" s="205">
        <v>207856</v>
      </c>
      <c r="U267" s="205">
        <v>150904</v>
      </c>
      <c r="V267" s="205">
        <v>1638868</v>
      </c>
      <c r="W267" s="205">
        <v>216706</v>
      </c>
      <c r="X267" s="205">
        <v>625132</v>
      </c>
      <c r="Y267" s="205">
        <v>604499</v>
      </c>
      <c r="Z267" s="205">
        <v>463226</v>
      </c>
      <c r="AA267" s="205">
        <v>445124</v>
      </c>
      <c r="AB267" s="205">
        <v>550550</v>
      </c>
      <c r="AC267" s="205">
        <v>625991</v>
      </c>
      <c r="AD267" s="205">
        <v>167389</v>
      </c>
      <c r="AE267" s="205">
        <v>684150</v>
      </c>
      <c r="AF267" s="205">
        <v>103476</v>
      </c>
      <c r="AG267" s="205">
        <v>751068</v>
      </c>
      <c r="AH267" s="205">
        <v>381669</v>
      </c>
      <c r="AI267" s="206">
        <v>186385</v>
      </c>
    </row>
    <row r="268" spans="2:35" ht="13" x14ac:dyDescent="0.25">
      <c r="B268" s="229"/>
      <c r="C268" s="199" t="s">
        <v>284</v>
      </c>
      <c r="D268" s="204">
        <v>329569</v>
      </c>
      <c r="E268" s="205">
        <v>900396</v>
      </c>
      <c r="F268" s="205">
        <v>186515</v>
      </c>
      <c r="G268" s="205">
        <v>129670</v>
      </c>
      <c r="H268" s="205">
        <v>221222</v>
      </c>
      <c r="I268" s="205">
        <v>896052</v>
      </c>
      <c r="J268" s="205">
        <v>3455126</v>
      </c>
      <c r="K268" s="205">
        <v>788167</v>
      </c>
      <c r="L268" s="205">
        <v>135072</v>
      </c>
      <c r="M268" s="205">
        <v>245916</v>
      </c>
      <c r="N268" s="205">
        <v>1014597</v>
      </c>
      <c r="O268" s="205">
        <v>153959</v>
      </c>
      <c r="P268" s="205">
        <v>233233</v>
      </c>
      <c r="Q268" s="205">
        <v>1796535</v>
      </c>
      <c r="R268" s="205">
        <v>1644361</v>
      </c>
      <c r="S268" s="205">
        <v>446900</v>
      </c>
      <c r="T268" s="205">
        <v>207807</v>
      </c>
      <c r="U268" s="205">
        <v>150910</v>
      </c>
      <c r="V268" s="205">
        <v>1644201</v>
      </c>
      <c r="W268" s="205">
        <v>210534</v>
      </c>
      <c r="X268" s="205">
        <v>627073</v>
      </c>
      <c r="Y268" s="205">
        <v>607498</v>
      </c>
      <c r="Z268" s="205">
        <v>465591</v>
      </c>
      <c r="AA268" s="205">
        <v>444495</v>
      </c>
      <c r="AB268" s="205">
        <v>540249</v>
      </c>
      <c r="AC268" s="205">
        <v>625026</v>
      </c>
      <c r="AD268" s="205">
        <v>166177</v>
      </c>
      <c r="AE268" s="205">
        <v>683513</v>
      </c>
      <c r="AF268" s="205">
        <v>103890</v>
      </c>
      <c r="AG268" s="205">
        <v>743675</v>
      </c>
      <c r="AH268" s="205">
        <v>383011</v>
      </c>
      <c r="AI268" s="206">
        <v>187724</v>
      </c>
    </row>
    <row r="269" spans="2:35" ht="13" x14ac:dyDescent="0.25">
      <c r="B269" s="229"/>
      <c r="C269" s="199" t="s">
        <v>285</v>
      </c>
      <c r="D269" s="204">
        <v>339933</v>
      </c>
      <c r="E269" s="205">
        <v>902043</v>
      </c>
      <c r="F269" s="205">
        <v>184867</v>
      </c>
      <c r="G269" s="205">
        <v>130235</v>
      </c>
      <c r="H269" s="205">
        <v>221908</v>
      </c>
      <c r="I269" s="205">
        <v>896288</v>
      </c>
      <c r="J269" s="205">
        <v>3467965</v>
      </c>
      <c r="K269" s="205">
        <v>790213</v>
      </c>
      <c r="L269" s="205">
        <v>135638</v>
      </c>
      <c r="M269" s="205">
        <v>245420</v>
      </c>
      <c r="N269" s="205">
        <v>1016421</v>
      </c>
      <c r="O269" s="205">
        <v>155107</v>
      </c>
      <c r="P269" s="205">
        <v>230922</v>
      </c>
      <c r="Q269" s="205">
        <v>1792119</v>
      </c>
      <c r="R269" s="205">
        <v>1634468</v>
      </c>
      <c r="S269" s="205">
        <v>449183</v>
      </c>
      <c r="T269" s="205">
        <v>204757</v>
      </c>
      <c r="U269" s="205">
        <v>149317</v>
      </c>
      <c r="V269" s="205">
        <v>1645993</v>
      </c>
      <c r="W269" s="205">
        <v>209506</v>
      </c>
      <c r="X269" s="205">
        <v>630208</v>
      </c>
      <c r="Y269" s="205">
        <v>608907</v>
      </c>
      <c r="Z269" s="205">
        <v>471888</v>
      </c>
      <c r="AA269" s="205">
        <v>446091</v>
      </c>
      <c r="AB269" s="205">
        <v>541475</v>
      </c>
      <c r="AC269" s="205">
        <v>622408</v>
      </c>
      <c r="AD269" s="205">
        <v>166213</v>
      </c>
      <c r="AE269" s="205">
        <v>688483</v>
      </c>
      <c r="AF269" s="205">
        <v>103346</v>
      </c>
      <c r="AG269" s="205">
        <v>736523</v>
      </c>
      <c r="AH269" s="205">
        <v>380390</v>
      </c>
      <c r="AI269" s="206">
        <v>187144</v>
      </c>
    </row>
    <row r="270" spans="2:35" ht="13" x14ac:dyDescent="0.25">
      <c r="B270" s="229"/>
      <c r="C270" s="199" t="s">
        <v>286</v>
      </c>
      <c r="D270" s="204">
        <v>340780</v>
      </c>
      <c r="E270" s="205">
        <v>904342</v>
      </c>
      <c r="F270" s="205">
        <v>185872</v>
      </c>
      <c r="G270" s="205">
        <v>132569</v>
      </c>
      <c r="H270" s="205">
        <v>222577</v>
      </c>
      <c r="I270" s="205">
        <v>898527</v>
      </c>
      <c r="J270" s="205">
        <v>3471446</v>
      </c>
      <c r="K270" s="205">
        <v>791233</v>
      </c>
      <c r="L270" s="205">
        <v>136023</v>
      </c>
      <c r="M270" s="205">
        <v>244245</v>
      </c>
      <c r="N270" s="205">
        <v>1015097</v>
      </c>
      <c r="O270" s="205">
        <v>152947</v>
      </c>
      <c r="P270" s="205">
        <v>232457</v>
      </c>
      <c r="Q270" s="205">
        <v>1800138</v>
      </c>
      <c r="R270" s="205">
        <v>1639446</v>
      </c>
      <c r="S270" s="205">
        <v>449416</v>
      </c>
      <c r="T270" s="205">
        <v>207820</v>
      </c>
      <c r="U270" s="205">
        <v>146946</v>
      </c>
      <c r="V270" s="205">
        <v>1647910</v>
      </c>
      <c r="W270" s="205">
        <v>209432</v>
      </c>
      <c r="X270" s="205">
        <v>630868</v>
      </c>
      <c r="Y270" s="205">
        <v>613572</v>
      </c>
      <c r="Z270" s="205">
        <v>471372</v>
      </c>
      <c r="AA270" s="205">
        <v>445181</v>
      </c>
      <c r="AB270" s="205">
        <v>544249</v>
      </c>
      <c r="AC270" s="205">
        <v>621479</v>
      </c>
      <c r="AD270" s="205">
        <v>167777</v>
      </c>
      <c r="AE270" s="205">
        <v>688858</v>
      </c>
      <c r="AF270" s="205">
        <v>102813</v>
      </c>
      <c r="AG270" s="205">
        <v>740129</v>
      </c>
      <c r="AH270" s="205">
        <v>379204</v>
      </c>
      <c r="AI270" s="206">
        <v>187285</v>
      </c>
    </row>
    <row r="271" spans="2:35" ht="13" x14ac:dyDescent="0.25">
      <c r="B271" s="229"/>
      <c r="C271" s="199" t="s">
        <v>287</v>
      </c>
      <c r="D271" s="204">
        <v>342909</v>
      </c>
      <c r="E271" s="205">
        <v>912029</v>
      </c>
      <c r="F271" s="205">
        <v>188976</v>
      </c>
      <c r="G271" s="205">
        <v>134703</v>
      </c>
      <c r="H271" s="205">
        <v>223327</v>
      </c>
      <c r="I271" s="205">
        <v>902654</v>
      </c>
      <c r="J271" s="205">
        <v>3496237</v>
      </c>
      <c r="K271" s="205">
        <v>792850</v>
      </c>
      <c r="L271" s="205">
        <v>136906</v>
      </c>
      <c r="M271" s="205">
        <v>244757</v>
      </c>
      <c r="N271" s="205">
        <v>1022992</v>
      </c>
      <c r="O271" s="205">
        <v>153423</v>
      </c>
      <c r="P271" s="205">
        <v>234848</v>
      </c>
      <c r="Q271" s="205">
        <v>1815615</v>
      </c>
      <c r="R271" s="205">
        <v>1649780</v>
      </c>
      <c r="S271" s="205">
        <v>450632</v>
      </c>
      <c r="T271" s="205">
        <v>209184</v>
      </c>
      <c r="U271" s="205">
        <v>149543</v>
      </c>
      <c r="V271" s="205">
        <v>1661775</v>
      </c>
      <c r="W271" s="205">
        <v>210968</v>
      </c>
      <c r="X271" s="205">
        <v>633861</v>
      </c>
      <c r="Y271" s="205">
        <v>618469</v>
      </c>
      <c r="Z271" s="205">
        <v>469415</v>
      </c>
      <c r="AA271" s="205">
        <v>447996</v>
      </c>
      <c r="AB271" s="205">
        <v>556561</v>
      </c>
      <c r="AC271" s="205">
        <v>628648</v>
      </c>
      <c r="AD271" s="205">
        <v>168619</v>
      </c>
      <c r="AE271" s="205">
        <v>690774</v>
      </c>
      <c r="AF271" s="205">
        <v>102976</v>
      </c>
      <c r="AG271" s="205">
        <v>747204</v>
      </c>
      <c r="AH271" s="205">
        <v>381646</v>
      </c>
      <c r="AI271" s="206">
        <v>187149</v>
      </c>
    </row>
    <row r="272" spans="2:35" ht="13" x14ac:dyDescent="0.25">
      <c r="B272" s="229"/>
      <c r="C272" s="199" t="s">
        <v>288</v>
      </c>
      <c r="D272" s="204">
        <v>341171</v>
      </c>
      <c r="E272" s="205">
        <v>909658</v>
      </c>
      <c r="F272" s="205">
        <v>193834</v>
      </c>
      <c r="G272" s="205">
        <v>135068</v>
      </c>
      <c r="H272" s="205">
        <v>226752</v>
      </c>
      <c r="I272" s="205">
        <v>907216</v>
      </c>
      <c r="J272" s="205">
        <v>3528633</v>
      </c>
      <c r="K272" s="205">
        <v>794374</v>
      </c>
      <c r="L272" s="205">
        <v>138293</v>
      </c>
      <c r="M272" s="205">
        <v>247008</v>
      </c>
      <c r="N272" s="205">
        <v>1032037</v>
      </c>
      <c r="O272" s="205">
        <v>156065</v>
      </c>
      <c r="P272" s="205">
        <v>236179</v>
      </c>
      <c r="Q272" s="205">
        <v>1828691</v>
      </c>
      <c r="R272" s="205">
        <v>1654207</v>
      </c>
      <c r="S272" s="205">
        <v>459065</v>
      </c>
      <c r="T272" s="205">
        <v>209556</v>
      </c>
      <c r="U272" s="205">
        <v>152987</v>
      </c>
      <c r="V272" s="205">
        <v>1670250</v>
      </c>
      <c r="W272" s="205">
        <v>213910</v>
      </c>
      <c r="X272" s="205">
        <v>638542</v>
      </c>
      <c r="Y272" s="205">
        <v>621440</v>
      </c>
      <c r="Z272" s="205">
        <v>473308</v>
      </c>
      <c r="AA272" s="205">
        <v>452791</v>
      </c>
      <c r="AB272" s="205">
        <v>567914</v>
      </c>
      <c r="AC272" s="205">
        <v>639483</v>
      </c>
      <c r="AD272" s="205">
        <v>171102</v>
      </c>
      <c r="AE272" s="205">
        <v>693892</v>
      </c>
      <c r="AF272" s="205">
        <v>103878</v>
      </c>
      <c r="AG272" s="205">
        <v>753820</v>
      </c>
      <c r="AH272" s="205">
        <v>386850</v>
      </c>
      <c r="AI272" s="206">
        <v>189446</v>
      </c>
    </row>
    <row r="273" spans="2:35" ht="13" x14ac:dyDescent="0.25">
      <c r="B273" s="229"/>
      <c r="C273" s="199" t="s">
        <v>289</v>
      </c>
      <c r="D273" s="204">
        <v>338153</v>
      </c>
      <c r="E273" s="205">
        <v>916220</v>
      </c>
      <c r="F273" s="205">
        <v>193253</v>
      </c>
      <c r="G273" s="205">
        <v>135341</v>
      </c>
      <c r="H273" s="205">
        <v>228778</v>
      </c>
      <c r="I273" s="205">
        <v>909403</v>
      </c>
      <c r="J273" s="205">
        <v>3540808</v>
      </c>
      <c r="K273" s="205">
        <v>793340</v>
      </c>
      <c r="L273" s="205">
        <v>138285</v>
      </c>
      <c r="M273" s="205">
        <v>247674</v>
      </c>
      <c r="N273" s="205">
        <v>1035051</v>
      </c>
      <c r="O273" s="205">
        <v>158749</v>
      </c>
      <c r="P273" s="205">
        <v>237625</v>
      </c>
      <c r="Q273" s="205">
        <v>1840150</v>
      </c>
      <c r="R273" s="205">
        <v>1663607</v>
      </c>
      <c r="S273" s="205">
        <v>461488</v>
      </c>
      <c r="T273" s="205">
        <v>211448</v>
      </c>
      <c r="U273" s="205">
        <v>155022</v>
      </c>
      <c r="V273" s="205">
        <v>1671812</v>
      </c>
      <c r="W273" s="205">
        <v>217932</v>
      </c>
      <c r="X273" s="205">
        <v>640521</v>
      </c>
      <c r="Y273" s="205">
        <v>621882</v>
      </c>
      <c r="Z273" s="205">
        <v>477456</v>
      </c>
      <c r="AA273" s="205">
        <v>452899</v>
      </c>
      <c r="AB273" s="205">
        <v>572361</v>
      </c>
      <c r="AC273" s="205">
        <v>631182</v>
      </c>
      <c r="AD273" s="205">
        <v>173997</v>
      </c>
      <c r="AE273" s="205">
        <v>693267</v>
      </c>
      <c r="AF273" s="205">
        <v>104903</v>
      </c>
      <c r="AG273" s="205">
        <v>761608</v>
      </c>
      <c r="AH273" s="205">
        <v>388658</v>
      </c>
      <c r="AI273" s="206">
        <v>190762</v>
      </c>
    </row>
    <row r="274" spans="2:35" ht="13" x14ac:dyDescent="0.25">
      <c r="B274" s="229"/>
      <c r="C274" s="199" t="s">
        <v>290</v>
      </c>
      <c r="D274" s="204">
        <v>328291</v>
      </c>
      <c r="E274" s="205">
        <v>889896</v>
      </c>
      <c r="F274" s="205">
        <v>183487</v>
      </c>
      <c r="G274" s="205">
        <v>133675</v>
      </c>
      <c r="H274" s="205">
        <v>227505</v>
      </c>
      <c r="I274" s="205">
        <v>892899</v>
      </c>
      <c r="J274" s="205">
        <v>3470048</v>
      </c>
      <c r="K274" s="205">
        <v>776559</v>
      </c>
      <c r="L274" s="205">
        <v>138074</v>
      </c>
      <c r="M274" s="205">
        <v>242643</v>
      </c>
      <c r="N274" s="205">
        <v>1011812</v>
      </c>
      <c r="O274" s="205">
        <v>159549</v>
      </c>
      <c r="P274" s="205">
        <v>227679</v>
      </c>
      <c r="Q274" s="205">
        <v>1812699</v>
      </c>
      <c r="R274" s="205">
        <v>1626181</v>
      </c>
      <c r="S274" s="205">
        <v>460264</v>
      </c>
      <c r="T274" s="205">
        <v>211336</v>
      </c>
      <c r="U274" s="205">
        <v>152317</v>
      </c>
      <c r="V274" s="205">
        <v>1632896</v>
      </c>
      <c r="W274" s="205">
        <v>217982</v>
      </c>
      <c r="X274" s="205">
        <v>629401</v>
      </c>
      <c r="Y274" s="205">
        <v>607919</v>
      </c>
      <c r="Z274" s="205">
        <v>463164</v>
      </c>
      <c r="AA274" s="205">
        <v>447346</v>
      </c>
      <c r="AB274" s="205">
        <v>577442</v>
      </c>
      <c r="AC274" s="205">
        <v>616766</v>
      </c>
      <c r="AD274" s="205">
        <v>171220</v>
      </c>
      <c r="AE274" s="205">
        <v>677706</v>
      </c>
      <c r="AF274" s="205">
        <v>102273</v>
      </c>
      <c r="AG274" s="205">
        <v>758945</v>
      </c>
      <c r="AH274" s="205">
        <v>384295</v>
      </c>
      <c r="AI274" s="206">
        <v>189173</v>
      </c>
    </row>
    <row r="275" spans="2:35" ht="13" x14ac:dyDescent="0.25">
      <c r="B275" s="229" t="s">
        <v>304</v>
      </c>
      <c r="C275" s="199" t="s">
        <v>292</v>
      </c>
      <c r="D275" s="204">
        <v>335280</v>
      </c>
      <c r="E275" s="205">
        <v>906319</v>
      </c>
      <c r="F275" s="205">
        <v>183689</v>
      </c>
      <c r="G275" s="205">
        <v>133413</v>
      </c>
      <c r="H275" s="205">
        <v>223323</v>
      </c>
      <c r="I275" s="205">
        <v>900551</v>
      </c>
      <c r="J275" s="205">
        <v>3434242</v>
      </c>
      <c r="K275" s="205">
        <v>779119</v>
      </c>
      <c r="L275" s="205">
        <v>137972</v>
      </c>
      <c r="M275" s="205">
        <v>243244</v>
      </c>
      <c r="N275" s="205">
        <v>1012393</v>
      </c>
      <c r="O275" s="205">
        <v>154933</v>
      </c>
      <c r="P275" s="205">
        <v>232393</v>
      </c>
      <c r="Q275" s="205">
        <v>1822293</v>
      </c>
      <c r="R275" s="205">
        <v>1630366</v>
      </c>
      <c r="S275" s="205">
        <v>460336</v>
      </c>
      <c r="T275" s="205">
        <v>211643</v>
      </c>
      <c r="U275" s="205">
        <v>159377</v>
      </c>
      <c r="V275" s="205">
        <v>1647557</v>
      </c>
      <c r="W275" s="205">
        <v>219799</v>
      </c>
      <c r="X275" s="205">
        <v>627504</v>
      </c>
      <c r="Y275" s="205">
        <v>614415</v>
      </c>
      <c r="Z275" s="205">
        <v>472299</v>
      </c>
      <c r="AA275" s="205">
        <v>450897</v>
      </c>
      <c r="AB275" s="205">
        <v>580209</v>
      </c>
      <c r="AC275" s="205">
        <v>626276</v>
      </c>
      <c r="AD275" s="205">
        <v>171196</v>
      </c>
      <c r="AE275" s="205">
        <v>684676</v>
      </c>
      <c r="AF275" s="205">
        <v>102314</v>
      </c>
      <c r="AG275" s="205">
        <v>762611</v>
      </c>
      <c r="AH275" s="205">
        <v>381896</v>
      </c>
      <c r="AI275" s="206">
        <v>187861</v>
      </c>
    </row>
    <row r="276" spans="2:35" ht="13" x14ac:dyDescent="0.25">
      <c r="B276" s="229"/>
      <c r="C276" s="199" t="s">
        <v>293</v>
      </c>
      <c r="D276" s="204">
        <v>338559</v>
      </c>
      <c r="E276" s="205">
        <v>911767</v>
      </c>
      <c r="F276" s="205">
        <v>184856</v>
      </c>
      <c r="G276" s="205">
        <v>134890</v>
      </c>
      <c r="H276" s="205">
        <v>225972</v>
      </c>
      <c r="I276" s="205">
        <v>902039</v>
      </c>
      <c r="J276" s="205">
        <v>3447038</v>
      </c>
      <c r="K276" s="205">
        <v>780716</v>
      </c>
      <c r="L276" s="205">
        <v>138525</v>
      </c>
      <c r="M276" s="205">
        <v>245574</v>
      </c>
      <c r="N276" s="205">
        <v>1017386</v>
      </c>
      <c r="O276" s="205">
        <v>156351</v>
      </c>
      <c r="P276" s="205">
        <v>233747</v>
      </c>
      <c r="Q276" s="205">
        <v>1837966</v>
      </c>
      <c r="R276" s="205">
        <v>1638840</v>
      </c>
      <c r="S276" s="205">
        <v>464946</v>
      </c>
      <c r="T276" s="205">
        <v>213476</v>
      </c>
      <c r="U276" s="205">
        <v>159617</v>
      </c>
      <c r="V276" s="205">
        <v>1655126</v>
      </c>
      <c r="W276" s="205">
        <v>222355</v>
      </c>
      <c r="X276" s="205">
        <v>628017</v>
      </c>
      <c r="Y276" s="205">
        <v>615585</v>
      </c>
      <c r="Z276" s="205">
        <v>472041</v>
      </c>
      <c r="AA276" s="205">
        <v>455287</v>
      </c>
      <c r="AB276" s="205">
        <v>587810</v>
      </c>
      <c r="AC276" s="205">
        <v>641137</v>
      </c>
      <c r="AD276" s="205">
        <v>173223</v>
      </c>
      <c r="AE276" s="205">
        <v>685991</v>
      </c>
      <c r="AF276" s="205">
        <v>103111</v>
      </c>
      <c r="AG276" s="205">
        <v>767900</v>
      </c>
      <c r="AH276" s="205">
        <v>384631</v>
      </c>
      <c r="AI276" s="206">
        <v>189057</v>
      </c>
    </row>
    <row r="277" spans="2:35" ht="13" x14ac:dyDescent="0.25">
      <c r="B277" s="229"/>
      <c r="C277" s="199" t="s">
        <v>294</v>
      </c>
      <c r="D277" s="204">
        <v>336383</v>
      </c>
      <c r="E277" s="205">
        <v>916498</v>
      </c>
      <c r="F277" s="205">
        <v>178372</v>
      </c>
      <c r="G277" s="205">
        <v>133756</v>
      </c>
      <c r="H277" s="205">
        <v>227204</v>
      </c>
      <c r="I277" s="205">
        <v>897260</v>
      </c>
      <c r="J277" s="205">
        <v>3435535</v>
      </c>
      <c r="K277" s="205">
        <v>775171</v>
      </c>
      <c r="L277" s="205">
        <v>139023</v>
      </c>
      <c r="M277" s="205">
        <v>244826</v>
      </c>
      <c r="N277" s="205">
        <v>1015218</v>
      </c>
      <c r="O277" s="205">
        <v>150668</v>
      </c>
      <c r="P277" s="205">
        <v>232518</v>
      </c>
      <c r="Q277" s="205">
        <v>1831940</v>
      </c>
      <c r="R277" s="205">
        <v>1639195</v>
      </c>
      <c r="S277" s="205">
        <v>464520</v>
      </c>
      <c r="T277" s="205">
        <v>212214</v>
      </c>
      <c r="U277" s="205">
        <v>151593</v>
      </c>
      <c r="V277" s="205">
        <v>1650239</v>
      </c>
      <c r="W277" s="205">
        <v>221781</v>
      </c>
      <c r="X277" s="205">
        <v>622898</v>
      </c>
      <c r="Y277" s="205">
        <v>611778</v>
      </c>
      <c r="Z277" s="205">
        <v>424238</v>
      </c>
      <c r="AA277" s="205">
        <v>453898</v>
      </c>
      <c r="AB277" s="205">
        <v>590235</v>
      </c>
      <c r="AC277" s="205">
        <v>630894</v>
      </c>
      <c r="AD277" s="205">
        <v>173950</v>
      </c>
      <c r="AE277" s="205">
        <v>677680</v>
      </c>
      <c r="AF277" s="205">
        <v>103923</v>
      </c>
      <c r="AG277" s="205">
        <v>765330</v>
      </c>
      <c r="AH277" s="205">
        <v>386116</v>
      </c>
      <c r="AI277" s="206">
        <v>188089</v>
      </c>
    </row>
    <row r="278" spans="2:35" ht="13" x14ac:dyDescent="0.25">
      <c r="B278" s="229"/>
      <c r="C278" s="199" t="s">
        <v>295</v>
      </c>
      <c r="D278" s="204">
        <v>328581</v>
      </c>
      <c r="E278" s="205">
        <v>894965</v>
      </c>
      <c r="F278" s="205">
        <v>166363</v>
      </c>
      <c r="G278" s="205">
        <v>131649</v>
      </c>
      <c r="H278" s="205">
        <v>225177</v>
      </c>
      <c r="I278" s="205">
        <v>883711</v>
      </c>
      <c r="J278" s="205">
        <v>3329731</v>
      </c>
      <c r="K278" s="205">
        <v>757928</v>
      </c>
      <c r="L278" s="205">
        <v>137558</v>
      </c>
      <c r="M278" s="205">
        <v>240621</v>
      </c>
      <c r="N278" s="205">
        <v>992053</v>
      </c>
      <c r="O278" s="205">
        <v>146499</v>
      </c>
      <c r="P278" s="205">
        <v>226030</v>
      </c>
      <c r="Q278" s="205">
        <v>1793795</v>
      </c>
      <c r="R278" s="205">
        <v>1602221</v>
      </c>
      <c r="S278" s="205">
        <v>460651</v>
      </c>
      <c r="T278" s="205">
        <v>208949</v>
      </c>
      <c r="U278" s="205">
        <v>142436</v>
      </c>
      <c r="V278" s="205">
        <v>1597182</v>
      </c>
      <c r="W278" s="205">
        <v>216037</v>
      </c>
      <c r="X278" s="205">
        <v>604361</v>
      </c>
      <c r="Y278" s="205">
        <v>591189</v>
      </c>
      <c r="Z278" s="205">
        <v>379254</v>
      </c>
      <c r="AA278" s="205">
        <v>442906</v>
      </c>
      <c r="AB278" s="205">
        <v>568335</v>
      </c>
      <c r="AC278" s="205">
        <v>620209</v>
      </c>
      <c r="AD278" s="205">
        <v>171642</v>
      </c>
      <c r="AE278" s="205">
        <v>664641</v>
      </c>
      <c r="AF278" s="205">
        <v>101285</v>
      </c>
      <c r="AG278" s="205">
        <v>744520</v>
      </c>
      <c r="AH278" s="205">
        <v>373047</v>
      </c>
      <c r="AI278" s="206">
        <v>184170</v>
      </c>
    </row>
    <row r="279" spans="2:35" ht="13" x14ac:dyDescent="0.25">
      <c r="B279" s="229"/>
      <c r="C279" s="199" t="s">
        <v>296</v>
      </c>
      <c r="D279" s="204">
        <v>325819</v>
      </c>
      <c r="E279" s="205">
        <v>894317</v>
      </c>
      <c r="F279" s="205">
        <v>162411</v>
      </c>
      <c r="G279" s="205">
        <v>129425</v>
      </c>
      <c r="H279" s="205">
        <v>220229</v>
      </c>
      <c r="I279" s="205">
        <v>870848</v>
      </c>
      <c r="J279" s="205">
        <v>3272727</v>
      </c>
      <c r="K279" s="205">
        <v>747455</v>
      </c>
      <c r="L279" s="205">
        <v>134302</v>
      </c>
      <c r="M279" s="205">
        <v>238087</v>
      </c>
      <c r="N279" s="205">
        <v>974970</v>
      </c>
      <c r="O279" s="205">
        <v>144039</v>
      </c>
      <c r="P279" s="205">
        <v>221589</v>
      </c>
      <c r="Q279" s="205">
        <v>1770324</v>
      </c>
      <c r="R279" s="205">
        <v>1580188</v>
      </c>
      <c r="S279" s="205">
        <v>450380</v>
      </c>
      <c r="T279" s="205">
        <v>205741</v>
      </c>
      <c r="U279" s="205">
        <v>142052</v>
      </c>
      <c r="V279" s="205">
        <v>1569741</v>
      </c>
      <c r="W279" s="205">
        <v>211558</v>
      </c>
      <c r="X279" s="205">
        <v>591591</v>
      </c>
      <c r="Y279" s="205">
        <v>581478</v>
      </c>
      <c r="Z279" s="205">
        <v>358243</v>
      </c>
      <c r="AA279" s="205">
        <v>436357</v>
      </c>
      <c r="AB279" s="205">
        <v>544213</v>
      </c>
      <c r="AC279" s="205">
        <v>608386</v>
      </c>
      <c r="AD279" s="205">
        <v>169106</v>
      </c>
      <c r="AE279" s="205">
        <v>658034</v>
      </c>
      <c r="AF279" s="205">
        <v>99775</v>
      </c>
      <c r="AG279" s="205">
        <v>721600</v>
      </c>
      <c r="AH279" s="205">
        <v>365817</v>
      </c>
      <c r="AI279" s="206">
        <v>182368</v>
      </c>
    </row>
    <row r="280" spans="2:35" ht="13" x14ac:dyDescent="0.25">
      <c r="B280" s="229"/>
      <c r="C280" s="199" t="s">
        <v>297</v>
      </c>
      <c r="D280" s="204">
        <v>322007</v>
      </c>
      <c r="E280" s="205">
        <v>901254</v>
      </c>
      <c r="F280" s="205">
        <v>164651</v>
      </c>
      <c r="G280" s="205">
        <v>128074</v>
      </c>
      <c r="H280" s="205">
        <v>219852</v>
      </c>
      <c r="I280" s="205">
        <v>875288</v>
      </c>
      <c r="J280" s="205">
        <v>3263299</v>
      </c>
      <c r="K280" s="205">
        <v>737772</v>
      </c>
      <c r="L280" s="205">
        <v>133940</v>
      </c>
      <c r="M280" s="205">
        <v>237252</v>
      </c>
      <c r="N280" s="205">
        <v>966403</v>
      </c>
      <c r="O280" s="205">
        <v>142800</v>
      </c>
      <c r="P280" s="205">
        <v>220195</v>
      </c>
      <c r="Q280" s="205">
        <v>1755765</v>
      </c>
      <c r="R280" s="205">
        <v>1580456</v>
      </c>
      <c r="S280" s="205">
        <v>447538</v>
      </c>
      <c r="T280" s="205">
        <v>203862</v>
      </c>
      <c r="U280" s="205">
        <v>144319</v>
      </c>
      <c r="V280" s="205">
        <v>1569398</v>
      </c>
      <c r="W280" s="205">
        <v>208619</v>
      </c>
      <c r="X280" s="205">
        <v>586976</v>
      </c>
      <c r="Y280" s="205">
        <v>581410</v>
      </c>
      <c r="Z280" s="205">
        <v>358969</v>
      </c>
      <c r="AA280" s="205">
        <v>432676</v>
      </c>
      <c r="AB280" s="205">
        <v>529005</v>
      </c>
      <c r="AC280" s="205">
        <v>603725</v>
      </c>
      <c r="AD280" s="205">
        <v>168470</v>
      </c>
      <c r="AE280" s="205">
        <v>654342</v>
      </c>
      <c r="AF280" s="205">
        <v>99274</v>
      </c>
      <c r="AG280" s="205">
        <v>714799</v>
      </c>
      <c r="AH280" s="205">
        <v>365288</v>
      </c>
      <c r="AI280" s="206">
        <v>182181</v>
      </c>
    </row>
    <row r="281" spans="2:35" ht="13" x14ac:dyDescent="0.25">
      <c r="B281" s="229"/>
      <c r="C281" s="199" t="s">
        <v>298</v>
      </c>
      <c r="D281" s="204">
        <v>321750</v>
      </c>
      <c r="E281" s="205">
        <v>908826</v>
      </c>
      <c r="F281" s="205">
        <v>164765</v>
      </c>
      <c r="G281" s="205">
        <v>124251</v>
      </c>
      <c r="H281" s="205">
        <v>220197</v>
      </c>
      <c r="I281" s="205">
        <v>889248</v>
      </c>
      <c r="J281" s="205">
        <v>3257082</v>
      </c>
      <c r="K281" s="205">
        <v>744415</v>
      </c>
      <c r="L281" s="205">
        <v>133966</v>
      </c>
      <c r="M281" s="205">
        <v>236303</v>
      </c>
      <c r="N281" s="205">
        <v>969977</v>
      </c>
      <c r="O281" s="205">
        <v>143693</v>
      </c>
      <c r="P281" s="205">
        <v>217327</v>
      </c>
      <c r="Q281" s="205">
        <v>1742635</v>
      </c>
      <c r="R281" s="205">
        <v>1579438</v>
      </c>
      <c r="S281" s="205">
        <v>444971</v>
      </c>
      <c r="T281" s="205">
        <v>200339</v>
      </c>
      <c r="U281" s="205">
        <v>145580</v>
      </c>
      <c r="V281" s="205">
        <v>1573623</v>
      </c>
      <c r="W281" s="205">
        <v>206288</v>
      </c>
      <c r="X281" s="205">
        <v>587165</v>
      </c>
      <c r="Y281" s="205">
        <v>580949</v>
      </c>
      <c r="Z281" s="205">
        <v>356370</v>
      </c>
      <c r="AA281" s="205">
        <v>432699</v>
      </c>
      <c r="AB281" s="205">
        <v>529928</v>
      </c>
      <c r="AC281" s="205">
        <v>602130</v>
      </c>
      <c r="AD281" s="205">
        <v>169301</v>
      </c>
      <c r="AE281" s="205">
        <v>659758</v>
      </c>
      <c r="AF281" s="205">
        <v>99092</v>
      </c>
      <c r="AG281" s="205">
        <v>710315</v>
      </c>
      <c r="AH281" s="205">
        <v>360408</v>
      </c>
      <c r="AI281" s="206">
        <v>183163</v>
      </c>
    </row>
    <row r="282" spans="2:35" ht="13" x14ac:dyDescent="0.25">
      <c r="B282" s="229"/>
      <c r="C282" s="199" t="s">
        <v>299</v>
      </c>
      <c r="D282" s="204">
        <v>323153</v>
      </c>
      <c r="E282" s="205">
        <v>915557</v>
      </c>
      <c r="F282" s="205">
        <v>167538</v>
      </c>
      <c r="G282" s="205">
        <v>123878</v>
      </c>
      <c r="H282" s="205">
        <v>218178</v>
      </c>
      <c r="I282" s="205">
        <v>897690</v>
      </c>
      <c r="J282" s="205">
        <v>3251617</v>
      </c>
      <c r="K282" s="205">
        <v>750871</v>
      </c>
      <c r="L282" s="205">
        <v>133853</v>
      </c>
      <c r="M282" s="205">
        <v>236944</v>
      </c>
      <c r="N282" s="205">
        <v>973738</v>
      </c>
      <c r="O282" s="205">
        <v>144572</v>
      </c>
      <c r="P282" s="205">
        <v>218985</v>
      </c>
      <c r="Q282" s="205">
        <v>1758496</v>
      </c>
      <c r="R282" s="205">
        <v>1586644</v>
      </c>
      <c r="S282" s="205">
        <v>448497</v>
      </c>
      <c r="T282" s="205">
        <v>201939</v>
      </c>
      <c r="U282" s="205">
        <v>143936</v>
      </c>
      <c r="V282" s="205">
        <v>1589977</v>
      </c>
      <c r="W282" s="205">
        <v>206982</v>
      </c>
      <c r="X282" s="205">
        <v>586731</v>
      </c>
      <c r="Y282" s="205">
        <v>587463</v>
      </c>
      <c r="Z282" s="205">
        <v>356310</v>
      </c>
      <c r="AA282" s="205">
        <v>436384</v>
      </c>
      <c r="AB282" s="205">
        <v>529692</v>
      </c>
      <c r="AC282" s="205">
        <v>601240</v>
      </c>
      <c r="AD282" s="205">
        <v>171299</v>
      </c>
      <c r="AE282" s="205">
        <v>665498</v>
      </c>
      <c r="AF282" s="205">
        <v>99667</v>
      </c>
      <c r="AG282" s="205">
        <v>715225</v>
      </c>
      <c r="AH282" s="205">
        <v>360933</v>
      </c>
      <c r="AI282" s="206">
        <v>184855</v>
      </c>
    </row>
    <row r="283" spans="2:35" ht="13" x14ac:dyDescent="0.25">
      <c r="B283" s="229"/>
      <c r="C283" s="199" t="s">
        <v>300</v>
      </c>
      <c r="D283" s="204">
        <v>326308</v>
      </c>
      <c r="E283" s="205">
        <v>922535</v>
      </c>
      <c r="F283" s="205">
        <v>171311</v>
      </c>
      <c r="G283" s="205">
        <v>124417</v>
      </c>
      <c r="H283" s="205">
        <v>219083</v>
      </c>
      <c r="I283" s="205">
        <v>901676</v>
      </c>
      <c r="J283" s="205">
        <v>3248637</v>
      </c>
      <c r="K283" s="205">
        <v>754877</v>
      </c>
      <c r="L283" s="205">
        <v>133518</v>
      </c>
      <c r="M283" s="205">
        <v>238074</v>
      </c>
      <c r="N283" s="205">
        <v>977874</v>
      </c>
      <c r="O283" s="205">
        <v>144513</v>
      </c>
      <c r="P283" s="205">
        <v>219672</v>
      </c>
      <c r="Q283" s="205">
        <v>1769661</v>
      </c>
      <c r="R283" s="205">
        <v>1596357</v>
      </c>
      <c r="S283" s="205">
        <v>451083</v>
      </c>
      <c r="T283" s="205">
        <v>203232</v>
      </c>
      <c r="U283" s="205">
        <v>147502</v>
      </c>
      <c r="V283" s="205">
        <v>1603283</v>
      </c>
      <c r="W283" s="205">
        <v>208577</v>
      </c>
      <c r="X283" s="205">
        <v>584849</v>
      </c>
      <c r="Y283" s="205">
        <v>592725</v>
      </c>
      <c r="Z283" s="205">
        <v>358177</v>
      </c>
      <c r="AA283" s="205">
        <v>439476</v>
      </c>
      <c r="AB283" s="205">
        <v>543611</v>
      </c>
      <c r="AC283" s="205">
        <v>613007</v>
      </c>
      <c r="AD283" s="205">
        <v>172923</v>
      </c>
      <c r="AE283" s="205">
        <v>667748</v>
      </c>
      <c r="AF283" s="205">
        <v>99807</v>
      </c>
      <c r="AG283" s="205">
        <v>718248</v>
      </c>
      <c r="AH283" s="205">
        <v>362982</v>
      </c>
      <c r="AI283" s="206">
        <v>186449</v>
      </c>
    </row>
    <row r="284" spans="2:35" ht="13" x14ac:dyDescent="0.25">
      <c r="B284" s="229"/>
      <c r="C284" s="199" t="s">
        <v>301</v>
      </c>
      <c r="D284" s="204">
        <v>325210</v>
      </c>
      <c r="E284" s="205">
        <v>934961</v>
      </c>
      <c r="F284" s="205">
        <v>175025</v>
      </c>
      <c r="G284" s="205">
        <v>125428</v>
      </c>
      <c r="H284" s="205">
        <v>221374</v>
      </c>
      <c r="I284" s="205">
        <v>908614</v>
      </c>
      <c r="J284" s="205">
        <v>3285539</v>
      </c>
      <c r="K284" s="205">
        <v>760932</v>
      </c>
      <c r="L284" s="205">
        <v>134872</v>
      </c>
      <c r="M284" s="205">
        <v>241199</v>
      </c>
      <c r="N284" s="205">
        <v>984157</v>
      </c>
      <c r="O284" s="205">
        <v>147179</v>
      </c>
      <c r="P284" s="205">
        <v>222262</v>
      </c>
      <c r="Q284" s="205">
        <v>1788334</v>
      </c>
      <c r="R284" s="205">
        <v>1611893</v>
      </c>
      <c r="S284" s="205">
        <v>456757</v>
      </c>
      <c r="T284" s="205">
        <v>205095</v>
      </c>
      <c r="U284" s="205">
        <v>147839</v>
      </c>
      <c r="V284" s="205">
        <v>1623515</v>
      </c>
      <c r="W284" s="205">
        <v>211023</v>
      </c>
      <c r="X284" s="205">
        <v>591153</v>
      </c>
      <c r="Y284" s="205">
        <v>598103</v>
      </c>
      <c r="Z284" s="205">
        <v>361787</v>
      </c>
      <c r="AA284" s="205">
        <v>442174</v>
      </c>
      <c r="AB284" s="205">
        <v>558297</v>
      </c>
      <c r="AC284" s="205">
        <v>617942</v>
      </c>
      <c r="AD284" s="205">
        <v>175679</v>
      </c>
      <c r="AE284" s="205">
        <v>668711</v>
      </c>
      <c r="AF284" s="205">
        <v>100615</v>
      </c>
      <c r="AG284" s="205">
        <v>725420</v>
      </c>
      <c r="AH284" s="205">
        <v>364040</v>
      </c>
      <c r="AI284" s="206">
        <v>187704</v>
      </c>
    </row>
    <row r="285" spans="2:35" ht="13" x14ac:dyDescent="0.25">
      <c r="B285" s="229"/>
      <c r="C285" s="199" t="s">
        <v>302</v>
      </c>
      <c r="D285" s="204">
        <v>327014</v>
      </c>
      <c r="E285" s="205">
        <v>936250</v>
      </c>
      <c r="F285" s="205">
        <v>177524</v>
      </c>
      <c r="G285" s="205">
        <v>126613</v>
      </c>
      <c r="H285" s="205">
        <v>222218</v>
      </c>
      <c r="I285" s="205">
        <v>915483</v>
      </c>
      <c r="J285" s="205">
        <v>3309725</v>
      </c>
      <c r="K285" s="205">
        <v>766974</v>
      </c>
      <c r="L285" s="205">
        <v>135668</v>
      </c>
      <c r="M285" s="205">
        <v>243874</v>
      </c>
      <c r="N285" s="205">
        <v>991033</v>
      </c>
      <c r="O285" s="205">
        <v>147726</v>
      </c>
      <c r="P285" s="205">
        <v>224121</v>
      </c>
      <c r="Q285" s="205">
        <v>1805269</v>
      </c>
      <c r="R285" s="205">
        <v>1619262</v>
      </c>
      <c r="S285" s="205">
        <v>460765</v>
      </c>
      <c r="T285" s="205">
        <v>207126</v>
      </c>
      <c r="U285" s="205">
        <v>149959</v>
      </c>
      <c r="V285" s="205">
        <v>1635486</v>
      </c>
      <c r="W285" s="205">
        <v>214850</v>
      </c>
      <c r="X285" s="205">
        <v>595897</v>
      </c>
      <c r="Y285" s="205">
        <v>603612</v>
      </c>
      <c r="Z285" s="205">
        <v>370055</v>
      </c>
      <c r="AA285" s="205">
        <v>445552</v>
      </c>
      <c r="AB285" s="205">
        <v>565897</v>
      </c>
      <c r="AC285" s="205">
        <v>617112</v>
      </c>
      <c r="AD285" s="205">
        <v>176822</v>
      </c>
      <c r="AE285" s="205">
        <v>669683</v>
      </c>
      <c r="AF285" s="205">
        <v>101238</v>
      </c>
      <c r="AG285" s="205">
        <v>733396</v>
      </c>
      <c r="AH285" s="205">
        <v>367448</v>
      </c>
      <c r="AI285" s="206">
        <v>187900</v>
      </c>
    </row>
    <row r="286" spans="2:35" ht="13" x14ac:dyDescent="0.25">
      <c r="B286" s="229"/>
      <c r="C286" s="199" t="s">
        <v>303</v>
      </c>
      <c r="D286" s="204">
        <v>321424</v>
      </c>
      <c r="E286" s="205">
        <v>917848</v>
      </c>
      <c r="F286" s="205">
        <v>169371</v>
      </c>
      <c r="G286" s="205">
        <v>125731</v>
      </c>
      <c r="H286" s="205">
        <v>221463</v>
      </c>
      <c r="I286" s="205">
        <v>903594</v>
      </c>
      <c r="J286" s="205">
        <v>3246669</v>
      </c>
      <c r="K286" s="205">
        <v>757509</v>
      </c>
      <c r="L286" s="205">
        <v>135054</v>
      </c>
      <c r="M286" s="205">
        <v>239136</v>
      </c>
      <c r="N286" s="205">
        <v>977112</v>
      </c>
      <c r="O286" s="205">
        <v>146771</v>
      </c>
      <c r="P286" s="205">
        <v>218499</v>
      </c>
      <c r="Q286" s="205">
        <v>1780367</v>
      </c>
      <c r="R286" s="205">
        <v>1593415</v>
      </c>
      <c r="S286" s="205">
        <v>458777</v>
      </c>
      <c r="T286" s="205">
        <v>205308</v>
      </c>
      <c r="U286" s="205">
        <v>149477</v>
      </c>
      <c r="V286" s="205">
        <v>1610325</v>
      </c>
      <c r="W286" s="205">
        <v>213965</v>
      </c>
      <c r="X286" s="205">
        <v>590229</v>
      </c>
      <c r="Y286" s="205">
        <v>595496</v>
      </c>
      <c r="Z286" s="205">
        <v>365783</v>
      </c>
      <c r="AA286" s="205">
        <v>440501</v>
      </c>
      <c r="AB286" s="205">
        <v>570100</v>
      </c>
      <c r="AC286" s="205">
        <v>602703</v>
      </c>
      <c r="AD286" s="205">
        <v>174213</v>
      </c>
      <c r="AE286" s="205">
        <v>656892</v>
      </c>
      <c r="AF286" s="205">
        <v>99057</v>
      </c>
      <c r="AG286" s="205">
        <v>735414</v>
      </c>
      <c r="AH286" s="205">
        <v>364449</v>
      </c>
      <c r="AI286" s="206">
        <v>187080</v>
      </c>
    </row>
    <row r="287" spans="2:35" ht="13" x14ac:dyDescent="0.25">
      <c r="B287" s="229" t="s">
        <v>313</v>
      </c>
      <c r="C287" s="199" t="s">
        <v>305</v>
      </c>
      <c r="D287" s="204">
        <v>328665</v>
      </c>
      <c r="E287" s="205">
        <v>933958</v>
      </c>
      <c r="F287" s="205">
        <v>167022</v>
      </c>
      <c r="G287" s="205">
        <v>126216</v>
      </c>
      <c r="H287" s="205">
        <v>218863</v>
      </c>
      <c r="I287" s="205">
        <v>913562</v>
      </c>
      <c r="J287" s="205">
        <v>3217900</v>
      </c>
      <c r="K287" s="205">
        <v>763042</v>
      </c>
      <c r="L287" s="205">
        <v>135627</v>
      </c>
      <c r="M287" s="205">
        <v>241106</v>
      </c>
      <c r="N287" s="205">
        <v>981708</v>
      </c>
      <c r="O287" s="205">
        <v>142961</v>
      </c>
      <c r="P287" s="205">
        <v>221013</v>
      </c>
      <c r="Q287" s="205">
        <v>1787122</v>
      </c>
      <c r="R287" s="205">
        <v>1594259</v>
      </c>
      <c r="S287" s="205">
        <v>456103</v>
      </c>
      <c r="T287" s="205">
        <v>205548</v>
      </c>
      <c r="U287" s="205">
        <v>150458</v>
      </c>
      <c r="V287" s="205">
        <v>1619232</v>
      </c>
      <c r="W287" s="205">
        <v>212835</v>
      </c>
      <c r="X287" s="205">
        <v>586200</v>
      </c>
      <c r="Y287" s="205">
        <v>600127</v>
      </c>
      <c r="Z287" s="205">
        <v>362807</v>
      </c>
      <c r="AA287" s="205">
        <v>444131</v>
      </c>
      <c r="AB287" s="205">
        <v>577248</v>
      </c>
      <c r="AC287" s="205">
        <v>614706</v>
      </c>
      <c r="AD287" s="205">
        <v>175361</v>
      </c>
      <c r="AE287" s="205">
        <v>661466</v>
      </c>
      <c r="AF287" s="205">
        <v>99545</v>
      </c>
      <c r="AG287" s="205">
        <v>731911</v>
      </c>
      <c r="AH287" s="205">
        <v>364457</v>
      </c>
      <c r="AI287" s="206">
        <v>186492</v>
      </c>
    </row>
    <row r="288" spans="2:35" ht="13" x14ac:dyDescent="0.25">
      <c r="B288" s="229"/>
      <c r="C288" s="199" t="s">
        <v>306</v>
      </c>
      <c r="D288" s="204">
        <v>330675</v>
      </c>
      <c r="E288" s="205">
        <v>942940</v>
      </c>
      <c r="F288" s="205">
        <v>167046</v>
      </c>
      <c r="G288" s="205">
        <v>127199</v>
      </c>
      <c r="H288" s="205">
        <v>223027</v>
      </c>
      <c r="I288" s="205">
        <v>915962</v>
      </c>
      <c r="J288" s="205">
        <v>3216913</v>
      </c>
      <c r="K288" s="205">
        <v>766527</v>
      </c>
      <c r="L288" s="205">
        <v>136160</v>
      </c>
      <c r="M288" s="205">
        <v>241978</v>
      </c>
      <c r="N288" s="205">
        <v>988887</v>
      </c>
      <c r="O288" s="205">
        <v>143318</v>
      </c>
      <c r="P288" s="205">
        <v>222065</v>
      </c>
      <c r="Q288" s="205">
        <v>1800733</v>
      </c>
      <c r="R288" s="205">
        <v>1603856</v>
      </c>
      <c r="S288" s="205">
        <v>459138</v>
      </c>
      <c r="T288" s="205">
        <v>206050</v>
      </c>
      <c r="U288" s="205">
        <v>151811</v>
      </c>
      <c r="V288" s="205">
        <v>1626099</v>
      </c>
      <c r="W288" s="205">
        <v>213960</v>
      </c>
      <c r="X288" s="205">
        <v>589535</v>
      </c>
      <c r="Y288" s="205">
        <v>606706</v>
      </c>
      <c r="Z288" s="205">
        <v>363772</v>
      </c>
      <c r="AA288" s="205">
        <v>447419</v>
      </c>
      <c r="AB288" s="205">
        <v>581325</v>
      </c>
      <c r="AC288" s="205">
        <v>626253</v>
      </c>
      <c r="AD288" s="205">
        <v>179307</v>
      </c>
      <c r="AE288" s="205">
        <v>666820</v>
      </c>
      <c r="AF288" s="205">
        <v>101686</v>
      </c>
      <c r="AG288" s="205">
        <v>733549</v>
      </c>
      <c r="AH288" s="205">
        <v>368320</v>
      </c>
      <c r="AI288" s="206">
        <v>187902</v>
      </c>
    </row>
    <row r="289" spans="2:35" ht="13" x14ac:dyDescent="0.25">
      <c r="B289" s="229"/>
      <c r="C289" s="199" t="s">
        <v>307</v>
      </c>
      <c r="D289" s="204">
        <v>331624</v>
      </c>
      <c r="E289" s="205">
        <v>955422</v>
      </c>
      <c r="F289" s="205">
        <v>169372</v>
      </c>
      <c r="G289" s="205">
        <v>127450</v>
      </c>
      <c r="H289" s="205">
        <v>226046</v>
      </c>
      <c r="I289" s="205">
        <v>920933</v>
      </c>
      <c r="J289" s="205">
        <v>3213626</v>
      </c>
      <c r="K289" s="205">
        <v>768242</v>
      </c>
      <c r="L289" s="205">
        <v>137676</v>
      </c>
      <c r="M289" s="205">
        <v>241968</v>
      </c>
      <c r="N289" s="205">
        <v>990290</v>
      </c>
      <c r="O289" s="205">
        <v>147015</v>
      </c>
      <c r="P289" s="205">
        <v>222938</v>
      </c>
      <c r="Q289" s="205">
        <v>1803619</v>
      </c>
      <c r="R289" s="205">
        <v>1606884</v>
      </c>
      <c r="S289" s="205">
        <v>459523</v>
      </c>
      <c r="T289" s="205">
        <v>205760</v>
      </c>
      <c r="U289" s="205">
        <v>152744</v>
      </c>
      <c r="V289" s="205">
        <v>1638815</v>
      </c>
      <c r="W289" s="205">
        <v>212499</v>
      </c>
      <c r="X289" s="205">
        <v>592445</v>
      </c>
      <c r="Y289" s="205">
        <v>611101</v>
      </c>
      <c r="Z289" s="205">
        <v>377825</v>
      </c>
      <c r="AA289" s="205">
        <v>447825</v>
      </c>
      <c r="AB289" s="205">
        <v>586460</v>
      </c>
      <c r="AC289" s="205">
        <v>632288</v>
      </c>
      <c r="AD289" s="205">
        <v>185038</v>
      </c>
      <c r="AE289" s="205">
        <v>667463</v>
      </c>
      <c r="AF289" s="205">
        <v>102821</v>
      </c>
      <c r="AG289" s="205">
        <v>729835</v>
      </c>
      <c r="AH289" s="205">
        <v>371003</v>
      </c>
      <c r="AI289" s="206">
        <v>189159</v>
      </c>
    </row>
    <row r="290" spans="2:35" ht="13" x14ac:dyDescent="0.25">
      <c r="B290" s="229"/>
      <c r="C290" s="199" t="s">
        <v>308</v>
      </c>
      <c r="D290" s="204">
        <v>331492</v>
      </c>
      <c r="E290" s="205">
        <v>955928</v>
      </c>
      <c r="F290" s="205">
        <v>172044</v>
      </c>
      <c r="G290" s="205">
        <v>128729</v>
      </c>
      <c r="H290" s="205">
        <v>228147</v>
      </c>
      <c r="I290" s="205">
        <v>925796</v>
      </c>
      <c r="J290" s="205">
        <v>3216137</v>
      </c>
      <c r="K290" s="205">
        <v>771096</v>
      </c>
      <c r="L290" s="205">
        <v>136902</v>
      </c>
      <c r="M290" s="205">
        <v>243118</v>
      </c>
      <c r="N290" s="205">
        <v>993820</v>
      </c>
      <c r="O290" s="205">
        <v>147121</v>
      </c>
      <c r="P290" s="205">
        <v>222289</v>
      </c>
      <c r="Q290" s="205">
        <v>1810884</v>
      </c>
      <c r="R290" s="205">
        <v>1613698</v>
      </c>
      <c r="S290" s="205">
        <v>457487</v>
      </c>
      <c r="T290" s="205">
        <v>205634</v>
      </c>
      <c r="U290" s="205">
        <v>155031</v>
      </c>
      <c r="V290" s="205">
        <v>1648874</v>
      </c>
      <c r="W290" s="205">
        <v>212191</v>
      </c>
      <c r="X290" s="205">
        <v>592577</v>
      </c>
      <c r="Y290" s="205">
        <v>614757</v>
      </c>
      <c r="Z290" s="205">
        <v>384821</v>
      </c>
      <c r="AA290" s="205">
        <v>447102</v>
      </c>
      <c r="AB290" s="205">
        <v>583413</v>
      </c>
      <c r="AC290" s="205">
        <v>625220</v>
      </c>
      <c r="AD290" s="205">
        <v>188355</v>
      </c>
      <c r="AE290" s="205">
        <v>666983</v>
      </c>
      <c r="AF290" s="205">
        <v>102990</v>
      </c>
      <c r="AG290" s="205">
        <v>726105</v>
      </c>
      <c r="AH290" s="205">
        <v>372085</v>
      </c>
      <c r="AI290" s="206">
        <v>189657</v>
      </c>
    </row>
    <row r="291" spans="2:35" ht="13" x14ac:dyDescent="0.25">
      <c r="B291" s="229"/>
      <c r="C291" s="199" t="s">
        <v>309</v>
      </c>
      <c r="D291" s="204">
        <v>331878</v>
      </c>
      <c r="E291" s="205">
        <v>963136</v>
      </c>
      <c r="F291" s="205">
        <v>176593</v>
      </c>
      <c r="G291" s="205">
        <v>129262</v>
      </c>
      <c r="H291" s="205">
        <v>223454</v>
      </c>
      <c r="I291" s="205">
        <v>928687</v>
      </c>
      <c r="J291" s="205">
        <v>3236212</v>
      </c>
      <c r="K291" s="205">
        <v>771792</v>
      </c>
      <c r="L291" s="205">
        <v>136838</v>
      </c>
      <c r="M291" s="205">
        <v>243336</v>
      </c>
      <c r="N291" s="205">
        <v>993309</v>
      </c>
      <c r="O291" s="205">
        <v>147900</v>
      </c>
      <c r="P291" s="205">
        <v>224565</v>
      </c>
      <c r="Q291" s="205">
        <v>1815607</v>
      </c>
      <c r="R291" s="205">
        <v>1620929</v>
      </c>
      <c r="S291" s="205">
        <v>455820</v>
      </c>
      <c r="T291" s="205">
        <v>204820</v>
      </c>
      <c r="U291" s="205">
        <v>156933</v>
      </c>
      <c r="V291" s="205">
        <v>1651797</v>
      </c>
      <c r="W291" s="205">
        <v>210777</v>
      </c>
      <c r="X291" s="205">
        <v>590768</v>
      </c>
      <c r="Y291" s="205">
        <v>615626</v>
      </c>
      <c r="Z291" s="205">
        <v>396775</v>
      </c>
      <c r="AA291" s="205">
        <v>445758</v>
      </c>
      <c r="AB291" s="205">
        <v>569723</v>
      </c>
      <c r="AC291" s="205">
        <v>623069</v>
      </c>
      <c r="AD291" s="205">
        <v>193049</v>
      </c>
      <c r="AE291" s="205">
        <v>666616</v>
      </c>
      <c r="AF291" s="205">
        <v>103141</v>
      </c>
      <c r="AG291" s="205">
        <v>716315</v>
      </c>
      <c r="AH291" s="205">
        <v>375061</v>
      </c>
      <c r="AI291" s="206">
        <v>189898</v>
      </c>
    </row>
    <row r="292" spans="2:35" ht="13" x14ac:dyDescent="0.25">
      <c r="B292" s="229"/>
      <c r="C292" s="199" t="s">
        <v>310</v>
      </c>
      <c r="D292" s="204">
        <v>330146</v>
      </c>
      <c r="E292" s="205">
        <v>962090</v>
      </c>
      <c r="F292" s="205">
        <v>179293</v>
      </c>
      <c r="G292" s="205">
        <v>128911</v>
      </c>
      <c r="H292" s="205">
        <v>225406</v>
      </c>
      <c r="I292" s="205">
        <v>931191</v>
      </c>
      <c r="J292" s="205">
        <v>3230475</v>
      </c>
      <c r="K292" s="205">
        <v>779333</v>
      </c>
      <c r="L292" s="205">
        <v>138890</v>
      </c>
      <c r="M292" s="205">
        <v>243680</v>
      </c>
      <c r="N292" s="205">
        <v>1000878</v>
      </c>
      <c r="O292" s="205">
        <v>148621</v>
      </c>
      <c r="P292" s="205">
        <v>226457</v>
      </c>
      <c r="Q292" s="205">
        <v>1820785</v>
      </c>
      <c r="R292" s="205">
        <v>1622778</v>
      </c>
      <c r="S292" s="205">
        <v>457557</v>
      </c>
      <c r="T292" s="205">
        <v>203488</v>
      </c>
      <c r="U292" s="205">
        <v>159031</v>
      </c>
      <c r="V292" s="205">
        <v>1663121</v>
      </c>
      <c r="W292" s="205">
        <v>212522</v>
      </c>
      <c r="X292" s="205">
        <v>594915</v>
      </c>
      <c r="Y292" s="205">
        <v>618558</v>
      </c>
      <c r="Z292" s="205">
        <v>406636</v>
      </c>
      <c r="AA292" s="205">
        <v>450346</v>
      </c>
      <c r="AB292" s="205">
        <v>559597</v>
      </c>
      <c r="AC292" s="205">
        <v>624071</v>
      </c>
      <c r="AD292" s="205">
        <v>194993</v>
      </c>
      <c r="AE292" s="205">
        <v>670515</v>
      </c>
      <c r="AF292" s="205">
        <v>103302</v>
      </c>
      <c r="AG292" s="205">
        <v>717239</v>
      </c>
      <c r="AH292" s="205">
        <v>380707</v>
      </c>
      <c r="AI292" s="206">
        <v>189848</v>
      </c>
    </row>
    <row r="293" spans="2:35" ht="13" x14ac:dyDescent="0.25">
      <c r="B293" s="229"/>
      <c r="C293" s="199" t="s">
        <v>311</v>
      </c>
      <c r="D293" s="204">
        <v>333223</v>
      </c>
      <c r="E293" s="205">
        <v>976970</v>
      </c>
      <c r="F293" s="205">
        <v>182367</v>
      </c>
      <c r="G293" s="205">
        <v>131962</v>
      </c>
      <c r="H293" s="205">
        <v>229159</v>
      </c>
      <c r="I293" s="205">
        <v>932271</v>
      </c>
      <c r="J293" s="205">
        <v>3240746</v>
      </c>
      <c r="K293" s="205">
        <v>786250</v>
      </c>
      <c r="L293" s="205">
        <v>138862</v>
      </c>
      <c r="M293" s="205">
        <v>248024</v>
      </c>
      <c r="N293" s="205">
        <v>1008091</v>
      </c>
      <c r="O293" s="205">
        <v>151226</v>
      </c>
      <c r="P293" s="205">
        <v>229304</v>
      </c>
      <c r="Q293" s="205">
        <v>1826575</v>
      </c>
      <c r="R293" s="205">
        <v>1611607</v>
      </c>
      <c r="S293" s="205">
        <v>456175</v>
      </c>
      <c r="T293" s="205">
        <v>205282</v>
      </c>
      <c r="U293" s="205">
        <v>158791</v>
      </c>
      <c r="V293" s="205">
        <v>1679301</v>
      </c>
      <c r="W293" s="205">
        <v>213725</v>
      </c>
      <c r="X293" s="205">
        <v>599636</v>
      </c>
      <c r="Y293" s="205">
        <v>622860</v>
      </c>
      <c r="Z293" s="205">
        <v>417457</v>
      </c>
      <c r="AA293" s="205">
        <v>453368</v>
      </c>
      <c r="AB293" s="205">
        <v>566809</v>
      </c>
      <c r="AC293" s="205">
        <v>621188</v>
      </c>
      <c r="AD293" s="205">
        <v>200421</v>
      </c>
      <c r="AE293" s="205">
        <v>676578</v>
      </c>
      <c r="AF293" s="205">
        <v>104407</v>
      </c>
      <c r="AG293" s="205">
        <v>719529</v>
      </c>
      <c r="AH293" s="205">
        <v>378786</v>
      </c>
      <c r="AI293" s="206">
        <v>190973</v>
      </c>
    </row>
    <row r="294" spans="2:35" ht="13.5" thickBot="1" x14ac:dyDescent="0.3">
      <c r="B294" s="230"/>
      <c r="C294" s="200" t="s">
        <v>312</v>
      </c>
      <c r="D294" s="207">
        <v>336344</v>
      </c>
      <c r="E294" s="208">
        <v>987424</v>
      </c>
      <c r="F294" s="208">
        <v>183981</v>
      </c>
      <c r="G294" s="208">
        <v>132574</v>
      </c>
      <c r="H294" s="208">
        <v>231028</v>
      </c>
      <c r="I294" s="208">
        <v>933227</v>
      </c>
      <c r="J294" s="208">
        <v>3262318</v>
      </c>
      <c r="K294" s="208">
        <v>793634</v>
      </c>
      <c r="L294" s="208">
        <v>140058</v>
      </c>
      <c r="M294" s="208">
        <v>251748</v>
      </c>
      <c r="N294" s="208">
        <v>1010231</v>
      </c>
      <c r="O294" s="208">
        <v>148278</v>
      </c>
      <c r="P294" s="208">
        <v>235746</v>
      </c>
      <c r="Q294" s="208">
        <v>1837975</v>
      </c>
      <c r="R294" s="208">
        <v>1626856</v>
      </c>
      <c r="S294" s="208">
        <v>458402</v>
      </c>
      <c r="T294" s="208">
        <v>207421</v>
      </c>
      <c r="U294" s="208">
        <v>158588</v>
      </c>
      <c r="V294" s="208">
        <v>1688575</v>
      </c>
      <c r="W294" s="208">
        <v>212005</v>
      </c>
      <c r="X294" s="208">
        <v>601686</v>
      </c>
      <c r="Y294" s="208">
        <v>626975</v>
      </c>
      <c r="Z294" s="208">
        <v>424006</v>
      </c>
      <c r="AA294" s="208">
        <v>454927</v>
      </c>
      <c r="AB294" s="208">
        <v>562948</v>
      </c>
      <c r="AC294" s="208">
        <v>626858</v>
      </c>
      <c r="AD294" s="208">
        <v>201725</v>
      </c>
      <c r="AE294" s="208">
        <v>682377</v>
      </c>
      <c r="AF294" s="208">
        <v>104983</v>
      </c>
      <c r="AG294" s="208">
        <v>723914</v>
      </c>
      <c r="AH294" s="208">
        <v>381893</v>
      </c>
      <c r="AI294" s="209">
        <v>192118</v>
      </c>
    </row>
  </sheetData>
  <mergeCells count="28">
    <mergeCell ref="B11:B22"/>
    <mergeCell ref="B23:B34"/>
    <mergeCell ref="B35:B46"/>
    <mergeCell ref="B47:B58"/>
    <mergeCell ref="C4:C5"/>
    <mergeCell ref="B4:B5"/>
    <mergeCell ref="B287:B294"/>
    <mergeCell ref="B179:B190"/>
    <mergeCell ref="B191:B202"/>
    <mergeCell ref="B203:B214"/>
    <mergeCell ref="B215:B226"/>
    <mergeCell ref="B227:B238"/>
    <mergeCell ref="D4:AI4"/>
    <mergeCell ref="B239:B250"/>
    <mergeCell ref="B251:B262"/>
    <mergeCell ref="B263:B274"/>
    <mergeCell ref="B275:B286"/>
    <mergeCell ref="B119:B130"/>
    <mergeCell ref="B131:B142"/>
    <mergeCell ref="B143:B154"/>
    <mergeCell ref="B155:B166"/>
    <mergeCell ref="B167:B178"/>
    <mergeCell ref="B59:B70"/>
    <mergeCell ref="B71:B82"/>
    <mergeCell ref="B83:B94"/>
    <mergeCell ref="B95:B106"/>
    <mergeCell ref="B107:B118"/>
    <mergeCell ref="B6:B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D87E5-51E0-4C26-8E3D-9FC8142C0E25}">
  <dimension ref="A1:O293"/>
  <sheetViews>
    <sheetView showGridLines="0" showRowColHeaders="0" tabSelected="1" zoomScale="205" zoomScaleNormal="205" workbookViewId="0">
      <selection sqref="A1:O2"/>
    </sheetView>
  </sheetViews>
  <sheetFormatPr defaultColWidth="0" defaultRowHeight="14.5" zeroHeight="1" x14ac:dyDescent="0.35"/>
  <cols>
    <col min="1" max="1" width="10.7265625" bestFit="1" customWidth="1"/>
    <col min="2" max="2" width="8.6328125" bestFit="1" customWidth="1"/>
    <col min="3" max="3" width="9.6328125" bestFit="1" customWidth="1"/>
    <col min="4" max="4" width="12.36328125" bestFit="1" customWidth="1"/>
    <col min="5" max="5" width="4.453125" bestFit="1" customWidth="1"/>
    <col min="6" max="6" width="16.81640625" bestFit="1" customWidth="1"/>
    <col min="7" max="7" width="10.36328125" bestFit="1" customWidth="1"/>
    <col min="8" max="8" width="16.6328125" bestFit="1" customWidth="1"/>
    <col min="9" max="10" width="10.7265625" bestFit="1" customWidth="1"/>
    <col min="11" max="11" width="12.36328125" bestFit="1" customWidth="1"/>
    <col min="12" max="12" width="11.453125" bestFit="1" customWidth="1"/>
    <col min="13" max="13" width="8.7265625" customWidth="1"/>
    <col min="14" max="14" width="15.08984375" bestFit="1" customWidth="1"/>
    <col min="15" max="15" width="8.7265625" customWidth="1"/>
    <col min="16" max="16384" width="8.7265625" hidden="1"/>
  </cols>
  <sheetData>
    <row r="1" spans="1:15" ht="15.5" customHeight="1" x14ac:dyDescent="0.35">
      <c r="A1" s="233" t="s">
        <v>475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</row>
    <row r="2" spans="1:15" x14ac:dyDescent="0.35">
      <c r="A2" s="233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</row>
    <row r="3" spans="1:15" x14ac:dyDescent="0.35">
      <c r="A3" s="210" t="s">
        <v>485</v>
      </c>
      <c r="B3" s="210" t="s">
        <v>491</v>
      </c>
      <c r="C3" s="210" t="s">
        <v>486</v>
      </c>
      <c r="D3" s="210" t="s">
        <v>487</v>
      </c>
      <c r="E3" s="210" t="s">
        <v>488</v>
      </c>
      <c r="F3" s="210" t="s">
        <v>492</v>
      </c>
      <c r="G3" s="210" t="s">
        <v>489</v>
      </c>
      <c r="H3" s="213" t="s">
        <v>490</v>
      </c>
      <c r="J3" s="214" t="s">
        <v>493</v>
      </c>
      <c r="K3" s="212">
        <v>0.99989743920792784</v>
      </c>
      <c r="L3" s="216">
        <f>AVERAGE(B4:B15)</f>
        <v>272344</v>
      </c>
      <c r="M3" s="214" t="s">
        <v>496</v>
      </c>
      <c r="N3" s="215">
        <f>AVERAGE(H16:H292)</f>
        <v>5.2721704967867939</v>
      </c>
    </row>
    <row r="4" spans="1:15" x14ac:dyDescent="0.35">
      <c r="A4" s="217">
        <v>35643</v>
      </c>
      <c r="B4" s="218">
        <v>260740</v>
      </c>
      <c r="C4" s="219"/>
      <c r="D4" s="219"/>
      <c r="E4" s="220">
        <f t="shared" ref="E4:E15" si="0">B4/$L$3</f>
        <v>0.95739212172840227</v>
      </c>
      <c r="F4" s="219"/>
      <c r="G4" s="219"/>
      <c r="H4" s="219"/>
      <c r="J4" s="214" t="s">
        <v>494</v>
      </c>
      <c r="K4" s="212">
        <v>0</v>
      </c>
      <c r="M4" s="214" t="s">
        <v>497</v>
      </c>
      <c r="N4" s="234">
        <f>SQRT(ABS(N3))</f>
        <v>2.2961207496093916</v>
      </c>
    </row>
    <row r="5" spans="1:15" x14ac:dyDescent="0.35">
      <c r="A5" s="217">
        <v>35674</v>
      </c>
      <c r="B5" s="218">
        <v>265799</v>
      </c>
      <c r="C5" s="219"/>
      <c r="D5" s="219"/>
      <c r="E5" s="220">
        <f t="shared" si="0"/>
        <v>0.97596789354639724</v>
      </c>
      <c r="F5" s="219"/>
      <c r="G5" s="219"/>
      <c r="H5" s="219"/>
      <c r="J5" s="214" t="s">
        <v>495</v>
      </c>
      <c r="K5" s="212">
        <v>0.33683703819516236</v>
      </c>
    </row>
    <row r="6" spans="1:15" x14ac:dyDescent="0.35">
      <c r="A6" s="217">
        <v>35704</v>
      </c>
      <c r="B6" s="218">
        <v>269420</v>
      </c>
      <c r="C6" s="219"/>
      <c r="D6" s="219"/>
      <c r="E6" s="220">
        <f t="shared" si="0"/>
        <v>0.98926357841553325</v>
      </c>
      <c r="F6" s="219"/>
      <c r="G6" s="219"/>
      <c r="H6" s="219"/>
    </row>
    <row r="7" spans="1:15" x14ac:dyDescent="0.35">
      <c r="A7" s="217">
        <v>35735</v>
      </c>
      <c r="B7" s="218">
        <v>270060</v>
      </c>
      <c r="C7" s="219"/>
      <c r="D7" s="219"/>
      <c r="E7" s="220">
        <f t="shared" si="0"/>
        <v>0.99161354757218811</v>
      </c>
      <c r="F7" s="219"/>
      <c r="G7" s="219"/>
      <c r="H7" s="219"/>
      <c r="I7" s="211" t="s">
        <v>498</v>
      </c>
      <c r="K7" s="224">
        <v>44440</v>
      </c>
      <c r="L7" s="225">
        <v>573840.84186927904</v>
      </c>
    </row>
    <row r="8" spans="1:15" x14ac:dyDescent="0.35">
      <c r="A8" s="217">
        <v>35765</v>
      </c>
      <c r="B8" s="218">
        <v>267862</v>
      </c>
      <c r="C8" s="219"/>
      <c r="D8" s="219"/>
      <c r="E8" s="220">
        <f t="shared" si="0"/>
        <v>0.98354287224980175</v>
      </c>
      <c r="F8" s="219"/>
      <c r="G8" s="219"/>
      <c r="H8" s="219"/>
    </row>
    <row r="9" spans="1:15" x14ac:dyDescent="0.35">
      <c r="A9" s="217">
        <v>35796</v>
      </c>
      <c r="B9" s="218">
        <v>271531</v>
      </c>
      <c r="C9" s="219"/>
      <c r="D9" s="219"/>
      <c r="E9" s="220">
        <f t="shared" si="0"/>
        <v>0.99701480480568694</v>
      </c>
      <c r="F9" s="219"/>
      <c r="G9" s="219"/>
      <c r="H9" s="219"/>
    </row>
    <row r="10" spans="1:15" x14ac:dyDescent="0.35">
      <c r="A10" s="217">
        <v>35827</v>
      </c>
      <c r="B10" s="218">
        <v>274834</v>
      </c>
      <c r="C10" s="219"/>
      <c r="D10" s="219"/>
      <c r="E10" s="220">
        <f t="shared" si="0"/>
        <v>1.0091428487501102</v>
      </c>
      <c r="F10" s="219"/>
      <c r="G10" s="219"/>
      <c r="H10" s="219"/>
    </row>
    <row r="11" spans="1:15" x14ac:dyDescent="0.35">
      <c r="A11" s="217">
        <v>35855</v>
      </c>
      <c r="B11" s="218">
        <v>279172</v>
      </c>
      <c r="C11" s="219"/>
      <c r="D11" s="219"/>
      <c r="E11" s="220">
        <f t="shared" si="0"/>
        <v>1.0250712334400611</v>
      </c>
      <c r="F11" s="219"/>
      <c r="G11" s="219"/>
      <c r="H11" s="219"/>
    </row>
    <row r="12" spans="1:15" x14ac:dyDescent="0.35">
      <c r="A12" s="217">
        <v>35886</v>
      </c>
      <c r="B12" s="218">
        <v>280422</v>
      </c>
      <c r="C12" s="219"/>
      <c r="D12" s="219"/>
      <c r="E12" s="220">
        <f t="shared" si="0"/>
        <v>1.0296610169491525</v>
      </c>
      <c r="F12" s="219"/>
      <c r="G12" s="219"/>
      <c r="H12" s="219"/>
    </row>
    <row r="13" spans="1:15" x14ac:dyDescent="0.35">
      <c r="A13" s="217">
        <v>35916</v>
      </c>
      <c r="B13" s="218">
        <v>275182</v>
      </c>
      <c r="C13" s="219"/>
      <c r="D13" s="219"/>
      <c r="E13" s="220">
        <f t="shared" si="0"/>
        <v>1.0104206444790411</v>
      </c>
      <c r="F13" s="219"/>
      <c r="G13" s="219"/>
      <c r="H13" s="219"/>
    </row>
    <row r="14" spans="1:15" x14ac:dyDescent="0.35">
      <c r="A14" s="217">
        <v>35947</v>
      </c>
      <c r="B14" s="218">
        <v>275148</v>
      </c>
      <c r="C14" s="219"/>
      <c r="D14" s="219"/>
      <c r="E14" s="220">
        <f t="shared" si="0"/>
        <v>1.0102958023675939</v>
      </c>
      <c r="F14" s="219"/>
      <c r="G14" s="219"/>
      <c r="H14" s="219"/>
    </row>
    <row r="15" spans="1:15" x14ac:dyDescent="0.35">
      <c r="A15" s="217">
        <v>35977</v>
      </c>
      <c r="B15" s="218">
        <v>277958</v>
      </c>
      <c r="C15" s="221">
        <f>L3</f>
        <v>272344</v>
      </c>
      <c r="D15" s="219">
        <f>B292/B4</f>
        <v>2.1590396563626602</v>
      </c>
      <c r="E15" s="220">
        <f t="shared" si="0"/>
        <v>1.0206136356960316</v>
      </c>
      <c r="F15" s="219"/>
      <c r="G15" s="219"/>
      <c r="H15" s="219"/>
    </row>
    <row r="16" spans="1:15" x14ac:dyDescent="0.35">
      <c r="A16" s="217">
        <v>36008</v>
      </c>
      <c r="B16" s="218">
        <v>279039</v>
      </c>
      <c r="C16" s="220">
        <f>$K$3*B16/E4+(1-$K$3)*(C15+D15)</f>
        <v>291455.42053167487</v>
      </c>
      <c r="D16" s="220">
        <f>$K$4*(C16-C15)+(1-$K$4)*D15</f>
        <v>2.1590396563626602</v>
      </c>
      <c r="E16" s="220">
        <f>$K$5*B16/C16+(1-$K$5)*E4</f>
        <v>0.9573942904677849</v>
      </c>
      <c r="F16" s="220">
        <f>(C16+D16)*E4</f>
        <v>279039.19049962144</v>
      </c>
      <c r="G16" s="222">
        <f>B16-F16</f>
        <v>-0.19049962144345045</v>
      </c>
      <c r="H16" s="222">
        <f>G16^2</f>
        <v>3.6290105770097926E-2</v>
      </c>
    </row>
    <row r="17" spans="1:8" x14ac:dyDescent="0.35">
      <c r="A17" s="217">
        <v>36039</v>
      </c>
      <c r="B17" s="218">
        <v>286654</v>
      </c>
      <c r="C17" s="220">
        <f t="shared" ref="C17:C80" si="1">$K$3*B17/E5+(1-$K$3)*(C16+D16)</f>
        <v>293712.29953752883</v>
      </c>
      <c r="D17" s="220">
        <f t="shared" ref="D17:D80" si="2">$K$4*(C17-C16)+(1-$K$4)*D16</f>
        <v>2.1590396563626602</v>
      </c>
      <c r="E17" s="220">
        <f t="shared" ref="E17:E80" si="3">$K$5*B17/C17+(1-$K$5)*E5</f>
        <v>0.97596815239853618</v>
      </c>
      <c r="F17" s="220">
        <f t="shared" ref="F17:F80" si="4">(C17+D17)*E5</f>
        <v>286655.88144169596</v>
      </c>
      <c r="G17" s="222">
        <f t="shared" ref="G17:G80" si="5">B17-F17</f>
        <v>-1.8814416959648952</v>
      </c>
      <c r="H17" s="222">
        <f t="shared" ref="H17:H80" si="6">G17^2</f>
        <v>3.5398228553152613</v>
      </c>
    </row>
    <row r="18" spans="1:8" x14ac:dyDescent="0.35">
      <c r="A18" s="217">
        <v>36069</v>
      </c>
      <c r="B18" s="218">
        <v>292908</v>
      </c>
      <c r="C18" s="220">
        <f t="shared" si="1"/>
        <v>296086.67061273474</v>
      </c>
      <c r="D18" s="220">
        <f t="shared" si="2"/>
        <v>2.1590396563626602</v>
      </c>
      <c r="E18" s="220">
        <f t="shared" si="3"/>
        <v>0.98926385225271618</v>
      </c>
      <c r="F18" s="220">
        <f t="shared" si="4"/>
        <v>292909.89515079168</v>
      </c>
      <c r="G18" s="222">
        <f t="shared" si="5"/>
        <v>-1.8951507916790433</v>
      </c>
      <c r="H18" s="222">
        <f t="shared" si="6"/>
        <v>3.5915965232017046</v>
      </c>
    </row>
    <row r="19" spans="1:8" x14ac:dyDescent="0.35">
      <c r="A19" s="217">
        <v>36100</v>
      </c>
      <c r="B19" s="218">
        <v>295272</v>
      </c>
      <c r="C19" s="220">
        <f t="shared" si="1"/>
        <v>297769.05511763407</v>
      </c>
      <c r="D19" s="220">
        <f t="shared" si="2"/>
        <v>2.1590396563626602</v>
      </c>
      <c r="E19" s="220">
        <f t="shared" si="3"/>
        <v>0.99161374089192766</v>
      </c>
      <c r="F19" s="220">
        <f t="shared" si="4"/>
        <v>295273.97003538848</v>
      </c>
      <c r="G19" s="222">
        <f t="shared" si="5"/>
        <v>-1.9700353884836659</v>
      </c>
      <c r="H19" s="222">
        <f t="shared" si="6"/>
        <v>3.8810394318779884</v>
      </c>
    </row>
    <row r="20" spans="1:8" x14ac:dyDescent="0.35">
      <c r="A20" s="217">
        <v>36130</v>
      </c>
      <c r="B20" s="218">
        <v>295295</v>
      </c>
      <c r="C20" s="220">
        <f t="shared" si="1"/>
        <v>300235.76978608652</v>
      </c>
      <c r="D20" s="220">
        <f t="shared" si="2"/>
        <v>2.1590396563626602</v>
      </c>
      <c r="E20" s="220">
        <f t="shared" si="3"/>
        <v>0.98354315119265467</v>
      </c>
      <c r="F20" s="220">
        <f t="shared" si="4"/>
        <v>295296.87487560266</v>
      </c>
      <c r="G20" s="222">
        <f t="shared" si="5"/>
        <v>-1.874875602661632</v>
      </c>
      <c r="H20" s="222">
        <f t="shared" si="6"/>
        <v>3.515158525455818</v>
      </c>
    </row>
    <row r="21" spans="1:8" x14ac:dyDescent="0.35">
      <c r="A21" s="217">
        <v>36161</v>
      </c>
      <c r="B21" s="218">
        <v>295191</v>
      </c>
      <c r="C21" s="220">
        <f t="shared" si="1"/>
        <v>296075.26816265169</v>
      </c>
      <c r="D21" s="220">
        <f t="shared" si="2"/>
        <v>2.1590396563626602</v>
      </c>
      <c r="E21" s="220">
        <f t="shared" si="3"/>
        <v>0.99701432050371763</v>
      </c>
      <c r="F21" s="220">
        <f t="shared" si="4"/>
        <v>295193.57828947913</v>
      </c>
      <c r="G21" s="222">
        <f t="shared" si="5"/>
        <v>-2.578289479133673</v>
      </c>
      <c r="H21" s="222">
        <f t="shared" si="6"/>
        <v>6.6475766382113868</v>
      </c>
    </row>
    <row r="22" spans="1:8" x14ac:dyDescent="0.35">
      <c r="A22" s="217">
        <v>36192</v>
      </c>
      <c r="B22" s="218">
        <v>307134</v>
      </c>
      <c r="C22" s="220">
        <f t="shared" si="1"/>
        <v>304350.51295334043</v>
      </c>
      <c r="D22" s="220">
        <f t="shared" si="2"/>
        <v>2.1590396563626602</v>
      </c>
      <c r="E22" s="220">
        <f t="shared" si="3"/>
        <v>1.0091437964959455</v>
      </c>
      <c r="F22" s="220">
        <f t="shared" si="4"/>
        <v>307135.32243972062</v>
      </c>
      <c r="G22" s="222">
        <f t="shared" si="5"/>
        <v>-1.3224397206213325</v>
      </c>
      <c r="H22" s="222">
        <f t="shared" si="6"/>
        <v>1.748846814677028</v>
      </c>
    </row>
    <row r="23" spans="1:8" x14ac:dyDescent="0.35">
      <c r="A23" s="217">
        <v>36220</v>
      </c>
      <c r="B23" s="218">
        <v>308510</v>
      </c>
      <c r="C23" s="220">
        <f t="shared" si="1"/>
        <v>300964.79751520697</v>
      </c>
      <c r="D23" s="220">
        <f t="shared" si="2"/>
        <v>2.1590396563626602</v>
      </c>
      <c r="E23" s="220">
        <f t="shared" si="3"/>
        <v>1.0250708347720345</v>
      </c>
      <c r="F23" s="220">
        <f t="shared" si="4"/>
        <v>308512.569380395</v>
      </c>
      <c r="G23" s="222">
        <f t="shared" si="5"/>
        <v>-2.5693803949980065</v>
      </c>
      <c r="H23" s="222">
        <f t="shared" si="6"/>
        <v>6.6017156142001117</v>
      </c>
    </row>
    <row r="24" spans="1:8" x14ac:dyDescent="0.35">
      <c r="A24" s="217">
        <v>36251</v>
      </c>
      <c r="B24" s="218">
        <v>297481</v>
      </c>
      <c r="C24" s="220">
        <f t="shared" si="1"/>
        <v>288912.82488546503</v>
      </c>
      <c r="D24" s="220">
        <f t="shared" si="2"/>
        <v>2.1590396563626602</v>
      </c>
      <c r="E24" s="220">
        <f t="shared" si="3"/>
        <v>1.0296595326920661</v>
      </c>
      <c r="F24" s="220">
        <f t="shared" si="4"/>
        <v>297484.49616018852</v>
      </c>
      <c r="G24" s="222">
        <f t="shared" si="5"/>
        <v>-3.4961601885152049</v>
      </c>
      <c r="H24" s="222">
        <f t="shared" si="6"/>
        <v>12.223136063758673</v>
      </c>
    </row>
    <row r="25" spans="1:8" x14ac:dyDescent="0.35">
      <c r="A25" s="217">
        <v>36281</v>
      </c>
      <c r="B25" s="218">
        <v>290032</v>
      </c>
      <c r="C25" s="220">
        <f t="shared" si="1"/>
        <v>287041.04157060519</v>
      </c>
      <c r="D25" s="220">
        <f t="shared" si="2"/>
        <v>2.1590396563626602</v>
      </c>
      <c r="E25" s="220">
        <f t="shared" si="3"/>
        <v>1.0104204165707151</v>
      </c>
      <c r="F25" s="220">
        <f t="shared" si="4"/>
        <v>290034.37575394713</v>
      </c>
      <c r="G25" s="222">
        <f t="shared" si="5"/>
        <v>-2.3757539471262135</v>
      </c>
      <c r="H25" s="222">
        <f t="shared" si="6"/>
        <v>5.6442068172857827</v>
      </c>
    </row>
    <row r="26" spans="1:8" x14ac:dyDescent="0.35">
      <c r="A26" s="217">
        <v>36312</v>
      </c>
      <c r="B26" s="218">
        <v>289738</v>
      </c>
      <c r="C26" s="220">
        <f t="shared" si="1"/>
        <v>286785.34152301413</v>
      </c>
      <c r="D26" s="220">
        <f t="shared" si="2"/>
        <v>2.1590396563626602</v>
      </c>
      <c r="E26" s="220">
        <f t="shared" si="3"/>
        <v>1.0102957709827631</v>
      </c>
      <c r="F26" s="220">
        <f t="shared" si="4"/>
        <v>289740.20798995992</v>
      </c>
      <c r="G26" s="222">
        <f t="shared" si="5"/>
        <v>-2.2079899599193595</v>
      </c>
      <c r="H26" s="222">
        <f t="shared" si="6"/>
        <v>4.8752196631046951</v>
      </c>
    </row>
    <row r="27" spans="1:8" x14ac:dyDescent="0.35">
      <c r="A27" s="217">
        <v>36342</v>
      </c>
      <c r="B27" s="218">
        <v>288645</v>
      </c>
      <c r="C27" s="220">
        <f t="shared" si="1"/>
        <v>282815.55890497472</v>
      </c>
      <c r="D27" s="220">
        <f t="shared" si="2"/>
        <v>2.1590396563626602</v>
      </c>
      <c r="E27" s="220">
        <f t="shared" si="3"/>
        <v>1.0206131404663354</v>
      </c>
      <c r="F27" s="220">
        <f t="shared" si="4"/>
        <v>288647.61935072468</v>
      </c>
      <c r="G27" s="222">
        <f t="shared" si="5"/>
        <v>-2.6193507246789522</v>
      </c>
      <c r="H27" s="222">
        <f t="shared" si="6"/>
        <v>6.8609982188761522</v>
      </c>
    </row>
    <row r="28" spans="1:8" x14ac:dyDescent="0.35">
      <c r="A28" s="217">
        <v>36373</v>
      </c>
      <c r="B28" s="218">
        <v>292046</v>
      </c>
      <c r="C28" s="220">
        <f t="shared" si="1"/>
        <v>305040.27507390769</v>
      </c>
      <c r="D28" s="220">
        <f t="shared" si="2"/>
        <v>2.1590396563626602</v>
      </c>
      <c r="E28" s="220">
        <f t="shared" si="3"/>
        <v>0.9573967002257846</v>
      </c>
      <c r="F28" s="220">
        <f t="shared" si="4"/>
        <v>292045.88477072166</v>
      </c>
      <c r="G28" s="222">
        <f t="shared" si="5"/>
        <v>0.11522927833721042</v>
      </c>
      <c r="H28" s="222">
        <f t="shared" si="6"/>
        <v>1.327778658611431E-2</v>
      </c>
    </row>
    <row r="29" spans="1:8" x14ac:dyDescent="0.35">
      <c r="A29" s="217">
        <v>36404</v>
      </c>
      <c r="B29" s="218">
        <v>295826</v>
      </c>
      <c r="C29" s="220">
        <f t="shared" si="1"/>
        <v>303110.4987103818</v>
      </c>
      <c r="D29" s="220">
        <f t="shared" si="2"/>
        <v>2.1590396563626602</v>
      </c>
      <c r="E29" s="220">
        <f t="shared" si="3"/>
        <v>0.97596793748042343</v>
      </c>
      <c r="F29" s="220">
        <f t="shared" si="4"/>
        <v>295828.30055291456</v>
      </c>
      <c r="G29" s="222">
        <f t="shared" si="5"/>
        <v>-2.3005529145593755</v>
      </c>
      <c r="H29" s="222">
        <f t="shared" si="6"/>
        <v>5.2925437126876371</v>
      </c>
    </row>
    <row r="30" spans="1:8" x14ac:dyDescent="0.35">
      <c r="A30" s="217">
        <v>36434</v>
      </c>
      <c r="B30" s="218">
        <v>297318</v>
      </c>
      <c r="C30" s="220">
        <f t="shared" si="1"/>
        <v>300544.95559291827</v>
      </c>
      <c r="D30" s="220">
        <f t="shared" si="2"/>
        <v>2.1590396563626602</v>
      </c>
      <c r="E30" s="220">
        <f t="shared" si="3"/>
        <v>0.98926356024582995</v>
      </c>
      <c r="F30" s="220">
        <f t="shared" si="4"/>
        <v>297320.39640485944</v>
      </c>
      <c r="G30" s="222">
        <f t="shared" si="5"/>
        <v>-2.3964048594352789</v>
      </c>
      <c r="H30" s="222">
        <f t="shared" si="6"/>
        <v>5.7427562503250194</v>
      </c>
    </row>
    <row r="31" spans="1:8" x14ac:dyDescent="0.35">
      <c r="A31" s="217">
        <v>36465</v>
      </c>
      <c r="B31" s="218">
        <v>303240</v>
      </c>
      <c r="C31" s="220">
        <f t="shared" si="1"/>
        <v>305804.01703772444</v>
      </c>
      <c r="D31" s="220">
        <f t="shared" si="2"/>
        <v>2.1590396563626602</v>
      </c>
      <c r="E31" s="220">
        <f t="shared" si="3"/>
        <v>0.99161432983730124</v>
      </c>
      <c r="F31" s="220">
        <f t="shared" si="4"/>
        <v>303241.60624794709</v>
      </c>
      <c r="G31" s="222">
        <f t="shared" si="5"/>
        <v>-1.6062479470856488</v>
      </c>
      <c r="H31" s="222">
        <f t="shared" si="6"/>
        <v>2.5800324675168613</v>
      </c>
    </row>
    <row r="32" spans="1:8" x14ac:dyDescent="0.35">
      <c r="A32" s="217">
        <v>36495</v>
      </c>
      <c r="B32" s="218">
        <v>295205</v>
      </c>
      <c r="C32" s="220">
        <f t="shared" si="1"/>
        <v>300145.01220306207</v>
      </c>
      <c r="D32" s="220">
        <f t="shared" si="2"/>
        <v>2.1590396563626602</v>
      </c>
      <c r="E32" s="220">
        <f t="shared" si="3"/>
        <v>0.98354251025798445</v>
      </c>
      <c r="F32" s="220">
        <f t="shared" si="4"/>
        <v>295207.69462562463</v>
      </c>
      <c r="G32" s="222">
        <f t="shared" si="5"/>
        <v>-2.6946256246301346</v>
      </c>
      <c r="H32" s="222">
        <f t="shared" si="6"/>
        <v>7.2610072569133424</v>
      </c>
    </row>
    <row r="33" spans="1:8" x14ac:dyDescent="0.35">
      <c r="A33" s="217">
        <v>36526</v>
      </c>
      <c r="B33" s="218">
        <v>300159</v>
      </c>
      <c r="C33" s="220">
        <f t="shared" si="1"/>
        <v>301057.76888542896</v>
      </c>
      <c r="D33" s="220">
        <f t="shared" si="2"/>
        <v>2.1590396563626602</v>
      </c>
      <c r="E33" s="220">
        <f t="shared" si="3"/>
        <v>0.9970144246931878</v>
      </c>
      <c r="F33" s="220">
        <f t="shared" si="4"/>
        <v>300161.05947112711</v>
      </c>
      <c r="G33" s="222">
        <f t="shared" si="5"/>
        <v>-2.0594711271114647</v>
      </c>
      <c r="H33" s="222">
        <f t="shared" si="6"/>
        <v>4.2414213234057669</v>
      </c>
    </row>
    <row r="34" spans="1:8" x14ac:dyDescent="0.35">
      <c r="A34" s="217">
        <v>36557</v>
      </c>
      <c r="B34" s="218">
        <v>305292</v>
      </c>
      <c r="C34" s="220">
        <f t="shared" si="1"/>
        <v>302525.61562376004</v>
      </c>
      <c r="D34" s="220">
        <f t="shared" si="2"/>
        <v>2.1590396563626602</v>
      </c>
      <c r="E34" s="220">
        <f t="shared" si="3"/>
        <v>1.0091439654147871</v>
      </c>
      <c r="F34" s="220">
        <f t="shared" si="4"/>
        <v>305294.0270693099</v>
      </c>
      <c r="G34" s="222">
        <f t="shared" si="5"/>
        <v>-2.0270693099009804</v>
      </c>
      <c r="H34" s="222">
        <f t="shared" si="6"/>
        <v>4.1090099871424375</v>
      </c>
    </row>
    <row r="35" spans="1:8" x14ac:dyDescent="0.35">
      <c r="A35" s="217">
        <v>36586</v>
      </c>
      <c r="B35" s="218">
        <v>303741</v>
      </c>
      <c r="C35" s="220">
        <f t="shared" si="1"/>
        <v>296312.84312486317</v>
      </c>
      <c r="D35" s="220">
        <f t="shared" si="2"/>
        <v>2.1590396563626602</v>
      </c>
      <c r="E35" s="220">
        <f t="shared" si="3"/>
        <v>1.0250700919487636</v>
      </c>
      <c r="F35" s="220">
        <f t="shared" si="4"/>
        <v>303743.86662426125</v>
      </c>
      <c r="G35" s="222">
        <f t="shared" si="5"/>
        <v>-2.8666242612525821</v>
      </c>
      <c r="H35" s="222">
        <f t="shared" si="6"/>
        <v>8.2175346552019111</v>
      </c>
    </row>
    <row r="36" spans="1:8" x14ac:dyDescent="0.35">
      <c r="A36" s="217">
        <v>36617</v>
      </c>
      <c r="B36" s="218">
        <v>302738</v>
      </c>
      <c r="C36" s="220">
        <f t="shared" si="1"/>
        <v>294017.81171575695</v>
      </c>
      <c r="D36" s="220">
        <f t="shared" si="2"/>
        <v>2.1590396563626602</v>
      </c>
      <c r="E36" s="220">
        <f t="shared" si="3"/>
        <v>1.0296592547445766</v>
      </c>
      <c r="F36" s="220">
        <f t="shared" si="4"/>
        <v>302740.46569015377</v>
      </c>
      <c r="G36" s="222">
        <f t="shared" si="5"/>
        <v>-2.4656901537673548</v>
      </c>
      <c r="H36" s="222">
        <f t="shared" si="6"/>
        <v>6.0796279343852815</v>
      </c>
    </row>
    <row r="37" spans="1:8" x14ac:dyDescent="0.35">
      <c r="A37" s="217">
        <v>36647</v>
      </c>
      <c r="B37" s="218">
        <v>300757</v>
      </c>
      <c r="C37" s="220">
        <f t="shared" si="1"/>
        <v>297654.93485625263</v>
      </c>
      <c r="D37" s="220">
        <f t="shared" si="2"/>
        <v>2.1590396563626602</v>
      </c>
      <c r="E37" s="220">
        <f t="shared" si="3"/>
        <v>1.0104208428899246</v>
      </c>
      <c r="F37" s="220">
        <f t="shared" si="4"/>
        <v>300758.80480953283</v>
      </c>
      <c r="G37" s="222">
        <f t="shared" si="5"/>
        <v>-1.8048095328267664</v>
      </c>
      <c r="H37" s="222">
        <f t="shared" si="6"/>
        <v>3.2573374497823706</v>
      </c>
    </row>
    <row r="38" spans="1:8" x14ac:dyDescent="0.35">
      <c r="A38" s="217">
        <v>36678</v>
      </c>
      <c r="B38" s="218">
        <v>300408</v>
      </c>
      <c r="C38" s="220">
        <f t="shared" si="1"/>
        <v>297346.61947701109</v>
      </c>
      <c r="D38" s="220">
        <f t="shared" si="2"/>
        <v>2.1590396563626602</v>
      </c>
      <c r="E38" s="220">
        <f t="shared" si="3"/>
        <v>1.0102957345361561</v>
      </c>
      <c r="F38" s="220">
        <f t="shared" si="4"/>
        <v>300410.21344227938</v>
      </c>
      <c r="G38" s="222">
        <f t="shared" si="5"/>
        <v>-2.2134422793751583</v>
      </c>
      <c r="H38" s="222">
        <f t="shared" si="6"/>
        <v>4.8993267241254959</v>
      </c>
    </row>
    <row r="39" spans="1:8" x14ac:dyDescent="0.35">
      <c r="A39" s="217">
        <v>36708</v>
      </c>
      <c r="B39" s="218">
        <v>300294</v>
      </c>
      <c r="C39" s="220">
        <f t="shared" si="1"/>
        <v>294229.3359299674</v>
      </c>
      <c r="D39" s="220">
        <f t="shared" si="2"/>
        <v>2.1590396563626602</v>
      </c>
      <c r="E39" s="220">
        <f t="shared" si="3"/>
        <v>1.0206127666158655</v>
      </c>
      <c r="F39" s="220">
        <f t="shared" si="4"/>
        <v>300296.53010505246</v>
      </c>
      <c r="G39" s="222">
        <f t="shared" si="5"/>
        <v>-2.5301050524576567</v>
      </c>
      <c r="H39" s="222">
        <f t="shared" si="6"/>
        <v>6.4014315764717615</v>
      </c>
    </row>
    <row r="40" spans="1:8" x14ac:dyDescent="0.35">
      <c r="A40" s="217">
        <v>36739</v>
      </c>
      <c r="B40" s="218">
        <v>302047</v>
      </c>
      <c r="C40" s="220">
        <f t="shared" si="1"/>
        <v>315485.64220139815</v>
      </c>
      <c r="D40" s="220">
        <f t="shared" si="2"/>
        <v>2.1590396563626602</v>
      </c>
      <c r="E40" s="220">
        <f t="shared" si="3"/>
        <v>0.957398928669974</v>
      </c>
      <c r="F40" s="220">
        <f t="shared" si="4"/>
        <v>302046.97986967379</v>
      </c>
      <c r="G40" s="222">
        <f t="shared" si="5"/>
        <v>2.0130326214712113E-2</v>
      </c>
      <c r="H40" s="222">
        <f t="shared" si="6"/>
        <v>4.0523003351072574E-4</v>
      </c>
    </row>
    <row r="41" spans="1:8" x14ac:dyDescent="0.35">
      <c r="A41" s="217">
        <v>36770</v>
      </c>
      <c r="B41" s="218">
        <v>306526</v>
      </c>
      <c r="C41" s="220">
        <f t="shared" si="1"/>
        <v>314073.98722855549</v>
      </c>
      <c r="D41" s="220">
        <f t="shared" si="2"/>
        <v>2.1590396563626602</v>
      </c>
      <c r="E41" s="220">
        <f t="shared" si="3"/>
        <v>0.97596778569096398</v>
      </c>
      <c r="F41" s="220">
        <f t="shared" si="4"/>
        <v>306528.2486851865</v>
      </c>
      <c r="G41" s="222">
        <f t="shared" si="5"/>
        <v>-2.2486851864960045</v>
      </c>
      <c r="H41" s="222">
        <f t="shared" si="6"/>
        <v>5.0565850679665703</v>
      </c>
    </row>
    <row r="42" spans="1:8" x14ac:dyDescent="0.35">
      <c r="A42" s="217">
        <v>36800</v>
      </c>
      <c r="B42" s="218">
        <v>309327</v>
      </c>
      <c r="C42" s="220">
        <f t="shared" si="1"/>
        <v>312684.25692161347</v>
      </c>
      <c r="D42" s="220">
        <f t="shared" si="2"/>
        <v>2.1590396563626602</v>
      </c>
      <c r="E42" s="220">
        <f t="shared" si="3"/>
        <v>0.9892634081012599</v>
      </c>
      <c r="F42" s="220">
        <f t="shared" si="4"/>
        <v>309329.27709435427</v>
      </c>
      <c r="G42" s="222">
        <f t="shared" si="5"/>
        <v>-2.2770943542709574</v>
      </c>
      <c r="H42" s="222">
        <f t="shared" si="6"/>
        <v>5.1851586982526685</v>
      </c>
    </row>
    <row r="43" spans="1:8" x14ac:dyDescent="0.35">
      <c r="A43" s="217">
        <v>36831</v>
      </c>
      <c r="B43" s="218">
        <v>309827</v>
      </c>
      <c r="C43" s="220">
        <f t="shared" si="1"/>
        <v>312447.10268726235</v>
      </c>
      <c r="D43" s="220">
        <f t="shared" si="2"/>
        <v>2.1590396563626602</v>
      </c>
      <c r="E43" s="220">
        <f t="shared" si="3"/>
        <v>0.99161430359639491</v>
      </c>
      <c r="F43" s="220">
        <f t="shared" si="4"/>
        <v>309829.165275498</v>
      </c>
      <c r="G43" s="222">
        <f t="shared" si="5"/>
        <v>-2.1652754980023019</v>
      </c>
      <c r="H43" s="222">
        <f t="shared" si="6"/>
        <v>4.6884179822491161</v>
      </c>
    </row>
    <row r="44" spans="1:8" x14ac:dyDescent="0.35">
      <c r="A44" s="217">
        <v>36861</v>
      </c>
      <c r="B44" s="218">
        <v>301632</v>
      </c>
      <c r="C44" s="220">
        <f t="shared" si="1"/>
        <v>306679.76106780895</v>
      </c>
      <c r="D44" s="220">
        <f t="shared" si="2"/>
        <v>2.1590396563626602</v>
      </c>
      <c r="E44" s="220">
        <f t="shared" si="3"/>
        <v>0.98354187097669055</v>
      </c>
      <c r="F44" s="220">
        <f t="shared" si="4"/>
        <v>301634.70555323508</v>
      </c>
      <c r="G44" s="222">
        <f t="shared" si="5"/>
        <v>-2.7055532350786962</v>
      </c>
      <c r="H44" s="222">
        <f t="shared" si="6"/>
        <v>7.3200183078447987</v>
      </c>
    </row>
    <row r="45" spans="1:8" x14ac:dyDescent="0.35">
      <c r="A45" s="217">
        <v>36892</v>
      </c>
      <c r="B45" s="218">
        <v>309290</v>
      </c>
      <c r="C45" s="220">
        <f t="shared" si="1"/>
        <v>310215.81127226341</v>
      </c>
      <c r="D45" s="220">
        <f t="shared" si="2"/>
        <v>2.1590396563626602</v>
      </c>
      <c r="E45" s="220">
        <f t="shared" si="3"/>
        <v>0.99701481709990447</v>
      </c>
      <c r="F45" s="220">
        <f t="shared" si="4"/>
        <v>309291.7912000271</v>
      </c>
      <c r="G45" s="222">
        <f t="shared" si="5"/>
        <v>-1.7912000271026045</v>
      </c>
      <c r="H45" s="222">
        <f t="shared" si="6"/>
        <v>3.2083975370923712</v>
      </c>
    </row>
    <row r="46" spans="1:8" x14ac:dyDescent="0.35">
      <c r="A46" s="217">
        <v>36923</v>
      </c>
      <c r="B46" s="218">
        <v>311076</v>
      </c>
      <c r="C46" s="220">
        <f t="shared" si="1"/>
        <v>308257.50694369321</v>
      </c>
      <c r="D46" s="220">
        <f t="shared" si="2"/>
        <v>2.1590396563626602</v>
      </c>
      <c r="E46" s="220">
        <f t="shared" si="3"/>
        <v>1.0091437436748358</v>
      </c>
      <c r="F46" s="220">
        <f t="shared" si="4"/>
        <v>311078.38170787512</v>
      </c>
      <c r="G46" s="222">
        <f t="shared" si="5"/>
        <v>-2.3817078751162626</v>
      </c>
      <c r="H46" s="222">
        <f t="shared" si="6"/>
        <v>5.6725324023908223</v>
      </c>
    </row>
    <row r="47" spans="1:8" x14ac:dyDescent="0.35">
      <c r="A47" s="217">
        <v>36951</v>
      </c>
      <c r="B47" s="218">
        <v>310811</v>
      </c>
      <c r="C47" s="220">
        <f t="shared" si="1"/>
        <v>303210.02765981329</v>
      </c>
      <c r="D47" s="220">
        <f t="shared" si="2"/>
        <v>2.1590396563626602</v>
      </c>
      <c r="E47" s="220">
        <f t="shared" si="3"/>
        <v>1.025069502133475</v>
      </c>
      <c r="F47" s="220">
        <f t="shared" si="4"/>
        <v>310813.74410001101</v>
      </c>
      <c r="G47" s="222">
        <f t="shared" si="5"/>
        <v>-2.7441000110120513</v>
      </c>
      <c r="H47" s="222">
        <f t="shared" si="6"/>
        <v>7.5300848704363395</v>
      </c>
    </row>
    <row r="48" spans="1:8" x14ac:dyDescent="0.35">
      <c r="A48" s="217">
        <v>36982</v>
      </c>
      <c r="B48" s="218">
        <v>309786</v>
      </c>
      <c r="C48" s="220">
        <f t="shared" si="1"/>
        <v>300862.87933712767</v>
      </c>
      <c r="D48" s="220">
        <f t="shared" si="2"/>
        <v>2.1590396563626602</v>
      </c>
      <c r="E48" s="220">
        <f t="shared" si="3"/>
        <v>1.0296589769584772</v>
      </c>
      <c r="F48" s="220">
        <f t="shared" si="4"/>
        <v>309788.47119373787</v>
      </c>
      <c r="G48" s="222">
        <f t="shared" si="5"/>
        <v>-2.4711937378742732</v>
      </c>
      <c r="H48" s="222">
        <f t="shared" si="6"/>
        <v>6.1067984901090222</v>
      </c>
    </row>
    <row r="49" spans="1:8" x14ac:dyDescent="0.35">
      <c r="A49" s="217">
        <v>37012</v>
      </c>
      <c r="B49" s="218">
        <v>306023</v>
      </c>
      <c r="C49" s="220">
        <f t="shared" si="1"/>
        <v>302866.66660161706</v>
      </c>
      <c r="D49" s="220">
        <f t="shared" si="2"/>
        <v>2.1590396563626602</v>
      </c>
      <c r="E49" s="220">
        <f t="shared" si="3"/>
        <v>1.0104210736071311</v>
      </c>
      <c r="F49" s="220">
        <f t="shared" si="4"/>
        <v>306024.97408953711</v>
      </c>
      <c r="G49" s="222">
        <f t="shared" si="5"/>
        <v>-1.97408953710692</v>
      </c>
      <c r="H49" s="222">
        <f t="shared" si="6"/>
        <v>3.8970295005150137</v>
      </c>
    </row>
    <row r="50" spans="1:8" x14ac:dyDescent="0.35">
      <c r="A50" s="217">
        <v>37043</v>
      </c>
      <c r="B50" s="218">
        <v>303782</v>
      </c>
      <c r="C50" s="220">
        <f t="shared" si="1"/>
        <v>300686.43840656884</v>
      </c>
      <c r="D50" s="220">
        <f t="shared" si="2"/>
        <v>2.1590396563626602</v>
      </c>
      <c r="E50" s="220">
        <f t="shared" si="3"/>
        <v>1.0102954811912124</v>
      </c>
      <c r="F50" s="220">
        <f t="shared" si="4"/>
        <v>303784.40742358059</v>
      </c>
      <c r="G50" s="222">
        <f t="shared" si="5"/>
        <v>-2.4074235805892386</v>
      </c>
      <c r="H50" s="222">
        <f t="shared" si="6"/>
        <v>5.7956882963771097</v>
      </c>
    </row>
    <row r="51" spans="1:8" x14ac:dyDescent="0.35">
      <c r="A51" s="217">
        <v>37073</v>
      </c>
      <c r="B51" s="218">
        <v>304609</v>
      </c>
      <c r="C51" s="220">
        <f t="shared" si="1"/>
        <v>298457.20488551882</v>
      </c>
      <c r="D51" s="220">
        <f t="shared" si="2"/>
        <v>2.1590396563626602</v>
      </c>
      <c r="E51" s="220">
        <f t="shared" si="3"/>
        <v>1.0206125029823263</v>
      </c>
      <c r="F51" s="220">
        <f t="shared" si="4"/>
        <v>304611.4371380845</v>
      </c>
      <c r="G51" s="222">
        <f t="shared" si="5"/>
        <v>-2.4371380844968371</v>
      </c>
      <c r="H51" s="222">
        <f t="shared" si="6"/>
        <v>5.9396420429049126</v>
      </c>
    </row>
    <row r="52" spans="1:8" x14ac:dyDescent="0.35">
      <c r="A52" s="217">
        <v>37104</v>
      </c>
      <c r="B52" s="218">
        <v>304070</v>
      </c>
      <c r="C52" s="220">
        <f t="shared" si="1"/>
        <v>317598.14162586839</v>
      </c>
      <c r="D52" s="220">
        <f t="shared" si="2"/>
        <v>2.1590396563626602</v>
      </c>
      <c r="E52" s="220">
        <f t="shared" si="3"/>
        <v>0.9574009219803743</v>
      </c>
      <c r="F52" s="220">
        <f t="shared" si="4"/>
        <v>304070.18760243501</v>
      </c>
      <c r="G52" s="222">
        <f t="shared" si="5"/>
        <v>-0.18760243500582874</v>
      </c>
      <c r="H52" s="222">
        <f t="shared" si="6"/>
        <v>3.5194673620116197E-2</v>
      </c>
    </row>
    <row r="53" spans="1:8" x14ac:dyDescent="0.35">
      <c r="A53" s="217">
        <v>37135</v>
      </c>
      <c r="B53" s="218">
        <v>308511</v>
      </c>
      <c r="C53" s="220">
        <f t="shared" si="1"/>
        <v>316107.92274051061</v>
      </c>
      <c r="D53" s="220">
        <f t="shared" si="2"/>
        <v>2.1590396563626602</v>
      </c>
      <c r="E53" s="220">
        <f t="shared" si="3"/>
        <v>0.97596762649770685</v>
      </c>
      <c r="F53" s="220">
        <f t="shared" si="4"/>
        <v>308513.25654957909</v>
      </c>
      <c r="G53" s="222">
        <f t="shared" si="5"/>
        <v>-2.2565495790913701</v>
      </c>
      <c r="H53" s="222">
        <f t="shared" si="6"/>
        <v>5.0920160028974397</v>
      </c>
    </row>
    <row r="54" spans="1:8" x14ac:dyDescent="0.35">
      <c r="A54" s="217">
        <v>37165</v>
      </c>
      <c r="B54" s="218">
        <v>313002</v>
      </c>
      <c r="C54" s="220">
        <f t="shared" si="1"/>
        <v>316399.0178130687</v>
      </c>
      <c r="D54" s="220">
        <f t="shared" si="2"/>
        <v>2.1590396563626602</v>
      </c>
      <c r="E54" s="220">
        <f t="shared" si="3"/>
        <v>0.98926343931345218</v>
      </c>
      <c r="F54" s="220">
        <f t="shared" si="4"/>
        <v>313004.10654057626</v>
      </c>
      <c r="G54" s="222">
        <f t="shared" si="5"/>
        <v>-2.1065405762637965</v>
      </c>
      <c r="H54" s="222">
        <f t="shared" si="6"/>
        <v>4.4375131994458084</v>
      </c>
    </row>
    <row r="55" spans="1:8" x14ac:dyDescent="0.35">
      <c r="A55" s="217">
        <v>37196</v>
      </c>
      <c r="B55" s="218">
        <v>312408</v>
      </c>
      <c r="C55" s="220">
        <f t="shared" si="1"/>
        <v>315050.05150844302</v>
      </c>
      <c r="D55" s="220">
        <f t="shared" si="2"/>
        <v>2.1590396563626602</v>
      </c>
      <c r="E55" s="220">
        <f t="shared" si="3"/>
        <v>0.9916141566683776</v>
      </c>
      <c r="F55" s="220">
        <f t="shared" si="4"/>
        <v>312410.27835915831</v>
      </c>
      <c r="G55" s="222">
        <f t="shared" si="5"/>
        <v>-2.2783591583138332</v>
      </c>
      <c r="H55" s="222">
        <f t="shared" si="6"/>
        <v>5.1909204542725185</v>
      </c>
    </row>
    <row r="56" spans="1:8" x14ac:dyDescent="0.35">
      <c r="A56" s="217">
        <v>37226</v>
      </c>
      <c r="B56" s="218">
        <v>305191</v>
      </c>
      <c r="C56" s="220">
        <f t="shared" si="1"/>
        <v>310298.4108600929</v>
      </c>
      <c r="D56" s="220">
        <f t="shared" si="2"/>
        <v>2.1590396563626602</v>
      </c>
      <c r="E56" s="220">
        <f t="shared" si="3"/>
        <v>0.98354135038176593</v>
      </c>
      <c r="F56" s="220">
        <f t="shared" si="4"/>
        <v>305193.60308433272</v>
      </c>
      <c r="G56" s="222">
        <f t="shared" si="5"/>
        <v>-2.6030843327171169</v>
      </c>
      <c r="H56" s="222">
        <f t="shared" si="6"/>
        <v>6.776048043237318</v>
      </c>
    </row>
    <row r="57" spans="1:8" x14ac:dyDescent="0.35">
      <c r="A57" s="217">
        <v>37257</v>
      </c>
      <c r="B57" s="218">
        <v>307139</v>
      </c>
      <c r="C57" s="220">
        <f t="shared" si="1"/>
        <v>308058.84123572591</v>
      </c>
      <c r="D57" s="220">
        <f t="shared" si="2"/>
        <v>2.1590396563626602</v>
      </c>
      <c r="E57" s="220">
        <f t="shared" si="3"/>
        <v>0.99701456643315445</v>
      </c>
      <c r="F57" s="220">
        <f t="shared" si="4"/>
        <v>307141.38184517383</v>
      </c>
      <c r="G57" s="222">
        <f t="shared" si="5"/>
        <v>-2.3818451738334261</v>
      </c>
      <c r="H57" s="222">
        <f t="shared" si="6"/>
        <v>5.6731864321135834</v>
      </c>
    </row>
    <row r="58" spans="1:8" x14ac:dyDescent="0.35">
      <c r="A58" s="217">
        <v>37288</v>
      </c>
      <c r="B58" s="218">
        <v>313917</v>
      </c>
      <c r="C58" s="220">
        <f t="shared" si="1"/>
        <v>311072.32271716854</v>
      </c>
      <c r="D58" s="220">
        <f t="shared" si="2"/>
        <v>2.1590396563626602</v>
      </c>
      <c r="E58" s="220">
        <f t="shared" si="3"/>
        <v>1.0091440811910732</v>
      </c>
      <c r="F58" s="220">
        <f t="shared" si="4"/>
        <v>313918.86708179169</v>
      </c>
      <c r="G58" s="222">
        <f t="shared" si="5"/>
        <v>-1.8670817916863598</v>
      </c>
      <c r="H58" s="222">
        <f t="shared" si="6"/>
        <v>3.4859944168467476</v>
      </c>
    </row>
    <row r="59" spans="1:8" x14ac:dyDescent="0.35">
      <c r="A59" s="217">
        <v>37316</v>
      </c>
      <c r="B59" s="218">
        <v>309850</v>
      </c>
      <c r="C59" s="220">
        <f t="shared" si="1"/>
        <v>302273.08953925269</v>
      </c>
      <c r="D59" s="220">
        <f t="shared" si="2"/>
        <v>2.1590396563626602</v>
      </c>
      <c r="E59" s="220">
        <f t="shared" si="3"/>
        <v>1.0250684709143649</v>
      </c>
      <c r="F59" s="220">
        <f t="shared" si="4"/>
        <v>309853.13856805471</v>
      </c>
      <c r="G59" s="222">
        <f t="shared" si="5"/>
        <v>-3.1385680547100492</v>
      </c>
      <c r="H59" s="222">
        <f t="shared" si="6"/>
        <v>9.8506094340464223</v>
      </c>
    </row>
    <row r="60" spans="1:8" x14ac:dyDescent="0.35">
      <c r="A60" s="217">
        <v>37347</v>
      </c>
      <c r="B60" s="218">
        <v>315626</v>
      </c>
      <c r="C60" s="220">
        <f t="shared" si="1"/>
        <v>306534.06348585547</v>
      </c>
      <c r="D60" s="220">
        <f t="shared" si="2"/>
        <v>2.1590396563626602</v>
      </c>
      <c r="E60" s="220">
        <f t="shared" si="3"/>
        <v>1.0296594712113285</v>
      </c>
      <c r="F60" s="220">
        <f t="shared" si="4"/>
        <v>315627.77328633459</v>
      </c>
      <c r="G60" s="222">
        <f t="shared" si="5"/>
        <v>-1.7732863345881924</v>
      </c>
      <c r="H60" s="222">
        <f t="shared" si="6"/>
        <v>3.1445444244372265</v>
      </c>
    </row>
    <row r="61" spans="1:8" x14ac:dyDescent="0.35">
      <c r="A61" s="217">
        <v>37377</v>
      </c>
      <c r="B61" s="218">
        <v>312317</v>
      </c>
      <c r="C61" s="220">
        <f t="shared" si="1"/>
        <v>309095.62646776211</v>
      </c>
      <c r="D61" s="220">
        <f t="shared" si="2"/>
        <v>2.1590396563626602</v>
      </c>
      <c r="E61" s="220">
        <f t="shared" si="3"/>
        <v>1.0104213626712055</v>
      </c>
      <c r="F61" s="220">
        <f t="shared" si="4"/>
        <v>312318.91628199245</v>
      </c>
      <c r="G61" s="222">
        <f t="shared" si="5"/>
        <v>-1.9162819924531505</v>
      </c>
      <c r="H61" s="222">
        <f t="shared" si="6"/>
        <v>3.6721366746002162</v>
      </c>
    </row>
    <row r="62" spans="1:8" x14ac:dyDescent="0.35">
      <c r="A62" s="217">
        <v>37408</v>
      </c>
      <c r="B62" s="218">
        <v>308821</v>
      </c>
      <c r="C62" s="220">
        <f t="shared" si="1"/>
        <v>305674.29085548007</v>
      </c>
      <c r="D62" s="220">
        <f t="shared" si="2"/>
        <v>2.1590396563626602</v>
      </c>
      <c r="E62" s="220">
        <f t="shared" si="3"/>
        <v>1.0102950902559003</v>
      </c>
      <c r="F62" s="220">
        <f t="shared" si="4"/>
        <v>308823.53603562835</v>
      </c>
      <c r="G62" s="222">
        <f t="shared" si="5"/>
        <v>-2.5360356283490546</v>
      </c>
      <c r="H62" s="222">
        <f t="shared" si="6"/>
        <v>6.4314767082557838</v>
      </c>
    </row>
    <row r="63" spans="1:8" x14ac:dyDescent="0.35">
      <c r="A63" s="217">
        <v>37438</v>
      </c>
      <c r="B63" s="218">
        <v>310859</v>
      </c>
      <c r="C63" s="220">
        <f t="shared" si="1"/>
        <v>304580.93916721374</v>
      </c>
      <c r="D63" s="220">
        <f t="shared" si="2"/>
        <v>2.1590396563626602</v>
      </c>
      <c r="E63" s="220">
        <f t="shared" si="3"/>
        <v>1.0206123761527481</v>
      </c>
      <c r="F63" s="220">
        <f t="shared" si="4"/>
        <v>310861.31822702539</v>
      </c>
      <c r="G63" s="222">
        <f t="shared" si="5"/>
        <v>-2.3182270253892057</v>
      </c>
      <c r="H63" s="222">
        <f t="shared" si="6"/>
        <v>5.3741765412448848</v>
      </c>
    </row>
    <row r="64" spans="1:8" x14ac:dyDescent="0.35">
      <c r="A64" s="217">
        <v>37469</v>
      </c>
      <c r="B64" s="218">
        <v>308825</v>
      </c>
      <c r="C64" s="220">
        <f t="shared" si="1"/>
        <v>322564.17049014888</v>
      </c>
      <c r="D64" s="220">
        <f t="shared" si="2"/>
        <v>2.1590396563626602</v>
      </c>
      <c r="E64" s="220">
        <f t="shared" si="3"/>
        <v>0.95740276588754303</v>
      </c>
      <c r="F64" s="220">
        <f t="shared" si="4"/>
        <v>308825.30129166075</v>
      </c>
      <c r="G64" s="222">
        <f t="shared" si="5"/>
        <v>-0.3012916607549414</v>
      </c>
      <c r="H64" s="222">
        <f t="shared" si="6"/>
        <v>9.07766648404707E-2</v>
      </c>
    </row>
    <row r="65" spans="1:8" x14ac:dyDescent="0.35">
      <c r="A65" s="217">
        <v>37500</v>
      </c>
      <c r="B65" s="218">
        <v>313438</v>
      </c>
      <c r="C65" s="220">
        <f t="shared" si="1"/>
        <v>321156.2890448434</v>
      </c>
      <c r="D65" s="220">
        <f t="shared" si="2"/>
        <v>2.1590396563626602</v>
      </c>
      <c r="E65" s="220">
        <f t="shared" si="3"/>
        <v>0.97596747845183107</v>
      </c>
      <c r="F65" s="220">
        <f t="shared" si="4"/>
        <v>313440.24830671621</v>
      </c>
      <c r="G65" s="222">
        <f t="shared" si="5"/>
        <v>-2.2483067162102088</v>
      </c>
      <c r="H65" s="222">
        <f t="shared" si="6"/>
        <v>5.0548830901559327</v>
      </c>
    </row>
    <row r="66" spans="1:8" x14ac:dyDescent="0.35">
      <c r="A66" s="217">
        <v>37530</v>
      </c>
      <c r="B66" s="218">
        <v>316264</v>
      </c>
      <c r="C66" s="220">
        <f t="shared" si="1"/>
        <v>319696.59017650562</v>
      </c>
      <c r="D66" s="220">
        <f t="shared" si="2"/>
        <v>2.1590396563626602</v>
      </c>
      <c r="E66" s="220">
        <f t="shared" si="3"/>
        <v>0.98926328302572841</v>
      </c>
      <c r="F66" s="220">
        <f t="shared" si="4"/>
        <v>316266.28419378918</v>
      </c>
      <c r="G66" s="222">
        <f t="shared" si="5"/>
        <v>-2.2841937891789712</v>
      </c>
      <c r="H66" s="222">
        <f t="shared" si="6"/>
        <v>5.2175412665237859</v>
      </c>
    </row>
    <row r="67" spans="1:8" x14ac:dyDescent="0.35">
      <c r="A67" s="217">
        <v>37561</v>
      </c>
      <c r="B67" s="218">
        <v>317155</v>
      </c>
      <c r="C67" s="220">
        <f t="shared" si="1"/>
        <v>319837.0896547194</v>
      </c>
      <c r="D67" s="220">
        <f t="shared" si="2"/>
        <v>2.1590396563626602</v>
      </c>
      <c r="E67" s="220">
        <f t="shared" si="3"/>
        <v>0.99161417148703268</v>
      </c>
      <c r="F67" s="220">
        <f t="shared" si="4"/>
        <v>317157.12686352088</v>
      </c>
      <c r="G67" s="222">
        <f t="shared" si="5"/>
        <v>-2.1268635208834894</v>
      </c>
      <c r="H67" s="222">
        <f t="shared" si="6"/>
        <v>4.523548436464913</v>
      </c>
    </row>
    <row r="68" spans="1:8" x14ac:dyDescent="0.35">
      <c r="A68" s="217">
        <v>37591</v>
      </c>
      <c r="B68" s="218">
        <v>311369</v>
      </c>
      <c r="C68" s="220">
        <f t="shared" si="1"/>
        <v>316579.80490807089</v>
      </c>
      <c r="D68" s="220">
        <f t="shared" si="2"/>
        <v>2.1590396563626602</v>
      </c>
      <c r="E68" s="220">
        <f t="shared" si="3"/>
        <v>0.98354100051824556</v>
      </c>
      <c r="F68" s="220">
        <f t="shared" si="4"/>
        <v>311371.45232765918</v>
      </c>
      <c r="G68" s="222">
        <f t="shared" si="5"/>
        <v>-2.4523276591789909</v>
      </c>
      <c r="H68" s="222">
        <f t="shared" si="6"/>
        <v>6.0139109479743089</v>
      </c>
    </row>
    <row r="69" spans="1:8" x14ac:dyDescent="0.35">
      <c r="A69" s="217">
        <v>37622</v>
      </c>
      <c r="B69" s="218">
        <v>312069</v>
      </c>
      <c r="C69" s="220">
        <f t="shared" si="1"/>
        <v>313003.81802430272</v>
      </c>
      <c r="D69" s="220">
        <f t="shared" si="2"/>
        <v>2.1590396563626602</v>
      </c>
      <c r="E69" s="220">
        <f t="shared" si="3"/>
        <v>0.99701417265133041</v>
      </c>
      <c r="F69" s="220">
        <f t="shared" si="4"/>
        <v>312071.51851340901</v>
      </c>
      <c r="G69" s="222">
        <f t="shared" si="5"/>
        <v>-2.5185134090133943</v>
      </c>
      <c r="H69" s="222">
        <f t="shared" si="6"/>
        <v>6.3429097913802686</v>
      </c>
    </row>
    <row r="70" spans="1:8" x14ac:dyDescent="0.35">
      <c r="A70" s="217">
        <v>37653</v>
      </c>
      <c r="B70" s="218">
        <v>314234</v>
      </c>
      <c r="C70" s="220">
        <f t="shared" si="1"/>
        <v>311386.82122248941</v>
      </c>
      <c r="D70" s="220">
        <f t="shared" si="2"/>
        <v>2.1590396563626602</v>
      </c>
      <c r="E70" s="220">
        <f t="shared" si="3"/>
        <v>1.0091438998954372</v>
      </c>
      <c r="F70" s="220">
        <f t="shared" si="4"/>
        <v>314236.34637966834</v>
      </c>
      <c r="G70" s="222">
        <f t="shared" si="5"/>
        <v>-2.3463796683354303</v>
      </c>
      <c r="H70" s="222">
        <f t="shared" si="6"/>
        <v>5.5054975479778836</v>
      </c>
    </row>
    <row r="71" spans="1:8" x14ac:dyDescent="0.35">
      <c r="A71" s="217">
        <v>37681</v>
      </c>
      <c r="B71" s="218">
        <v>312889</v>
      </c>
      <c r="C71" s="220">
        <f t="shared" si="1"/>
        <v>305237.80179475032</v>
      </c>
      <c r="D71" s="220">
        <f t="shared" si="2"/>
        <v>2.1590396563626602</v>
      </c>
      <c r="E71" s="220">
        <f t="shared" si="3"/>
        <v>1.0250677572095346</v>
      </c>
      <c r="F71" s="220">
        <f t="shared" si="4"/>
        <v>312891.85991448589</v>
      </c>
      <c r="G71" s="222">
        <f t="shared" si="5"/>
        <v>-2.8599144858890213</v>
      </c>
      <c r="H71" s="222">
        <f t="shared" si="6"/>
        <v>8.1791108665978651</v>
      </c>
    </row>
    <row r="72" spans="1:8" x14ac:dyDescent="0.35">
      <c r="A72" s="217">
        <v>37712</v>
      </c>
      <c r="B72" s="218">
        <v>310717</v>
      </c>
      <c r="C72" s="220">
        <f t="shared" si="1"/>
        <v>301767.11375662353</v>
      </c>
      <c r="D72" s="220">
        <f t="shared" si="2"/>
        <v>2.1590396563626602</v>
      </c>
      <c r="E72" s="220">
        <f t="shared" si="3"/>
        <v>1.0296590618063497</v>
      </c>
      <c r="F72" s="220">
        <f t="shared" si="4"/>
        <v>310719.58985524467</v>
      </c>
      <c r="G72" s="222">
        <f t="shared" si="5"/>
        <v>-2.5898552446742542</v>
      </c>
      <c r="H72" s="222">
        <f t="shared" si="6"/>
        <v>6.7073501883667408</v>
      </c>
    </row>
    <row r="73" spans="1:8" x14ac:dyDescent="0.35">
      <c r="A73" s="217">
        <v>37742</v>
      </c>
      <c r="B73" s="218">
        <v>310544</v>
      </c>
      <c r="C73" s="220">
        <f t="shared" si="1"/>
        <v>307340.51561821788</v>
      </c>
      <c r="D73" s="220">
        <f t="shared" si="2"/>
        <v>2.1590396563626602</v>
      </c>
      <c r="E73" s="220">
        <f t="shared" si="3"/>
        <v>1.0104219954917086</v>
      </c>
      <c r="F73" s="220">
        <f t="shared" si="4"/>
        <v>310545.60413482226</v>
      </c>
      <c r="G73" s="222">
        <f t="shared" si="5"/>
        <v>-1.6041348222643137</v>
      </c>
      <c r="H73" s="222">
        <f t="shared" si="6"/>
        <v>2.5732485280009612</v>
      </c>
    </row>
    <row r="74" spans="1:8" x14ac:dyDescent="0.35">
      <c r="A74" s="217">
        <v>37773</v>
      </c>
      <c r="B74" s="218">
        <v>312673</v>
      </c>
      <c r="C74" s="220">
        <f t="shared" si="1"/>
        <v>309486.585501594</v>
      </c>
      <c r="D74" s="220">
        <f t="shared" si="2"/>
        <v>2.1590396563626602</v>
      </c>
      <c r="E74" s="220">
        <f t="shared" si="3"/>
        <v>1.0102953320573407</v>
      </c>
      <c r="F74" s="220">
        <f t="shared" si="4"/>
        <v>312674.95909948775</v>
      </c>
      <c r="G74" s="222">
        <f t="shared" si="5"/>
        <v>-1.959099487750791</v>
      </c>
      <c r="H74" s="222">
        <f t="shared" si="6"/>
        <v>3.8380708029054116</v>
      </c>
    </row>
    <row r="75" spans="1:8" x14ac:dyDescent="0.35">
      <c r="A75" s="217">
        <v>37803</v>
      </c>
      <c r="B75" s="218">
        <v>313041</v>
      </c>
      <c r="C75" s="220">
        <f t="shared" si="1"/>
        <v>306719.0808755334</v>
      </c>
      <c r="D75" s="220">
        <f t="shared" si="2"/>
        <v>2.1590396563626602</v>
      </c>
      <c r="E75" s="220">
        <f t="shared" si="3"/>
        <v>1.0206120577382602</v>
      </c>
      <c r="F75" s="220">
        <f t="shared" si="4"/>
        <v>313043.49348635896</v>
      </c>
      <c r="G75" s="222">
        <f t="shared" si="5"/>
        <v>-2.4934863589587621</v>
      </c>
      <c r="H75" s="222">
        <f t="shared" si="6"/>
        <v>6.2174742223134247</v>
      </c>
    </row>
    <row r="76" spans="1:8" x14ac:dyDescent="0.35">
      <c r="A76" s="217">
        <v>37834</v>
      </c>
      <c r="B76" s="218">
        <v>309959</v>
      </c>
      <c r="C76" s="220">
        <f t="shared" si="1"/>
        <v>323748.10160466353</v>
      </c>
      <c r="D76" s="220">
        <f t="shared" si="2"/>
        <v>2.1590396563626602</v>
      </c>
      <c r="E76" s="220">
        <f t="shared" si="3"/>
        <v>0.95740450556127366</v>
      </c>
      <c r="F76" s="220">
        <f t="shared" si="4"/>
        <v>309959.39499768481</v>
      </c>
      <c r="G76" s="222">
        <f t="shared" si="5"/>
        <v>-0.39499768480891362</v>
      </c>
      <c r="H76" s="222">
        <f t="shared" si="6"/>
        <v>0.15602317100440186</v>
      </c>
    </row>
    <row r="77" spans="1:8" x14ac:dyDescent="0.35">
      <c r="A77" s="217">
        <v>37865</v>
      </c>
      <c r="B77" s="218">
        <v>315749</v>
      </c>
      <c r="C77" s="220">
        <f t="shared" si="1"/>
        <v>323524.12309747771</v>
      </c>
      <c r="D77" s="220">
        <f t="shared" si="2"/>
        <v>2.1590396563626602</v>
      </c>
      <c r="E77" s="220">
        <f t="shared" si="3"/>
        <v>0.97596745488250825</v>
      </c>
      <c r="F77" s="220">
        <f t="shared" si="4"/>
        <v>315751.12979027443</v>
      </c>
      <c r="G77" s="222">
        <f t="shared" si="5"/>
        <v>-2.1297902744263411</v>
      </c>
      <c r="H77" s="222">
        <f t="shared" si="6"/>
        <v>4.536006613041029</v>
      </c>
    </row>
    <row r="78" spans="1:8" x14ac:dyDescent="0.35">
      <c r="A78" s="217">
        <v>37895</v>
      </c>
      <c r="B78" s="218">
        <v>318720</v>
      </c>
      <c r="C78" s="220">
        <f t="shared" si="1"/>
        <v>322179.28447224898</v>
      </c>
      <c r="D78" s="220">
        <f t="shared" si="2"/>
        <v>2.1590396563626602</v>
      </c>
      <c r="E78" s="220">
        <f t="shared" si="3"/>
        <v>0.98926314012749139</v>
      </c>
      <c r="F78" s="220">
        <f t="shared" si="4"/>
        <v>318722.27253855573</v>
      </c>
      <c r="G78" s="222">
        <f t="shared" si="5"/>
        <v>-2.2725385557278059</v>
      </c>
      <c r="H78" s="222">
        <f t="shared" si="6"/>
        <v>5.1644314872694226</v>
      </c>
    </row>
    <row r="79" spans="1:8" x14ac:dyDescent="0.35">
      <c r="A79" s="217">
        <v>37926</v>
      </c>
      <c r="B79" s="218">
        <v>318197</v>
      </c>
      <c r="C79" s="220">
        <f t="shared" si="1"/>
        <v>320888.0436591953</v>
      </c>
      <c r="D79" s="220">
        <f t="shared" si="2"/>
        <v>2.1590396563626602</v>
      </c>
      <c r="E79" s="220">
        <f t="shared" si="3"/>
        <v>0.99161403339527843</v>
      </c>
      <c r="F79" s="220">
        <f t="shared" si="4"/>
        <v>318199.27248752775</v>
      </c>
      <c r="G79" s="222">
        <f t="shared" si="5"/>
        <v>-2.2724875277490355</v>
      </c>
      <c r="H79" s="222">
        <f t="shared" si="6"/>
        <v>5.1641995637749236</v>
      </c>
    </row>
    <row r="80" spans="1:8" x14ac:dyDescent="0.35">
      <c r="A80" s="217">
        <v>37956</v>
      </c>
      <c r="B80" s="218">
        <v>312507</v>
      </c>
      <c r="C80" s="220">
        <f t="shared" si="1"/>
        <v>317736.95041200181</v>
      </c>
      <c r="D80" s="220">
        <f t="shared" si="2"/>
        <v>2.1590396563626602</v>
      </c>
      <c r="E80" s="220">
        <f t="shared" si="3"/>
        <v>0.98354066328590606</v>
      </c>
      <c r="F80" s="220">
        <f t="shared" si="4"/>
        <v>312509.4416138602</v>
      </c>
      <c r="G80" s="222">
        <f t="shared" si="5"/>
        <v>-2.4416138601955026</v>
      </c>
      <c r="H80" s="222">
        <f t="shared" si="6"/>
        <v>5.9614782422987833</v>
      </c>
    </row>
    <row r="81" spans="1:8" x14ac:dyDescent="0.35">
      <c r="A81" s="217">
        <v>37987</v>
      </c>
      <c r="B81" s="218">
        <v>312408</v>
      </c>
      <c r="C81" s="220">
        <f t="shared" ref="C81:C144" si="7">$K$3*B81/E69+(1-$K$3)*(C80+D80)</f>
        <v>313344.04066810559</v>
      </c>
      <c r="D81" s="220">
        <f t="shared" ref="D81:D144" si="8">$K$4*(C81-C80)+(1-$K$4)*D80</f>
        <v>2.1590396563626602</v>
      </c>
      <c r="E81" s="220">
        <f t="shared" ref="E81:E144" si="9">$K$5*B81/C81+(1-$K$5)*E69</f>
        <v>0.99701368949094527</v>
      </c>
      <c r="F81" s="220">
        <f t="shared" ref="F81:F144" si="10">(C81+D81)*E69</f>
        <v>312410.60205507278</v>
      </c>
      <c r="G81" s="222">
        <f t="shared" ref="G81:G144" si="11">B81-F81</f>
        <v>-2.6020550727844238</v>
      </c>
      <c r="H81" s="222">
        <f t="shared" ref="H81:H144" si="12">G81^2</f>
        <v>6.7706906018031532</v>
      </c>
    </row>
    <row r="82" spans="1:8" x14ac:dyDescent="0.35">
      <c r="A82" s="217">
        <v>38018</v>
      </c>
      <c r="B82" s="218">
        <v>313918</v>
      </c>
      <c r="C82" s="220">
        <f t="shared" si="7"/>
        <v>311073.80745804607</v>
      </c>
      <c r="D82" s="220">
        <f t="shared" si="8"/>
        <v>2.1590396563626602</v>
      </c>
      <c r="E82" s="220">
        <f t="shared" si="9"/>
        <v>1.0091436452014431</v>
      </c>
      <c r="F82" s="220">
        <f t="shared" si="10"/>
        <v>313920.41399523377</v>
      </c>
      <c r="G82" s="222">
        <f t="shared" si="11"/>
        <v>-2.4139952337718569</v>
      </c>
      <c r="H82" s="222">
        <f t="shared" si="12"/>
        <v>5.8273729886732415</v>
      </c>
    </row>
    <row r="83" spans="1:8" x14ac:dyDescent="0.35">
      <c r="A83" s="217">
        <v>38047</v>
      </c>
      <c r="B83" s="218">
        <v>315762</v>
      </c>
      <c r="C83" s="220">
        <f t="shared" si="7"/>
        <v>308040.43629559263</v>
      </c>
      <c r="D83" s="220">
        <f t="shared" si="8"/>
        <v>2.1590396563626602</v>
      </c>
      <c r="E83" s="220">
        <f t="shared" si="9"/>
        <v>1.0250674082097557</v>
      </c>
      <c r="F83" s="220">
        <f t="shared" si="10"/>
        <v>315764.5323253079</v>
      </c>
      <c r="G83" s="222">
        <f t="shared" si="11"/>
        <v>-2.5323253078968264</v>
      </c>
      <c r="H83" s="222">
        <f t="shared" si="12"/>
        <v>6.4126714650147569</v>
      </c>
    </row>
    <row r="84" spans="1:8" x14ac:dyDescent="0.35">
      <c r="A84" s="217">
        <v>38078</v>
      </c>
      <c r="B84" s="218">
        <v>315567</v>
      </c>
      <c r="C84" s="220">
        <f t="shared" si="7"/>
        <v>306477.33508893487</v>
      </c>
      <c r="D84" s="220">
        <f t="shared" si="8"/>
        <v>2.1590396563626602</v>
      </c>
      <c r="E84" s="220">
        <f t="shared" si="9"/>
        <v>1.0296588801178708</v>
      </c>
      <c r="F84" s="220">
        <f t="shared" si="10"/>
        <v>315569.38838732988</v>
      </c>
      <c r="G84" s="222">
        <f t="shared" si="11"/>
        <v>-2.3883873298764229</v>
      </c>
      <c r="H84" s="222">
        <f t="shared" si="12"/>
        <v>5.7043940375142288</v>
      </c>
    </row>
    <row r="85" spans="1:8" x14ac:dyDescent="0.35">
      <c r="A85" s="217">
        <v>38108</v>
      </c>
      <c r="B85" s="218">
        <v>315807</v>
      </c>
      <c r="C85" s="220">
        <f t="shared" si="7"/>
        <v>312548.98682427709</v>
      </c>
      <c r="D85" s="220">
        <f t="shared" si="8"/>
        <v>2.1590396563626602</v>
      </c>
      <c r="E85" s="220">
        <f t="shared" si="9"/>
        <v>1.0104226734185655</v>
      </c>
      <c r="F85" s="220">
        <f t="shared" si="10"/>
        <v>315808.55249705573</v>
      </c>
      <c r="G85" s="222">
        <f t="shared" si="11"/>
        <v>-1.5524970557307824</v>
      </c>
      <c r="H85" s="222">
        <f t="shared" si="12"/>
        <v>2.4102471080527481</v>
      </c>
    </row>
    <row r="86" spans="1:8" x14ac:dyDescent="0.35">
      <c r="A86" s="217">
        <v>38139</v>
      </c>
      <c r="B86" s="218">
        <v>315905</v>
      </c>
      <c r="C86" s="220">
        <f t="shared" si="7"/>
        <v>312685.78209176485</v>
      </c>
      <c r="D86" s="220">
        <f t="shared" si="8"/>
        <v>2.1590396563626602</v>
      </c>
      <c r="E86" s="220">
        <f t="shared" si="9"/>
        <v>1.0102953470869571</v>
      </c>
      <c r="F86" s="220">
        <f t="shared" si="10"/>
        <v>315907.16731569538</v>
      </c>
      <c r="G86" s="222">
        <f t="shared" si="11"/>
        <v>-2.1673156953766011</v>
      </c>
      <c r="H86" s="222">
        <f t="shared" si="12"/>
        <v>4.6972573234257595</v>
      </c>
    </row>
    <row r="87" spans="1:8" x14ac:dyDescent="0.35">
      <c r="A87" s="217">
        <v>38169</v>
      </c>
      <c r="B87" s="218">
        <v>318130</v>
      </c>
      <c r="C87" s="220">
        <f t="shared" si="7"/>
        <v>311705.21694794192</v>
      </c>
      <c r="D87" s="220">
        <f t="shared" si="8"/>
        <v>2.1590396563626602</v>
      </c>
      <c r="E87" s="220">
        <f t="shared" si="9"/>
        <v>1.020611946566619</v>
      </c>
      <c r="F87" s="220">
        <f t="shared" si="10"/>
        <v>318132.30641889625</v>
      </c>
      <c r="G87" s="222">
        <f t="shared" si="11"/>
        <v>-2.3064188962453045</v>
      </c>
      <c r="H87" s="222">
        <f t="shared" si="12"/>
        <v>5.3195681249574083</v>
      </c>
    </row>
    <row r="88" spans="1:8" x14ac:dyDescent="0.35">
      <c r="A88" s="217">
        <v>38200</v>
      </c>
      <c r="B88" s="218">
        <v>318779</v>
      </c>
      <c r="C88" s="220">
        <f t="shared" si="7"/>
        <v>332959.48697076342</v>
      </c>
      <c r="D88" s="220">
        <f t="shared" si="8"/>
        <v>2.1590396563626602</v>
      </c>
      <c r="E88" s="220">
        <f t="shared" si="9"/>
        <v>0.95740661687075745</v>
      </c>
      <c r="F88" s="220">
        <f t="shared" si="10"/>
        <v>318778.98006947374</v>
      </c>
      <c r="G88" s="222">
        <f t="shared" si="11"/>
        <v>1.9930526264943182E-2</v>
      </c>
      <c r="H88" s="222">
        <f t="shared" si="12"/>
        <v>3.9722587719759003E-4</v>
      </c>
    </row>
    <row r="89" spans="1:8" x14ac:dyDescent="0.35">
      <c r="A89" s="217">
        <v>38231</v>
      </c>
      <c r="B89" s="218">
        <v>324496</v>
      </c>
      <c r="C89" s="220">
        <f t="shared" si="7"/>
        <v>332486.54546539579</v>
      </c>
      <c r="D89" s="220">
        <f t="shared" si="8"/>
        <v>2.1590396563626602</v>
      </c>
      <c r="E89" s="220">
        <f t="shared" si="9"/>
        <v>0.97596740669965221</v>
      </c>
      <c r="F89" s="220">
        <f t="shared" si="10"/>
        <v>324498.15471297805</v>
      </c>
      <c r="G89" s="222">
        <f t="shared" si="11"/>
        <v>-2.1547129780519754</v>
      </c>
      <c r="H89" s="222">
        <f t="shared" si="12"/>
        <v>4.6427880177856125</v>
      </c>
    </row>
    <row r="90" spans="1:8" x14ac:dyDescent="0.35">
      <c r="A90" s="217">
        <v>38261</v>
      </c>
      <c r="B90" s="218">
        <v>325801</v>
      </c>
      <c r="C90" s="220">
        <f t="shared" si="7"/>
        <v>329337.3689472432</v>
      </c>
      <c r="D90" s="220">
        <f t="shared" si="8"/>
        <v>2.1590396563626602</v>
      </c>
      <c r="E90" s="220">
        <f t="shared" si="9"/>
        <v>0.98926281307970354</v>
      </c>
      <c r="F90" s="220">
        <f t="shared" si="10"/>
        <v>325803.45562442607</v>
      </c>
      <c r="G90" s="222">
        <f t="shared" si="11"/>
        <v>-2.4556244260747917</v>
      </c>
      <c r="H90" s="222">
        <f t="shared" si="12"/>
        <v>6.0300913219351502</v>
      </c>
    </row>
    <row r="91" spans="1:8" x14ac:dyDescent="0.35">
      <c r="A91" s="217">
        <v>38292</v>
      </c>
      <c r="B91" s="218">
        <v>329630</v>
      </c>
      <c r="C91" s="220">
        <f t="shared" si="7"/>
        <v>332417.327561218</v>
      </c>
      <c r="D91" s="220">
        <f t="shared" si="8"/>
        <v>2.1590396563626602</v>
      </c>
      <c r="E91" s="220">
        <f t="shared" si="9"/>
        <v>0.99161435060398262</v>
      </c>
      <c r="F91" s="220">
        <f t="shared" si="10"/>
        <v>329631.82788748073</v>
      </c>
      <c r="G91" s="222">
        <f t="shared" si="11"/>
        <v>-1.8278874807292596</v>
      </c>
      <c r="H91" s="222">
        <f t="shared" si="12"/>
        <v>3.3411726422067591</v>
      </c>
    </row>
    <row r="92" spans="1:8" x14ac:dyDescent="0.35">
      <c r="A92" s="217">
        <v>38322</v>
      </c>
      <c r="B92" s="218">
        <v>325183</v>
      </c>
      <c r="C92" s="220">
        <f t="shared" si="7"/>
        <v>330625.05005318241</v>
      </c>
      <c r="D92" s="220">
        <f t="shared" si="8"/>
        <v>2.1590396563626602</v>
      </c>
      <c r="E92" s="220">
        <f t="shared" si="9"/>
        <v>0.9835404788563924</v>
      </c>
      <c r="F92" s="220">
        <f t="shared" si="10"/>
        <v>325185.30453153857</v>
      </c>
      <c r="G92" s="222">
        <f t="shared" si="11"/>
        <v>-2.3045315385679714</v>
      </c>
      <c r="H92" s="222">
        <f t="shared" si="12"/>
        <v>5.310865612254462</v>
      </c>
    </row>
    <row r="93" spans="1:8" x14ac:dyDescent="0.35">
      <c r="A93" s="217">
        <v>38353</v>
      </c>
      <c r="B93" s="218">
        <v>326758</v>
      </c>
      <c r="C93" s="220">
        <f t="shared" si="7"/>
        <v>327737.02007243474</v>
      </c>
      <c r="D93" s="220">
        <f t="shared" si="8"/>
        <v>2.1590396563626602</v>
      </c>
      <c r="E93" s="220">
        <f t="shared" si="9"/>
        <v>0.99701338571903109</v>
      </c>
      <c r="F93" s="220">
        <f t="shared" si="10"/>
        <v>326760.44815727969</v>
      </c>
      <c r="G93" s="222">
        <f t="shared" si="11"/>
        <v>-2.4481572796939872</v>
      </c>
      <c r="H93" s="222">
        <f t="shared" si="12"/>
        <v>5.9934740661186634</v>
      </c>
    </row>
    <row r="94" spans="1:8" x14ac:dyDescent="0.35">
      <c r="A94" s="217">
        <v>38384</v>
      </c>
      <c r="B94" s="218">
        <v>329980</v>
      </c>
      <c r="C94" s="220">
        <f t="shared" si="7"/>
        <v>326990.19519748009</v>
      </c>
      <c r="D94" s="220">
        <f t="shared" si="8"/>
        <v>2.1590396563626602</v>
      </c>
      <c r="E94" s="220">
        <f t="shared" si="9"/>
        <v>1.0091435653401202</v>
      </c>
      <c r="F94" s="220">
        <f t="shared" si="10"/>
        <v>329982.25630786538</v>
      </c>
      <c r="G94" s="222">
        <f t="shared" si="11"/>
        <v>-2.2563078653765842</v>
      </c>
      <c r="H94" s="222">
        <f t="shared" si="12"/>
        <v>5.0909251833602385</v>
      </c>
    </row>
    <row r="95" spans="1:8" x14ac:dyDescent="0.35">
      <c r="A95" s="217">
        <v>38412</v>
      </c>
      <c r="B95" s="218">
        <v>328263</v>
      </c>
      <c r="C95" s="220">
        <f t="shared" si="7"/>
        <v>320236.21834819455</v>
      </c>
      <c r="D95" s="220">
        <f t="shared" si="8"/>
        <v>2.1590396563626602</v>
      </c>
      <c r="E95" s="220">
        <f t="shared" si="9"/>
        <v>1.0250666610282684</v>
      </c>
      <c r="F95" s="220">
        <f t="shared" si="10"/>
        <v>328265.92351826199</v>
      </c>
      <c r="G95" s="222">
        <f t="shared" si="11"/>
        <v>-2.9235182619886473</v>
      </c>
      <c r="H95" s="222">
        <f t="shared" si="12"/>
        <v>8.5469590281811207</v>
      </c>
    </row>
    <row r="96" spans="1:8" x14ac:dyDescent="0.35">
      <c r="A96" s="217">
        <v>38443</v>
      </c>
      <c r="B96" s="218">
        <v>325056</v>
      </c>
      <c r="C96" s="220">
        <f t="shared" si="7"/>
        <v>315693.36825118156</v>
      </c>
      <c r="D96" s="220">
        <f t="shared" si="8"/>
        <v>2.1590396563626602</v>
      </c>
      <c r="E96" s="220">
        <f t="shared" si="9"/>
        <v>1.0296583679546107</v>
      </c>
      <c r="F96" s="220">
        <f t="shared" si="10"/>
        <v>325058.70308850484</v>
      </c>
      <c r="G96" s="222">
        <f t="shared" si="11"/>
        <v>-2.7030885048443452</v>
      </c>
      <c r="H96" s="222">
        <f t="shared" si="12"/>
        <v>7.3066874650216374</v>
      </c>
    </row>
    <row r="97" spans="1:8" x14ac:dyDescent="0.35">
      <c r="A97" s="217">
        <v>38473</v>
      </c>
      <c r="B97" s="218">
        <v>324985</v>
      </c>
      <c r="C97" s="220">
        <f t="shared" si="7"/>
        <v>321632.11820054159</v>
      </c>
      <c r="D97" s="220">
        <f t="shared" si="8"/>
        <v>2.1590396563626602</v>
      </c>
      <c r="E97" s="220">
        <f t="shared" si="9"/>
        <v>1.0104233177755564</v>
      </c>
      <c r="F97" s="220">
        <f t="shared" si="10"/>
        <v>324986.56627208885</v>
      </c>
      <c r="G97" s="222">
        <f t="shared" si="11"/>
        <v>-1.5662720888503827</v>
      </c>
      <c r="H97" s="222">
        <f t="shared" si="12"/>
        <v>2.4532082563117412</v>
      </c>
    </row>
    <row r="98" spans="1:8" x14ac:dyDescent="0.35">
      <c r="A98" s="217">
        <v>38504</v>
      </c>
      <c r="B98" s="218">
        <v>325349</v>
      </c>
      <c r="C98" s="220">
        <f t="shared" si="7"/>
        <v>322033.51185025758</v>
      </c>
      <c r="D98" s="220">
        <f t="shared" si="8"/>
        <v>2.1590396563626602</v>
      </c>
      <c r="E98" s="220">
        <f t="shared" si="9"/>
        <v>1.0102953903603769</v>
      </c>
      <c r="F98" s="220">
        <f t="shared" si="10"/>
        <v>325351.13989610667</v>
      </c>
      <c r="G98" s="222">
        <f t="shared" si="11"/>
        <v>-2.1398961066734046</v>
      </c>
      <c r="H98" s="222">
        <f t="shared" si="12"/>
        <v>4.5791553473559947</v>
      </c>
    </row>
    <row r="99" spans="1:8" x14ac:dyDescent="0.35">
      <c r="A99" s="217">
        <v>38534</v>
      </c>
      <c r="B99" s="218">
        <v>324649</v>
      </c>
      <c r="C99" s="220">
        <f t="shared" si="7"/>
        <v>318092.89891541481</v>
      </c>
      <c r="D99" s="220">
        <f t="shared" si="8"/>
        <v>2.1590396563626602</v>
      </c>
      <c r="E99" s="220">
        <f t="shared" si="9"/>
        <v>1.0206115094935129</v>
      </c>
      <c r="F99" s="220">
        <f t="shared" si="10"/>
        <v>324651.61629274668</v>
      </c>
      <c r="G99" s="222">
        <f t="shared" si="11"/>
        <v>-2.6162927466793917</v>
      </c>
      <c r="H99" s="222">
        <f t="shared" si="12"/>
        <v>6.8449877363271954</v>
      </c>
    </row>
    <row r="100" spans="1:8" x14ac:dyDescent="0.35">
      <c r="A100" s="217">
        <v>38565</v>
      </c>
      <c r="B100" s="218">
        <v>328992</v>
      </c>
      <c r="C100" s="220">
        <f t="shared" si="7"/>
        <v>343625.67276409199</v>
      </c>
      <c r="D100" s="220">
        <f t="shared" si="8"/>
        <v>2.1590396563626602</v>
      </c>
      <c r="E100" s="220">
        <f t="shared" si="9"/>
        <v>0.95740907450836921</v>
      </c>
      <c r="F100" s="220">
        <f t="shared" si="10"/>
        <v>328991.55990986037</v>
      </c>
      <c r="G100" s="222">
        <f t="shared" si="11"/>
        <v>0.44009013962931931</v>
      </c>
      <c r="H100" s="222">
        <f t="shared" si="12"/>
        <v>0.19367933099895376</v>
      </c>
    </row>
    <row r="101" spans="1:8" x14ac:dyDescent="0.35">
      <c r="A101" s="217">
        <v>38596</v>
      </c>
      <c r="B101" s="218">
        <v>337126</v>
      </c>
      <c r="C101" s="220">
        <f t="shared" si="7"/>
        <v>345427.33450346481</v>
      </c>
      <c r="D101" s="220">
        <f t="shared" si="8"/>
        <v>2.1590396563626602</v>
      </c>
      <c r="E101" s="220">
        <f t="shared" si="9"/>
        <v>0.9759675823612648</v>
      </c>
      <c r="F101" s="220">
        <f t="shared" si="10"/>
        <v>337127.92701085418</v>
      </c>
      <c r="G101" s="222">
        <f t="shared" si="11"/>
        <v>-1.9270108541822992</v>
      </c>
      <c r="H101" s="222">
        <f t="shared" si="12"/>
        <v>3.7133708321363943</v>
      </c>
    </row>
    <row r="102" spans="1:8" x14ac:dyDescent="0.35">
      <c r="A102" s="217">
        <v>38626</v>
      </c>
      <c r="B102" s="218">
        <v>340973</v>
      </c>
      <c r="C102" s="220">
        <f t="shared" si="7"/>
        <v>344673.90481209272</v>
      </c>
      <c r="D102" s="220">
        <f t="shared" si="8"/>
        <v>2.1590396563626602</v>
      </c>
      <c r="E102" s="220">
        <f t="shared" si="9"/>
        <v>0.98926273815336641</v>
      </c>
      <c r="F102" s="220">
        <f t="shared" si="10"/>
        <v>340975.21252722078</v>
      </c>
      <c r="G102" s="222">
        <f t="shared" si="11"/>
        <v>-2.2125272207777016</v>
      </c>
      <c r="H102" s="222">
        <f t="shared" si="12"/>
        <v>4.8952767026822999</v>
      </c>
    </row>
    <row r="103" spans="1:8" x14ac:dyDescent="0.35">
      <c r="A103" s="217">
        <v>38657</v>
      </c>
      <c r="B103" s="218">
        <v>343502</v>
      </c>
      <c r="C103" s="220">
        <f t="shared" si="7"/>
        <v>346406.66885154636</v>
      </c>
      <c r="D103" s="220">
        <f t="shared" si="8"/>
        <v>2.1590396563626602</v>
      </c>
      <c r="E103" s="220">
        <f t="shared" si="9"/>
        <v>0.99161452176318865</v>
      </c>
      <c r="F103" s="220">
        <f t="shared" si="10"/>
        <v>343503.96491282177</v>
      </c>
      <c r="G103" s="222">
        <f t="shared" si="11"/>
        <v>-1.964912821771577</v>
      </c>
      <c r="H103" s="222">
        <f t="shared" si="12"/>
        <v>3.8608823971623409</v>
      </c>
    </row>
    <row r="104" spans="1:8" x14ac:dyDescent="0.35">
      <c r="A104" s="217">
        <v>38687</v>
      </c>
      <c r="B104" s="218">
        <v>339783</v>
      </c>
      <c r="C104" s="220">
        <f t="shared" si="7"/>
        <v>345469.35492880497</v>
      </c>
      <c r="D104" s="220">
        <f t="shared" si="8"/>
        <v>2.1590396563626602</v>
      </c>
      <c r="E104" s="220">
        <f t="shared" si="9"/>
        <v>0.98354038644771691</v>
      </c>
      <c r="F104" s="220">
        <f t="shared" si="10"/>
        <v>339785.21827978326</v>
      </c>
      <c r="G104" s="222">
        <f t="shared" si="11"/>
        <v>-2.2182797832647339</v>
      </c>
      <c r="H104" s="222">
        <f t="shared" si="12"/>
        <v>4.9207651968410344</v>
      </c>
    </row>
    <row r="105" spans="1:8" x14ac:dyDescent="0.35">
      <c r="A105" s="217">
        <v>38718</v>
      </c>
      <c r="B105" s="218">
        <v>344124</v>
      </c>
      <c r="C105" s="220">
        <f t="shared" si="7"/>
        <v>345154.87686527608</v>
      </c>
      <c r="D105" s="220">
        <f t="shared" si="8"/>
        <v>2.1590396563626602</v>
      </c>
      <c r="E105" s="220">
        <f t="shared" si="9"/>
        <v>0.99701335411848913</v>
      </c>
      <c r="F105" s="220">
        <f t="shared" si="10"/>
        <v>344126.18497232185</v>
      </c>
      <c r="G105" s="222">
        <f t="shared" si="11"/>
        <v>-2.1849723218474537</v>
      </c>
      <c r="H105" s="222">
        <f t="shared" si="12"/>
        <v>4.7741040472394527</v>
      </c>
    </row>
    <row r="106" spans="1:8" x14ac:dyDescent="0.35">
      <c r="A106" s="217">
        <v>38749</v>
      </c>
      <c r="B106" s="218">
        <v>348260</v>
      </c>
      <c r="C106" s="220">
        <f t="shared" si="7"/>
        <v>345104.51971076202</v>
      </c>
      <c r="D106" s="220">
        <f t="shared" si="8"/>
        <v>2.1590396563626602</v>
      </c>
      <c r="E106" s="220">
        <f t="shared" si="9"/>
        <v>1.0091435600344369</v>
      </c>
      <c r="F106" s="220">
        <f t="shared" si="10"/>
        <v>348262.18421688466</v>
      </c>
      <c r="G106" s="222">
        <f t="shared" si="11"/>
        <v>-2.1842168846633285</v>
      </c>
      <c r="H106" s="222">
        <f t="shared" si="12"/>
        <v>4.7708033992483765</v>
      </c>
    </row>
    <row r="107" spans="1:8" x14ac:dyDescent="0.35">
      <c r="A107" s="217">
        <v>38777</v>
      </c>
      <c r="B107" s="218">
        <v>346914</v>
      </c>
      <c r="C107" s="220">
        <f t="shared" si="7"/>
        <v>338431.35773383651</v>
      </c>
      <c r="D107" s="220">
        <f t="shared" si="8"/>
        <v>2.1590396563626602</v>
      </c>
      <c r="E107" s="220">
        <f t="shared" si="9"/>
        <v>1.0250659624751777</v>
      </c>
      <c r="F107" s="220">
        <f t="shared" si="10"/>
        <v>346916.9150190588</v>
      </c>
      <c r="G107" s="222">
        <f t="shared" si="11"/>
        <v>-2.9150190587970428</v>
      </c>
      <c r="H107" s="222">
        <f t="shared" si="12"/>
        <v>8.4973361131499967</v>
      </c>
    </row>
    <row r="108" spans="1:8" x14ac:dyDescent="0.35">
      <c r="A108" s="217">
        <v>38808</v>
      </c>
      <c r="B108" s="218">
        <v>342324</v>
      </c>
      <c r="C108" s="220">
        <f t="shared" si="7"/>
        <v>332464.2824116628</v>
      </c>
      <c r="D108" s="220">
        <f t="shared" si="8"/>
        <v>2.1590396563626602</v>
      </c>
      <c r="E108" s="220">
        <f t="shared" si="9"/>
        <v>1.0296577292316345</v>
      </c>
      <c r="F108" s="220">
        <f t="shared" si="10"/>
        <v>342326.85350444244</v>
      </c>
      <c r="G108" s="222">
        <f t="shared" si="11"/>
        <v>-2.8535044424352236</v>
      </c>
      <c r="H108" s="222">
        <f t="shared" si="12"/>
        <v>8.1424876029975568</v>
      </c>
    </row>
    <row r="109" spans="1:8" x14ac:dyDescent="0.35">
      <c r="A109" s="217">
        <v>38838</v>
      </c>
      <c r="B109" s="218">
        <v>339207</v>
      </c>
      <c r="C109" s="220">
        <f t="shared" si="7"/>
        <v>335707.47837080108</v>
      </c>
      <c r="D109" s="220">
        <f t="shared" si="8"/>
        <v>2.1590396563626602</v>
      </c>
      <c r="E109" s="220">
        <f t="shared" si="9"/>
        <v>1.0104236548082817</v>
      </c>
      <c r="F109" s="220">
        <f t="shared" si="10"/>
        <v>339208.8456415034</v>
      </c>
      <c r="G109" s="222">
        <f t="shared" si="11"/>
        <v>-1.8456415034015663</v>
      </c>
      <c r="H109" s="222">
        <f t="shared" si="12"/>
        <v>3.4063925590783937</v>
      </c>
    </row>
    <row r="110" spans="1:8" x14ac:dyDescent="0.35">
      <c r="A110" s="217">
        <v>38869</v>
      </c>
      <c r="B110" s="218">
        <v>340381</v>
      </c>
      <c r="C110" s="220">
        <f t="shared" si="7"/>
        <v>336912.23242826201</v>
      </c>
      <c r="D110" s="220">
        <f t="shared" si="8"/>
        <v>2.1590396563626602</v>
      </c>
      <c r="E110" s="220">
        <f t="shared" si="9"/>
        <v>1.0102955149542661</v>
      </c>
      <c r="F110" s="220">
        <f t="shared" si="10"/>
        <v>340383.05664610938</v>
      </c>
      <c r="G110" s="222">
        <f t="shared" si="11"/>
        <v>-2.0566461093840189</v>
      </c>
      <c r="H110" s="222">
        <f t="shared" si="12"/>
        <v>4.2297932192444216</v>
      </c>
    </row>
    <row r="111" spans="1:8" x14ac:dyDescent="0.35">
      <c r="A111" s="217">
        <v>38899</v>
      </c>
      <c r="B111" s="218">
        <v>341667</v>
      </c>
      <c r="C111" s="220">
        <f t="shared" si="7"/>
        <v>334767.16811926052</v>
      </c>
      <c r="D111" s="220">
        <f t="shared" si="8"/>
        <v>2.1590396563626602</v>
      </c>
      <c r="E111" s="220">
        <f t="shared" si="9"/>
        <v>1.0206112833206089</v>
      </c>
      <c r="F111" s="220">
        <f t="shared" si="10"/>
        <v>341669.42832378979</v>
      </c>
      <c r="G111" s="222">
        <f t="shared" si="11"/>
        <v>-2.4283237897907384</v>
      </c>
      <c r="H111" s="222">
        <f t="shared" si="12"/>
        <v>5.8967564280636537</v>
      </c>
    </row>
    <row r="112" spans="1:8" x14ac:dyDescent="0.35">
      <c r="A112" s="217">
        <v>38930</v>
      </c>
      <c r="B112" s="218">
        <v>343488</v>
      </c>
      <c r="C112" s="220">
        <f t="shared" si="7"/>
        <v>358765.81142362853</v>
      </c>
      <c r="D112" s="220">
        <f t="shared" si="8"/>
        <v>2.1590396563626602</v>
      </c>
      <c r="E112" s="220">
        <f t="shared" si="9"/>
        <v>0.95741128699093392</v>
      </c>
      <c r="F112" s="220">
        <f t="shared" si="10"/>
        <v>343487.71056449949</v>
      </c>
      <c r="G112" s="222">
        <f t="shared" si="11"/>
        <v>0.28943550051189959</v>
      </c>
      <c r="H112" s="222">
        <f t="shared" si="12"/>
        <v>8.3772908956573827E-2</v>
      </c>
    </row>
    <row r="113" spans="1:8" x14ac:dyDescent="0.35">
      <c r="A113" s="217">
        <v>38961</v>
      </c>
      <c r="B113" s="218">
        <v>349759</v>
      </c>
      <c r="C113" s="220">
        <f t="shared" si="7"/>
        <v>358371.57504295261</v>
      </c>
      <c r="D113" s="220">
        <f t="shared" si="8"/>
        <v>2.1590396563626602</v>
      </c>
      <c r="E113" s="220">
        <f t="shared" si="9"/>
        <v>0.97596754506406591</v>
      </c>
      <c r="F113" s="220">
        <f t="shared" si="10"/>
        <v>349761.14683438267</v>
      </c>
      <c r="G113" s="222">
        <f t="shared" si="11"/>
        <v>-2.1468343826709315</v>
      </c>
      <c r="H113" s="222">
        <f t="shared" si="12"/>
        <v>4.6088978666180793</v>
      </c>
    </row>
    <row r="114" spans="1:8" x14ac:dyDescent="0.35">
      <c r="A114" s="217">
        <v>38991</v>
      </c>
      <c r="B114" s="218">
        <v>354461</v>
      </c>
      <c r="C114" s="220">
        <f t="shared" si="7"/>
        <v>358308.25621280551</v>
      </c>
      <c r="D114" s="220">
        <f t="shared" si="8"/>
        <v>2.1590396563626602</v>
      </c>
      <c r="E114" s="220">
        <f t="shared" si="9"/>
        <v>0.98926273190746494</v>
      </c>
      <c r="F114" s="220">
        <f t="shared" si="10"/>
        <v>354463.14250152017</v>
      </c>
      <c r="G114" s="222">
        <f t="shared" si="11"/>
        <v>-2.1425015201675706</v>
      </c>
      <c r="H114" s="222">
        <f t="shared" si="12"/>
        <v>4.5903127639203509</v>
      </c>
    </row>
    <row r="115" spans="1:8" x14ac:dyDescent="0.35">
      <c r="A115" s="217">
        <v>39022</v>
      </c>
      <c r="B115" s="218">
        <v>359416</v>
      </c>
      <c r="C115" s="220">
        <f t="shared" si="7"/>
        <v>362454.9364370851</v>
      </c>
      <c r="D115" s="220">
        <f t="shared" si="8"/>
        <v>2.1590396563626602</v>
      </c>
      <c r="E115" s="220">
        <f t="shared" si="9"/>
        <v>0.99161491351315978</v>
      </c>
      <c r="F115" s="220">
        <f t="shared" si="10"/>
        <v>359417.71939084335</v>
      </c>
      <c r="G115" s="222">
        <f t="shared" si="11"/>
        <v>-1.7193908433546312</v>
      </c>
      <c r="H115" s="222">
        <f t="shared" si="12"/>
        <v>2.9563048722117498</v>
      </c>
    </row>
    <row r="116" spans="1:8" x14ac:dyDescent="0.35">
      <c r="A116" s="217">
        <v>39052</v>
      </c>
      <c r="B116" s="218">
        <v>350759</v>
      </c>
      <c r="C116" s="220">
        <f t="shared" si="7"/>
        <v>356629.57284852938</v>
      </c>
      <c r="D116" s="220">
        <f t="shared" si="8"/>
        <v>2.1590396563626602</v>
      </c>
      <c r="E116" s="220">
        <f t="shared" si="9"/>
        <v>0.98353983117726584</v>
      </c>
      <c r="F116" s="220">
        <f t="shared" si="10"/>
        <v>350761.71140082477</v>
      </c>
      <c r="G116" s="222">
        <f t="shared" si="11"/>
        <v>-2.711400824773591</v>
      </c>
      <c r="H116" s="222">
        <f t="shared" si="12"/>
        <v>7.3516944325829092</v>
      </c>
    </row>
    <row r="117" spans="1:8" x14ac:dyDescent="0.35">
      <c r="A117" s="217">
        <v>39083</v>
      </c>
      <c r="B117" s="218">
        <v>353744</v>
      </c>
      <c r="C117" s="220">
        <f t="shared" si="7"/>
        <v>354803.86041567166</v>
      </c>
      <c r="D117" s="220">
        <f t="shared" si="8"/>
        <v>2.1590396563626602</v>
      </c>
      <c r="E117" s="220">
        <f t="shared" si="9"/>
        <v>0.99701317665703182</v>
      </c>
      <c r="F117" s="220">
        <f t="shared" si="10"/>
        <v>353746.33951858646</v>
      </c>
      <c r="G117" s="222">
        <f t="shared" si="11"/>
        <v>-2.3395185864646919</v>
      </c>
      <c r="H117" s="222">
        <f t="shared" si="12"/>
        <v>5.4733472164137504</v>
      </c>
    </row>
    <row r="118" spans="1:8" x14ac:dyDescent="0.35">
      <c r="A118" s="217">
        <v>39114</v>
      </c>
      <c r="B118" s="218">
        <v>358370</v>
      </c>
      <c r="C118" s="220">
        <f t="shared" si="7"/>
        <v>355122.87983070849</v>
      </c>
      <c r="D118" s="220">
        <f t="shared" si="8"/>
        <v>2.1590396563626602</v>
      </c>
      <c r="E118" s="220">
        <f t="shared" si="9"/>
        <v>1.0091435911435753</v>
      </c>
      <c r="F118" s="220">
        <f t="shared" si="10"/>
        <v>358372.14598300779</v>
      </c>
      <c r="G118" s="222">
        <f t="shared" si="11"/>
        <v>-2.1459830077947117</v>
      </c>
      <c r="H118" s="222">
        <f t="shared" si="12"/>
        <v>4.6052430697436382</v>
      </c>
    </row>
    <row r="119" spans="1:8" x14ac:dyDescent="0.35">
      <c r="A119" s="217">
        <v>39142</v>
      </c>
      <c r="B119" s="218">
        <v>360448</v>
      </c>
      <c r="C119" s="220">
        <f t="shared" si="7"/>
        <v>351634.3144909853</v>
      </c>
      <c r="D119" s="220">
        <f t="shared" si="8"/>
        <v>2.1590396563626602</v>
      </c>
      <c r="E119" s="220">
        <f t="shared" si="9"/>
        <v>1.0250656108970309</v>
      </c>
      <c r="F119" s="220">
        <f t="shared" si="10"/>
        <v>360450.58018106449</v>
      </c>
      <c r="G119" s="222">
        <f t="shared" si="11"/>
        <v>-2.5801810644916259</v>
      </c>
      <c r="H119" s="222">
        <f t="shared" si="12"/>
        <v>6.6573343255611395</v>
      </c>
    </row>
    <row r="120" spans="1:8" x14ac:dyDescent="0.35">
      <c r="A120" s="217">
        <v>39173</v>
      </c>
      <c r="B120" s="218">
        <v>359797</v>
      </c>
      <c r="C120" s="220">
        <f t="shared" si="7"/>
        <v>349433.81904023531</v>
      </c>
      <c r="D120" s="220">
        <f t="shared" si="8"/>
        <v>2.1590396563626602</v>
      </c>
      <c r="E120" s="220">
        <f t="shared" si="9"/>
        <v>1.0296575049880234</v>
      </c>
      <c r="F120" s="220">
        <f t="shared" si="10"/>
        <v>359799.45570157643</v>
      </c>
      <c r="G120" s="222">
        <f t="shared" si="11"/>
        <v>-2.4557015764294192</v>
      </c>
      <c r="H120" s="222">
        <f t="shared" si="12"/>
        <v>6.0304702324779349</v>
      </c>
    </row>
    <row r="121" spans="1:8" x14ac:dyDescent="0.35">
      <c r="A121" s="217">
        <v>39203</v>
      </c>
      <c r="B121" s="218">
        <v>357480</v>
      </c>
      <c r="C121" s="220">
        <f t="shared" si="7"/>
        <v>353791.74553667707</v>
      </c>
      <c r="D121" s="220">
        <f t="shared" si="8"/>
        <v>2.1590396563626602</v>
      </c>
      <c r="E121" s="220">
        <f t="shared" si="9"/>
        <v>1.0104240846081169</v>
      </c>
      <c r="F121" s="220">
        <f t="shared" si="10"/>
        <v>357481.73011091124</v>
      </c>
      <c r="G121" s="222">
        <f t="shared" si="11"/>
        <v>-1.7301109112449922</v>
      </c>
      <c r="H121" s="222">
        <f t="shared" si="12"/>
        <v>2.993283765208977</v>
      </c>
    </row>
    <row r="122" spans="1:8" x14ac:dyDescent="0.35">
      <c r="A122" s="217">
        <v>39234</v>
      </c>
      <c r="B122" s="218">
        <v>355887</v>
      </c>
      <c r="C122" s="220">
        <f t="shared" si="7"/>
        <v>352260.45611346682</v>
      </c>
      <c r="D122" s="220">
        <f t="shared" si="8"/>
        <v>2.1590396563626602</v>
      </c>
      <c r="E122" s="220">
        <f t="shared" si="9"/>
        <v>1.0102953630046991</v>
      </c>
      <c r="F122" s="220">
        <f t="shared" si="10"/>
        <v>355889.34017526102</v>
      </c>
      <c r="G122" s="222">
        <f t="shared" si="11"/>
        <v>-2.340175261022523</v>
      </c>
      <c r="H122" s="222">
        <f t="shared" si="12"/>
        <v>5.4764202523018337</v>
      </c>
    </row>
    <row r="123" spans="1:8" x14ac:dyDescent="0.35">
      <c r="A123" s="217">
        <v>39264</v>
      </c>
      <c r="B123" s="218">
        <v>357701</v>
      </c>
      <c r="C123" s="220">
        <f t="shared" si="7"/>
        <v>350477.39793983853</v>
      </c>
      <c r="D123" s="220">
        <f t="shared" si="8"/>
        <v>2.1590396563626602</v>
      </c>
      <c r="E123" s="220">
        <f t="shared" si="9"/>
        <v>1.0206111037078576</v>
      </c>
      <c r="F123" s="220">
        <f t="shared" si="10"/>
        <v>357703.39042648074</v>
      </c>
      <c r="G123" s="222">
        <f t="shared" si="11"/>
        <v>-2.3904264807351865</v>
      </c>
      <c r="H123" s="222">
        <f t="shared" si="12"/>
        <v>5.7141387598000088</v>
      </c>
    </row>
    <row r="124" spans="1:8" x14ac:dyDescent="0.35">
      <c r="A124" s="217">
        <v>39295</v>
      </c>
      <c r="B124" s="218">
        <v>358771</v>
      </c>
      <c r="C124" s="220">
        <f t="shared" si="7"/>
        <v>374727.79319292959</v>
      </c>
      <c r="D124" s="220">
        <f t="shared" si="8"/>
        <v>2.1590396563626602</v>
      </c>
      <c r="E124" s="220">
        <f t="shared" si="9"/>
        <v>0.95741342745795888</v>
      </c>
      <c r="F124" s="220">
        <f t="shared" si="10"/>
        <v>358770.68584105128</v>
      </c>
      <c r="G124" s="222">
        <f t="shared" si="11"/>
        <v>0.31415894872043282</v>
      </c>
      <c r="H124" s="222">
        <f t="shared" si="12"/>
        <v>9.8695845061127538E-2</v>
      </c>
    </row>
    <row r="125" spans="1:8" x14ac:dyDescent="0.35">
      <c r="A125" s="217">
        <v>39326</v>
      </c>
      <c r="B125" s="218">
        <v>363436</v>
      </c>
      <c r="C125" s="220">
        <f t="shared" si="7"/>
        <v>372385.57421813108</v>
      </c>
      <c r="D125" s="220">
        <f t="shared" si="8"/>
        <v>2.1590396563626602</v>
      </c>
      <c r="E125" s="220">
        <f t="shared" si="9"/>
        <v>0.97596733278072323</v>
      </c>
      <c r="F125" s="220">
        <f t="shared" si="10"/>
        <v>363438.34183957498</v>
      </c>
      <c r="G125" s="222">
        <f t="shared" si="11"/>
        <v>-2.3418395749758929</v>
      </c>
      <c r="H125" s="222">
        <f t="shared" si="12"/>
        <v>5.484212594923271</v>
      </c>
    </row>
    <row r="126" spans="1:8" x14ac:dyDescent="0.35">
      <c r="A126" s="217">
        <v>39356</v>
      </c>
      <c r="B126" s="218">
        <v>372542</v>
      </c>
      <c r="C126" s="220">
        <f t="shared" si="7"/>
        <v>376585.06894131686</v>
      </c>
      <c r="D126" s="220">
        <f t="shared" si="8"/>
        <v>2.1590396563626602</v>
      </c>
      <c r="E126" s="220">
        <f t="shared" si="9"/>
        <v>0.98926311285748869</v>
      </c>
      <c r="F126" s="220">
        <f t="shared" si="10"/>
        <v>372543.70995391684</v>
      </c>
      <c r="G126" s="222">
        <f t="shared" si="11"/>
        <v>-1.7099539168411866</v>
      </c>
      <c r="H126" s="222">
        <f t="shared" si="12"/>
        <v>2.9239423977205155</v>
      </c>
    </row>
    <row r="127" spans="1:8" x14ac:dyDescent="0.35">
      <c r="A127" s="217">
        <v>39387</v>
      </c>
      <c r="B127" s="218">
        <v>380457</v>
      </c>
      <c r="C127" s="220">
        <f t="shared" si="7"/>
        <v>383673.41401442583</v>
      </c>
      <c r="D127" s="220">
        <f t="shared" si="8"/>
        <v>2.1590396563626602</v>
      </c>
      <c r="E127" s="220">
        <f t="shared" si="9"/>
        <v>0.99161554627407122</v>
      </c>
      <c r="F127" s="220">
        <f t="shared" si="10"/>
        <v>380458.42019113572</v>
      </c>
      <c r="G127" s="222">
        <f t="shared" si="11"/>
        <v>-1.4201911357231438</v>
      </c>
      <c r="H127" s="222">
        <f t="shared" si="12"/>
        <v>2.016942861986593</v>
      </c>
    </row>
    <row r="128" spans="1:8" x14ac:dyDescent="0.35">
      <c r="A128" s="217">
        <v>39417</v>
      </c>
      <c r="B128" s="218">
        <v>383150</v>
      </c>
      <c r="C128" s="220">
        <f t="shared" si="7"/>
        <v>389561.65683271276</v>
      </c>
      <c r="D128" s="220">
        <f t="shared" si="8"/>
        <v>2.1590396563626602</v>
      </c>
      <c r="E128" s="220">
        <f t="shared" si="9"/>
        <v>0.98354034461518247</v>
      </c>
      <c r="F128" s="220">
        <f t="shared" si="10"/>
        <v>383151.52969588136</v>
      </c>
      <c r="G128" s="222">
        <f t="shared" si="11"/>
        <v>-1.5296958813560195</v>
      </c>
      <c r="H128" s="222">
        <f t="shared" si="12"/>
        <v>2.3399694894375695</v>
      </c>
    </row>
    <row r="129" spans="1:8" x14ac:dyDescent="0.35">
      <c r="A129" s="217">
        <v>39448</v>
      </c>
      <c r="B129" s="218">
        <v>388831</v>
      </c>
      <c r="C129" s="220">
        <f t="shared" si="7"/>
        <v>389995.80439494201</v>
      </c>
      <c r="D129" s="220">
        <f t="shared" si="8"/>
        <v>2.1590396563626602</v>
      </c>
      <c r="E129" s="220">
        <f t="shared" si="9"/>
        <v>0.99701321481268745</v>
      </c>
      <c r="F129" s="220">
        <f t="shared" si="10"/>
        <v>388833.10841370182</v>
      </c>
      <c r="G129" s="222">
        <f t="shared" si="11"/>
        <v>-2.1084137018187903</v>
      </c>
      <c r="H129" s="222">
        <f t="shared" si="12"/>
        <v>4.4454083380172147</v>
      </c>
    </row>
    <row r="130" spans="1:8" x14ac:dyDescent="0.35">
      <c r="A130" s="217">
        <v>39479</v>
      </c>
      <c r="B130" s="218">
        <v>391855</v>
      </c>
      <c r="C130" s="220">
        <f t="shared" si="7"/>
        <v>388304.67607363389</v>
      </c>
      <c r="D130" s="220">
        <f t="shared" si="8"/>
        <v>2.1590396563626602</v>
      </c>
      <c r="E130" s="220">
        <f t="shared" si="9"/>
        <v>1.0091434391039598</v>
      </c>
      <c r="F130" s="220">
        <f t="shared" si="10"/>
        <v>391857.35405182187</v>
      </c>
      <c r="G130" s="222">
        <f t="shared" si="11"/>
        <v>-2.3540518218651414</v>
      </c>
      <c r="H130" s="222">
        <f t="shared" si="12"/>
        <v>5.5415599800265918</v>
      </c>
    </row>
    <row r="131" spans="1:8" x14ac:dyDescent="0.35">
      <c r="A131" s="217">
        <v>39508</v>
      </c>
      <c r="B131" s="218">
        <v>393361</v>
      </c>
      <c r="C131" s="220">
        <f t="shared" si="7"/>
        <v>383742.73382948525</v>
      </c>
      <c r="D131" s="220">
        <f t="shared" si="8"/>
        <v>2.1590396563626602</v>
      </c>
      <c r="E131" s="220">
        <f t="shared" si="9"/>
        <v>1.0250651896735989</v>
      </c>
      <c r="F131" s="220">
        <f t="shared" si="10"/>
        <v>393363.69303752226</v>
      </c>
      <c r="G131" s="222">
        <f t="shared" si="11"/>
        <v>-2.693037522258237</v>
      </c>
      <c r="H131" s="222">
        <f t="shared" si="12"/>
        <v>7.252451096290784</v>
      </c>
    </row>
    <row r="132" spans="1:8" x14ac:dyDescent="0.35">
      <c r="A132" s="217">
        <v>39539</v>
      </c>
      <c r="B132" s="218">
        <v>391103</v>
      </c>
      <c r="C132" s="220">
        <f t="shared" si="7"/>
        <v>379838.35468379437</v>
      </c>
      <c r="D132" s="220">
        <f t="shared" si="8"/>
        <v>2.1590396563626602</v>
      </c>
      <c r="E132" s="220">
        <f t="shared" si="9"/>
        <v>1.0296571391138138</v>
      </c>
      <c r="F132" s="220">
        <f t="shared" si="10"/>
        <v>391105.63565385732</v>
      </c>
      <c r="G132" s="222">
        <f t="shared" si="11"/>
        <v>-2.6356538573163562</v>
      </c>
      <c r="H132" s="222">
        <f t="shared" si="12"/>
        <v>6.9466712555865868</v>
      </c>
    </row>
    <row r="133" spans="1:8" x14ac:dyDescent="0.35">
      <c r="A133" s="217">
        <v>39569</v>
      </c>
      <c r="B133" s="218">
        <v>379579</v>
      </c>
      <c r="C133" s="220">
        <f t="shared" si="7"/>
        <v>375663.48495806666</v>
      </c>
      <c r="D133" s="220">
        <f t="shared" si="8"/>
        <v>2.1590396563626602</v>
      </c>
      <c r="E133" s="220">
        <f t="shared" si="9"/>
        <v>1.0104236964417321</v>
      </c>
      <c r="F133" s="220">
        <f t="shared" si="10"/>
        <v>379581.61445511802</v>
      </c>
      <c r="G133" s="222">
        <f t="shared" si="11"/>
        <v>-2.6144551180186681</v>
      </c>
      <c r="H133" s="222">
        <f t="shared" si="12"/>
        <v>6.8353755641340079</v>
      </c>
    </row>
    <row r="134" spans="1:8" x14ac:dyDescent="0.35">
      <c r="A134" s="217">
        <v>39600</v>
      </c>
      <c r="B134" s="218">
        <v>378918</v>
      </c>
      <c r="C134" s="220">
        <f t="shared" si="7"/>
        <v>375056.71804177423</v>
      </c>
      <c r="D134" s="220">
        <f t="shared" si="8"/>
        <v>2.1590396563626602</v>
      </c>
      <c r="E134" s="220">
        <f t="shared" si="9"/>
        <v>1.0102953063335984</v>
      </c>
      <c r="F134" s="220">
        <f t="shared" si="10"/>
        <v>378920.24436911871</v>
      </c>
      <c r="G134" s="222">
        <f t="shared" si="11"/>
        <v>-2.2443691187072545</v>
      </c>
      <c r="H134" s="222">
        <f t="shared" si="12"/>
        <v>5.0371927410067787</v>
      </c>
    </row>
    <row r="135" spans="1:8" x14ac:dyDescent="0.35">
      <c r="A135" s="217">
        <v>39630</v>
      </c>
      <c r="B135" s="218">
        <v>377298</v>
      </c>
      <c r="C135" s="220">
        <f t="shared" si="7"/>
        <v>369679.06954636594</v>
      </c>
      <c r="D135" s="220">
        <f t="shared" si="8"/>
        <v>2.1590396563626602</v>
      </c>
      <c r="E135" s="220">
        <f t="shared" si="9"/>
        <v>1.0206105905536247</v>
      </c>
      <c r="F135" s="220">
        <f t="shared" si="10"/>
        <v>377300.766727257</v>
      </c>
      <c r="G135" s="222">
        <f t="shared" si="11"/>
        <v>-2.7667272569960915</v>
      </c>
      <c r="H135" s="222">
        <f t="shared" si="12"/>
        <v>7.654779714605116</v>
      </c>
    </row>
    <row r="136" spans="1:8" x14ac:dyDescent="0.35">
      <c r="A136" s="217">
        <v>39661</v>
      </c>
      <c r="B136" s="218">
        <v>374416</v>
      </c>
      <c r="C136" s="220">
        <f t="shared" si="7"/>
        <v>391068.15195901366</v>
      </c>
      <c r="D136" s="220">
        <f t="shared" si="8"/>
        <v>2.1590396563626602</v>
      </c>
      <c r="E136" s="220">
        <f t="shared" si="9"/>
        <v>0.95741523646862881</v>
      </c>
      <c r="F136" s="220">
        <f t="shared" si="10"/>
        <v>374415.96683028655</v>
      </c>
      <c r="G136" s="222">
        <f t="shared" si="11"/>
        <v>3.3169713453389704E-2</v>
      </c>
      <c r="H136" s="222">
        <f t="shared" si="12"/>
        <v>1.100229890579982E-3</v>
      </c>
    </row>
    <row r="137" spans="1:8" x14ac:dyDescent="0.35">
      <c r="A137" s="217">
        <v>39692</v>
      </c>
      <c r="B137" s="218">
        <v>379533</v>
      </c>
      <c r="C137" s="220">
        <f t="shared" si="7"/>
        <v>388879.01942436583</v>
      </c>
      <c r="D137" s="220">
        <f t="shared" si="8"/>
        <v>2.1590396563626602</v>
      </c>
      <c r="E137" s="220">
        <f t="shared" si="9"/>
        <v>0.97596714277499808</v>
      </c>
      <c r="F137" s="220">
        <f t="shared" si="10"/>
        <v>379535.32651415613</v>
      </c>
      <c r="G137" s="222">
        <f t="shared" si="11"/>
        <v>-2.3265141561278142</v>
      </c>
      <c r="H137" s="222">
        <f t="shared" si="12"/>
        <v>5.4126681186631158</v>
      </c>
    </row>
    <row r="138" spans="1:8" x14ac:dyDescent="0.35">
      <c r="A138" s="217">
        <v>39722</v>
      </c>
      <c r="B138" s="218">
        <v>386477</v>
      </c>
      <c r="C138" s="220">
        <f t="shared" si="7"/>
        <v>390671.41321838333</v>
      </c>
      <c r="D138" s="220">
        <f t="shared" si="8"/>
        <v>2.1590396563626602</v>
      </c>
      <c r="E138" s="220">
        <f t="shared" si="9"/>
        <v>0.98926326948062493</v>
      </c>
      <c r="F138" s="220">
        <f t="shared" si="10"/>
        <v>386478.95420314337</v>
      </c>
      <c r="G138" s="222">
        <f t="shared" si="11"/>
        <v>-1.9542031433666125</v>
      </c>
      <c r="H138" s="222">
        <f t="shared" si="12"/>
        <v>3.8189099255439491</v>
      </c>
    </row>
    <row r="139" spans="1:8" x14ac:dyDescent="0.35">
      <c r="A139" s="217">
        <v>39753</v>
      </c>
      <c r="B139" s="218">
        <v>397885</v>
      </c>
      <c r="C139" s="220">
        <f t="shared" si="7"/>
        <v>401248.17116748658</v>
      </c>
      <c r="D139" s="220">
        <f t="shared" si="8"/>
        <v>2.1590396563626602</v>
      </c>
      <c r="E139" s="220">
        <f t="shared" si="9"/>
        <v>0.99161644917461511</v>
      </c>
      <c r="F139" s="220">
        <f t="shared" si="10"/>
        <v>397886.0653810075</v>
      </c>
      <c r="G139" s="222">
        <f t="shared" si="11"/>
        <v>-1.0653810075018555</v>
      </c>
      <c r="H139" s="222">
        <f t="shared" si="12"/>
        <v>1.1350366911456686</v>
      </c>
    </row>
    <row r="140" spans="1:8" x14ac:dyDescent="0.35">
      <c r="A140" s="217">
        <v>39783</v>
      </c>
      <c r="B140" s="218">
        <v>388867</v>
      </c>
      <c r="C140" s="220">
        <f t="shared" si="7"/>
        <v>395375.33443987288</v>
      </c>
      <c r="D140" s="220">
        <f t="shared" si="8"/>
        <v>2.1590396563626602</v>
      </c>
      <c r="E140" s="220">
        <f t="shared" si="9"/>
        <v>0.98353983967967107</v>
      </c>
      <c r="F140" s="220">
        <f t="shared" si="10"/>
        <v>388869.71618994325</v>
      </c>
      <c r="G140" s="222">
        <f t="shared" si="11"/>
        <v>-2.716189943253994</v>
      </c>
      <c r="H140" s="222">
        <f t="shared" si="12"/>
        <v>7.3776878078341355</v>
      </c>
    </row>
    <row r="141" spans="1:8" x14ac:dyDescent="0.35">
      <c r="A141" s="217">
        <v>39814</v>
      </c>
      <c r="B141" s="218">
        <v>390376</v>
      </c>
      <c r="C141" s="220">
        <f t="shared" si="7"/>
        <v>391545.85520278313</v>
      </c>
      <c r="D141" s="220">
        <f t="shared" si="8"/>
        <v>2.1590396563626602</v>
      </c>
      <c r="E141" s="220">
        <f t="shared" si="9"/>
        <v>0.99701287772061664</v>
      </c>
      <c r="F141" s="220">
        <f t="shared" si="10"/>
        <v>390378.5444333785</v>
      </c>
      <c r="G141" s="222">
        <f t="shared" si="11"/>
        <v>-2.5444333784980699</v>
      </c>
      <c r="H141" s="222">
        <f t="shared" si="12"/>
        <v>6.4741412176151023</v>
      </c>
    </row>
    <row r="142" spans="1:8" x14ac:dyDescent="0.35">
      <c r="A142" s="217">
        <v>39845</v>
      </c>
      <c r="B142" s="218">
        <v>394982</v>
      </c>
      <c r="C142" s="220">
        <f t="shared" si="7"/>
        <v>391403.24326523516</v>
      </c>
      <c r="D142" s="220">
        <f t="shared" si="8"/>
        <v>2.1590396563626602</v>
      </c>
      <c r="E142" s="220">
        <f t="shared" si="9"/>
        <v>1.0091434262079386</v>
      </c>
      <c r="F142" s="220">
        <f t="shared" si="10"/>
        <v>394984.19376582716</v>
      </c>
      <c r="G142" s="222">
        <f t="shared" si="11"/>
        <v>-2.1937658271635883</v>
      </c>
      <c r="H142" s="222">
        <f t="shared" si="12"/>
        <v>4.8126085044307425</v>
      </c>
    </row>
    <row r="143" spans="1:8" x14ac:dyDescent="0.35">
      <c r="A143" s="217">
        <v>39873</v>
      </c>
      <c r="B143" s="218">
        <v>398677</v>
      </c>
      <c r="C143" s="220">
        <f t="shared" si="7"/>
        <v>388928.68904681929</v>
      </c>
      <c r="D143" s="220">
        <f t="shared" si="8"/>
        <v>2.1590396563626602</v>
      </c>
      <c r="E143" s="220">
        <f t="shared" si="9"/>
        <v>1.0250649641442924</v>
      </c>
      <c r="F143" s="220">
        <f t="shared" si="10"/>
        <v>398679.47356367682</v>
      </c>
      <c r="G143" s="222">
        <f t="shared" si="11"/>
        <v>-2.4735636768164113</v>
      </c>
      <c r="H143" s="222">
        <f t="shared" si="12"/>
        <v>6.1185172632655238</v>
      </c>
    </row>
    <row r="144" spans="1:8" x14ac:dyDescent="0.35">
      <c r="A144" s="217">
        <v>39904</v>
      </c>
      <c r="B144" s="218">
        <v>382468</v>
      </c>
      <c r="C144" s="220">
        <f t="shared" si="7"/>
        <v>371453.59489205695</v>
      </c>
      <c r="D144" s="220">
        <f t="shared" si="8"/>
        <v>2.1590396563626602</v>
      </c>
      <c r="E144" s="220">
        <f t="shared" si="9"/>
        <v>1.0296554653005801</v>
      </c>
      <c r="F144" s="220">
        <f t="shared" si="10"/>
        <v>382472.06890069274</v>
      </c>
      <c r="G144" s="222">
        <f t="shared" si="11"/>
        <v>-4.0689006927423179</v>
      </c>
      <c r="H144" s="222">
        <f t="shared" si="12"/>
        <v>16.555952847398913</v>
      </c>
    </row>
    <row r="145" spans="1:8" x14ac:dyDescent="0.35">
      <c r="A145" s="217">
        <v>39934</v>
      </c>
      <c r="B145" s="218">
        <v>371323</v>
      </c>
      <c r="C145" s="220">
        <f t="shared" ref="C145:C208" si="13">$K$3*B145/E133+(1-$K$3)*(C144+D144)</f>
        <v>367492.77756690246</v>
      </c>
      <c r="D145" s="220">
        <f t="shared" ref="D145:D208" si="14">$K$4*(C145-C144)+(1-$K$4)*D144</f>
        <v>2.1590396563626602</v>
      </c>
      <c r="E145" s="220">
        <f t="shared" ref="E145:E208" si="15">$K$5*B145/C145+(1-$K$5)*E133</f>
        <v>1.0104233199790371</v>
      </c>
      <c r="F145" s="220">
        <f t="shared" ref="F145:F208" si="16">(C145+D145)*E133</f>
        <v>371325.59226961917</v>
      </c>
      <c r="G145" s="222">
        <f t="shared" ref="G145:G208" si="17">B145-F145</f>
        <v>-2.5922696191701107</v>
      </c>
      <c r="H145" s="222">
        <f t="shared" ref="H145:H208" si="18">G145^2</f>
        <v>6.7198617784723504</v>
      </c>
    </row>
    <row r="146" spans="1:8" x14ac:dyDescent="0.35">
      <c r="A146" s="217">
        <v>39965</v>
      </c>
      <c r="B146" s="218">
        <v>366683</v>
      </c>
      <c r="C146" s="220">
        <f t="shared" si="13"/>
        <v>362946.82258749934</v>
      </c>
      <c r="D146" s="220">
        <f t="shared" si="14"/>
        <v>2.1590396563626602</v>
      </c>
      <c r="E146" s="220">
        <f t="shared" si="15"/>
        <v>1.0102948689299205</v>
      </c>
      <c r="F146" s="220">
        <f t="shared" si="16"/>
        <v>366685.65257647482</v>
      </c>
      <c r="G146" s="222">
        <f t="shared" si="17"/>
        <v>-2.6525764748221263</v>
      </c>
      <c r="H146" s="222">
        <f t="shared" si="18"/>
        <v>7.0361619547797787</v>
      </c>
    </row>
    <row r="147" spans="1:8" x14ac:dyDescent="0.35">
      <c r="A147" s="217">
        <v>39995</v>
      </c>
      <c r="B147" s="218">
        <v>369917</v>
      </c>
      <c r="C147" s="220">
        <f t="shared" si="13"/>
        <v>362446.80977627827</v>
      </c>
      <c r="D147" s="220">
        <f t="shared" si="14"/>
        <v>2.1590396563626602</v>
      </c>
      <c r="E147" s="220">
        <f t="shared" si="15"/>
        <v>1.0206105416980749</v>
      </c>
      <c r="F147" s="220">
        <f t="shared" si="16"/>
        <v>369919.2561087833</v>
      </c>
      <c r="G147" s="222">
        <f t="shared" si="17"/>
        <v>-2.2561087833018973</v>
      </c>
      <c r="H147" s="222">
        <f t="shared" si="18"/>
        <v>5.0900268420919677</v>
      </c>
    </row>
    <row r="148" spans="1:8" x14ac:dyDescent="0.35">
      <c r="A148" s="217">
        <v>40026</v>
      </c>
      <c r="B148" s="218">
        <v>370083</v>
      </c>
      <c r="C148" s="220">
        <f t="shared" si="13"/>
        <v>386541.4085188894</v>
      </c>
      <c r="D148" s="220">
        <f t="shared" si="14"/>
        <v>2.1590396563626602</v>
      </c>
      <c r="E148" s="220">
        <f t="shared" si="15"/>
        <v>0.95741729819411991</v>
      </c>
      <c r="F148" s="220">
        <f t="shared" si="16"/>
        <v>370082.70113949245</v>
      </c>
      <c r="G148" s="222">
        <f t="shared" si="17"/>
        <v>0.29886050755158067</v>
      </c>
      <c r="H148" s="222">
        <f t="shared" si="18"/>
        <v>8.93176029739884E-2</v>
      </c>
    </row>
    <row r="149" spans="1:8" x14ac:dyDescent="0.35">
      <c r="A149" s="217">
        <v>40057</v>
      </c>
      <c r="B149" s="218">
        <v>377794</v>
      </c>
      <c r="C149" s="220">
        <f t="shared" si="13"/>
        <v>387096.9913235397</v>
      </c>
      <c r="D149" s="220">
        <f t="shared" si="14"/>
        <v>2.1590396563626602</v>
      </c>
      <c r="E149" s="220">
        <f t="shared" si="15"/>
        <v>0.97596719098298035</v>
      </c>
      <c r="F149" s="220">
        <f t="shared" si="16"/>
        <v>377796.05175059778</v>
      </c>
      <c r="G149" s="222">
        <f t="shared" si="17"/>
        <v>-2.0517505977768451</v>
      </c>
      <c r="H149" s="222">
        <f t="shared" si="18"/>
        <v>4.2096805154776415</v>
      </c>
    </row>
    <row r="150" spans="1:8" x14ac:dyDescent="0.35">
      <c r="A150" s="217">
        <v>40087</v>
      </c>
      <c r="B150" s="218">
        <v>382693</v>
      </c>
      <c r="C150" s="220">
        <f t="shared" si="13"/>
        <v>386846.49217609438</v>
      </c>
      <c r="D150" s="220">
        <f t="shared" si="14"/>
        <v>2.1590396563626602</v>
      </c>
      <c r="E150" s="220">
        <f t="shared" si="15"/>
        <v>0.98926324715763592</v>
      </c>
      <c r="F150" s="220">
        <f t="shared" si="16"/>
        <v>382695.16149586352</v>
      </c>
      <c r="G150" s="222">
        <f t="shared" si="17"/>
        <v>-2.161495863518212</v>
      </c>
      <c r="H150" s="222">
        <f t="shared" si="18"/>
        <v>4.6720643680063407</v>
      </c>
    </row>
    <row r="151" spans="1:8" x14ac:dyDescent="0.35">
      <c r="A151" s="217">
        <v>40118</v>
      </c>
      <c r="B151" s="218">
        <v>389144</v>
      </c>
      <c r="C151" s="220">
        <f t="shared" si="13"/>
        <v>392433.41746651562</v>
      </c>
      <c r="D151" s="220">
        <f t="shared" si="14"/>
        <v>2.1590396563626602</v>
      </c>
      <c r="E151" s="220">
        <f t="shared" si="15"/>
        <v>0.99161693673508899</v>
      </c>
      <c r="F151" s="220">
        <f t="shared" si="16"/>
        <v>389145.57290484325</v>
      </c>
      <c r="G151" s="222">
        <f t="shared" si="17"/>
        <v>-1.5729048432549462</v>
      </c>
      <c r="H151" s="222">
        <f t="shared" si="18"/>
        <v>2.4740296459348667</v>
      </c>
    </row>
    <row r="152" spans="1:8" x14ac:dyDescent="0.35">
      <c r="A152" s="217">
        <v>40148</v>
      </c>
      <c r="B152" s="218">
        <v>390398</v>
      </c>
      <c r="C152" s="220">
        <f t="shared" si="13"/>
        <v>396931.09595416853</v>
      </c>
      <c r="D152" s="220">
        <f t="shared" si="14"/>
        <v>2.1590396563626602</v>
      </c>
      <c r="E152" s="220">
        <f t="shared" si="15"/>
        <v>0.98354022453939494</v>
      </c>
      <c r="F152" s="220">
        <f t="shared" si="16"/>
        <v>390399.66998015653</v>
      </c>
      <c r="G152" s="222">
        <f t="shared" si="17"/>
        <v>-1.6699801565264352</v>
      </c>
      <c r="H152" s="222">
        <f t="shared" si="18"/>
        <v>2.7888337231920568</v>
      </c>
    </row>
    <row r="153" spans="1:8" x14ac:dyDescent="0.35">
      <c r="A153" s="217">
        <v>40179</v>
      </c>
      <c r="B153" s="218">
        <v>402389</v>
      </c>
      <c r="C153" s="220">
        <f t="shared" si="13"/>
        <v>403593.90318939334</v>
      </c>
      <c r="D153" s="220">
        <f t="shared" si="14"/>
        <v>2.1590396563626602</v>
      </c>
      <c r="E153" s="220">
        <f t="shared" si="15"/>
        <v>0.99701344620483967</v>
      </c>
      <c r="F153" s="220">
        <f t="shared" si="16"/>
        <v>402390.47143969388</v>
      </c>
      <c r="G153" s="222">
        <f t="shared" si="17"/>
        <v>-1.4714396938798018</v>
      </c>
      <c r="H153" s="222">
        <f t="shared" si="18"/>
        <v>2.1651347727250849</v>
      </c>
    </row>
    <row r="154" spans="1:8" x14ac:dyDescent="0.35">
      <c r="A154" s="217">
        <v>40210</v>
      </c>
      <c r="B154" s="218">
        <v>404921</v>
      </c>
      <c r="C154" s="220">
        <f t="shared" si="13"/>
        <v>401252.42068905197</v>
      </c>
      <c r="D154" s="220">
        <f t="shared" si="14"/>
        <v>2.1590396563626602</v>
      </c>
      <c r="E154" s="220">
        <f t="shared" si="15"/>
        <v>1.0091432225636816</v>
      </c>
      <c r="F154" s="220">
        <f t="shared" si="16"/>
        <v>404923.42136905517</v>
      </c>
      <c r="G154" s="222">
        <f t="shared" si="17"/>
        <v>-2.4213690551696345</v>
      </c>
      <c r="H154" s="222">
        <f t="shared" si="18"/>
        <v>5.8630281013330885</v>
      </c>
    </row>
    <row r="155" spans="1:8" x14ac:dyDescent="0.35">
      <c r="A155" s="217">
        <v>40238</v>
      </c>
      <c r="B155" s="218">
        <v>414803</v>
      </c>
      <c r="C155" s="220">
        <f t="shared" si="13"/>
        <v>404659.85715131019</v>
      </c>
      <c r="D155" s="220">
        <f t="shared" si="14"/>
        <v>2.1590396563626602</v>
      </c>
      <c r="E155" s="220">
        <f t="shared" si="15"/>
        <v>1.0250652621739713</v>
      </c>
      <c r="F155" s="220">
        <f t="shared" si="16"/>
        <v>414804.85511735018</v>
      </c>
      <c r="G155" s="222">
        <f t="shared" si="17"/>
        <v>-1.8551173501764424</v>
      </c>
      <c r="H155" s="222">
        <f t="shared" si="18"/>
        <v>3.4414603829256651</v>
      </c>
    </row>
    <row r="156" spans="1:8" x14ac:dyDescent="0.35">
      <c r="A156" s="217">
        <v>40269</v>
      </c>
      <c r="B156" s="218">
        <v>401568</v>
      </c>
      <c r="C156" s="220">
        <f t="shared" si="13"/>
        <v>390003.803827909</v>
      </c>
      <c r="D156" s="220">
        <f t="shared" si="14"/>
        <v>2.1590396563626602</v>
      </c>
      <c r="E156" s="220">
        <f t="shared" si="15"/>
        <v>1.0296541282438154</v>
      </c>
      <c r="F156" s="220">
        <f t="shared" si="16"/>
        <v>401571.77116640372</v>
      </c>
      <c r="G156" s="222">
        <f t="shared" si="17"/>
        <v>-3.7711664037196897</v>
      </c>
      <c r="H156" s="222">
        <f t="shared" si="18"/>
        <v>14.221696044544098</v>
      </c>
    </row>
    <row r="157" spans="1:8" x14ac:dyDescent="0.35">
      <c r="A157" s="217">
        <v>40299</v>
      </c>
      <c r="B157" s="218">
        <v>386446</v>
      </c>
      <c r="C157" s="220">
        <f t="shared" si="13"/>
        <v>382460.27620022174</v>
      </c>
      <c r="D157" s="220">
        <f t="shared" si="14"/>
        <v>2.1590396563626602</v>
      </c>
      <c r="E157" s="220">
        <f t="shared" si="15"/>
        <v>1.0104226312291449</v>
      </c>
      <c r="F157" s="220">
        <f t="shared" si="16"/>
        <v>386448.96358234511</v>
      </c>
      <c r="G157" s="222">
        <f t="shared" si="17"/>
        <v>-2.9635823451098986</v>
      </c>
      <c r="H157" s="222">
        <f t="shared" si="18"/>
        <v>8.7828203162470864</v>
      </c>
    </row>
    <row r="158" spans="1:8" x14ac:dyDescent="0.35">
      <c r="A158" s="217">
        <v>40330</v>
      </c>
      <c r="B158" s="218">
        <v>381782</v>
      </c>
      <c r="C158" s="220">
        <f t="shared" si="13"/>
        <v>377892.12372550229</v>
      </c>
      <c r="D158" s="220">
        <f t="shared" si="14"/>
        <v>2.1590396563626602</v>
      </c>
      <c r="E158" s="220">
        <f t="shared" si="15"/>
        <v>1.0102944467749957</v>
      </c>
      <c r="F158" s="220">
        <f t="shared" si="16"/>
        <v>381784.65487559227</v>
      </c>
      <c r="G158" s="222">
        <f t="shared" si="17"/>
        <v>-2.6548755922704004</v>
      </c>
      <c r="H158" s="222">
        <f t="shared" si="18"/>
        <v>7.0483644104331091</v>
      </c>
    </row>
    <row r="159" spans="1:8" x14ac:dyDescent="0.35">
      <c r="A159" s="217">
        <v>40360</v>
      </c>
      <c r="B159" s="218">
        <v>379506</v>
      </c>
      <c r="C159" s="220">
        <f t="shared" si="13"/>
        <v>371842.75294195412</v>
      </c>
      <c r="D159" s="220">
        <f t="shared" si="14"/>
        <v>2.1590396563626602</v>
      </c>
      <c r="E159" s="220">
        <f t="shared" si="15"/>
        <v>1.0206099678305403</v>
      </c>
      <c r="F159" s="220">
        <f t="shared" si="16"/>
        <v>379508.83704522444</v>
      </c>
      <c r="G159" s="222">
        <f t="shared" si="17"/>
        <v>-2.8370452244416811</v>
      </c>
      <c r="H159" s="222">
        <f t="shared" si="18"/>
        <v>8.0488256055273482</v>
      </c>
    </row>
    <row r="160" spans="1:8" x14ac:dyDescent="0.35">
      <c r="A160" s="217">
        <v>40391</v>
      </c>
      <c r="B160" s="218">
        <v>381268</v>
      </c>
      <c r="C160" s="220">
        <f t="shared" si="13"/>
        <v>398222.81289013394</v>
      </c>
      <c r="D160" s="220">
        <f t="shared" si="14"/>
        <v>2.1590396563626602</v>
      </c>
      <c r="E160" s="220">
        <f t="shared" si="15"/>
        <v>0.95741948928865983</v>
      </c>
      <c r="F160" s="220">
        <f t="shared" si="16"/>
        <v>381267.47669844906</v>
      </c>
      <c r="G160" s="222">
        <f t="shared" si="17"/>
        <v>0.5233015509438701</v>
      </c>
      <c r="H160" s="222">
        <f t="shared" si="18"/>
        <v>0.27384451322025988</v>
      </c>
    </row>
    <row r="161" spans="1:8" x14ac:dyDescent="0.35">
      <c r="A161" s="217">
        <v>40422</v>
      </c>
      <c r="B161" s="218">
        <v>392639</v>
      </c>
      <c r="C161" s="220">
        <f t="shared" si="13"/>
        <v>402307.16255103389</v>
      </c>
      <c r="D161" s="220">
        <f t="shared" si="14"/>
        <v>2.1590396563626602</v>
      </c>
      <c r="E161" s="220">
        <f t="shared" si="15"/>
        <v>0.97596753313293294</v>
      </c>
      <c r="F161" s="220">
        <f t="shared" si="16"/>
        <v>392640.69849913445</v>
      </c>
      <c r="G161" s="222">
        <f t="shared" si="17"/>
        <v>-1.6984991344506852</v>
      </c>
      <c r="H161" s="222">
        <f t="shared" si="18"/>
        <v>2.8848993097297271</v>
      </c>
    </row>
    <row r="162" spans="1:8" x14ac:dyDescent="0.35">
      <c r="A162" s="217">
        <v>40452</v>
      </c>
      <c r="B162" s="218">
        <v>396773</v>
      </c>
      <c r="C162" s="220">
        <f t="shared" si="13"/>
        <v>401079.41535140981</v>
      </c>
      <c r="D162" s="220">
        <f t="shared" si="14"/>
        <v>2.1590396563626602</v>
      </c>
      <c r="E162" s="220">
        <f t="shared" si="15"/>
        <v>0.98926314234847212</v>
      </c>
      <c r="F162" s="220">
        <f t="shared" si="16"/>
        <v>396775.26065720303</v>
      </c>
      <c r="G162" s="222">
        <f t="shared" si="17"/>
        <v>-2.2606572030344978</v>
      </c>
      <c r="H162" s="222">
        <f t="shared" si="18"/>
        <v>5.1105709896317588</v>
      </c>
    </row>
    <row r="163" spans="1:8" x14ac:dyDescent="0.35">
      <c r="A163" s="217">
        <v>40483</v>
      </c>
      <c r="B163" s="218">
        <v>402397</v>
      </c>
      <c r="C163" s="220">
        <f t="shared" si="13"/>
        <v>405798.3535199092</v>
      </c>
      <c r="D163" s="220">
        <f t="shared" si="14"/>
        <v>2.1590396563626602</v>
      </c>
      <c r="E163" s="220">
        <f t="shared" si="15"/>
        <v>0.99161733495681048</v>
      </c>
      <c r="F163" s="220">
        <f t="shared" si="16"/>
        <v>402398.66118984541</v>
      </c>
      <c r="G163" s="222">
        <f t="shared" si="17"/>
        <v>-1.6611898454139009</v>
      </c>
      <c r="H163" s="222">
        <f t="shared" si="18"/>
        <v>2.7595517025062599</v>
      </c>
    </row>
    <row r="164" spans="1:8" x14ac:dyDescent="0.35">
      <c r="A164" s="217">
        <v>40513</v>
      </c>
      <c r="B164" s="218">
        <v>395927</v>
      </c>
      <c r="C164" s="220">
        <f t="shared" si="13"/>
        <v>402553.26392739848</v>
      </c>
      <c r="D164" s="220">
        <f t="shared" si="14"/>
        <v>2.1590396563626602</v>
      </c>
      <c r="E164" s="220">
        <f t="shared" si="15"/>
        <v>0.98353995042612108</v>
      </c>
      <c r="F164" s="220">
        <f t="shared" si="16"/>
        <v>395929.45109456818</v>
      </c>
      <c r="G164" s="222">
        <f t="shared" si="17"/>
        <v>-2.4510945681831799</v>
      </c>
      <c r="H164" s="222">
        <f t="shared" si="18"/>
        <v>6.0078645821770893</v>
      </c>
    </row>
    <row r="165" spans="1:8" x14ac:dyDescent="0.35">
      <c r="A165" s="217">
        <v>40544</v>
      </c>
      <c r="B165" s="218">
        <v>410367</v>
      </c>
      <c r="C165" s="220">
        <f t="shared" si="13"/>
        <v>411595.32712069101</v>
      </c>
      <c r="D165" s="220">
        <f t="shared" si="14"/>
        <v>2.1590396563626602</v>
      </c>
      <c r="E165" s="220">
        <f t="shared" si="15"/>
        <v>0.99701420275922992</v>
      </c>
      <c r="F165" s="220">
        <f t="shared" si="16"/>
        <v>410368.22812597669</v>
      </c>
      <c r="G165" s="222">
        <f t="shared" si="17"/>
        <v>-1.2281259766896255</v>
      </c>
      <c r="H165" s="222">
        <f t="shared" si="18"/>
        <v>1.5082934146198466</v>
      </c>
    </row>
    <row r="166" spans="1:8" x14ac:dyDescent="0.35">
      <c r="A166" s="217">
        <v>40575</v>
      </c>
      <c r="B166" s="218">
        <v>410377</v>
      </c>
      <c r="C166" s="220">
        <f t="shared" si="13"/>
        <v>406659.33434237761</v>
      </c>
      <c r="D166" s="220">
        <f t="shared" si="14"/>
        <v>2.1590396563626602</v>
      </c>
      <c r="E166" s="220">
        <f t="shared" si="15"/>
        <v>1.009142799181818</v>
      </c>
      <c r="F166" s="220">
        <f t="shared" si="16"/>
        <v>410379.68992410501</v>
      </c>
      <c r="G166" s="222">
        <f t="shared" si="17"/>
        <v>-2.6899241050123237</v>
      </c>
      <c r="H166" s="222">
        <f t="shared" si="18"/>
        <v>7.2356916907263509</v>
      </c>
    </row>
    <row r="167" spans="1:8" x14ac:dyDescent="0.35">
      <c r="A167" s="217">
        <v>40603</v>
      </c>
      <c r="B167" s="218">
        <v>403462</v>
      </c>
      <c r="C167" s="220">
        <f t="shared" si="13"/>
        <v>393597.7429348749</v>
      </c>
      <c r="D167" s="220">
        <f t="shared" si="14"/>
        <v>2.1590396563626602</v>
      </c>
      <c r="E167" s="220">
        <f t="shared" si="15"/>
        <v>1.0250640867012839</v>
      </c>
      <c r="F167" s="220">
        <f t="shared" si="16"/>
        <v>403465.58670917229</v>
      </c>
      <c r="G167" s="222">
        <f t="shared" si="17"/>
        <v>-3.5867091722902842</v>
      </c>
      <c r="H167" s="222">
        <f t="shared" si="18"/>
        <v>12.864482686591256</v>
      </c>
    </row>
    <row r="168" spans="1:8" x14ac:dyDescent="0.35">
      <c r="A168" s="217">
        <v>40634</v>
      </c>
      <c r="B168" s="218">
        <v>401657</v>
      </c>
      <c r="C168" s="220">
        <f t="shared" si="13"/>
        <v>390089.60360128176</v>
      </c>
      <c r="D168" s="220">
        <f t="shared" si="14"/>
        <v>2.1590396563626602</v>
      </c>
      <c r="E168" s="220">
        <f t="shared" si="15"/>
        <v>1.0296538081208937</v>
      </c>
      <c r="F168" s="220">
        <f t="shared" si="16"/>
        <v>401659.5937971485</v>
      </c>
      <c r="G168" s="222">
        <f t="shared" si="17"/>
        <v>-2.5937971484963782</v>
      </c>
      <c r="H168" s="222">
        <f t="shared" si="18"/>
        <v>6.7277836475479429</v>
      </c>
    </row>
    <row r="169" spans="1:8" x14ac:dyDescent="0.35">
      <c r="A169" s="217">
        <v>40664</v>
      </c>
      <c r="B169" s="218">
        <v>396832</v>
      </c>
      <c r="C169" s="220">
        <f t="shared" si="13"/>
        <v>392738.35862431931</v>
      </c>
      <c r="D169" s="220">
        <f t="shared" si="14"/>
        <v>2.1590396563626602</v>
      </c>
      <c r="E169" s="220">
        <f t="shared" si="15"/>
        <v>1.0104228664810468</v>
      </c>
      <c r="F169" s="220">
        <f t="shared" si="16"/>
        <v>396833.90724833071</v>
      </c>
      <c r="G169" s="222">
        <f t="shared" si="17"/>
        <v>-1.9072483307099901</v>
      </c>
      <c r="H169" s="222">
        <f t="shared" si="18"/>
        <v>3.637596194996044</v>
      </c>
    </row>
    <row r="170" spans="1:8" x14ac:dyDescent="0.35">
      <c r="A170" s="217">
        <v>40695</v>
      </c>
      <c r="B170" s="218">
        <v>388911</v>
      </c>
      <c r="C170" s="220">
        <f t="shared" si="13"/>
        <v>384948.97072617157</v>
      </c>
      <c r="D170" s="220">
        <f t="shared" si="14"/>
        <v>2.1590396563626602</v>
      </c>
      <c r="E170" s="220">
        <f t="shared" si="15"/>
        <v>1.0102937402716148</v>
      </c>
      <c r="F170" s="220">
        <f t="shared" si="16"/>
        <v>388913.98868217668</v>
      </c>
      <c r="G170" s="222">
        <f t="shared" si="17"/>
        <v>-2.9886821766849607</v>
      </c>
      <c r="H170" s="222">
        <f t="shared" si="18"/>
        <v>8.9322211532343552</v>
      </c>
    </row>
    <row r="171" spans="1:8" x14ac:dyDescent="0.35">
      <c r="A171" s="217">
        <v>40725</v>
      </c>
      <c r="B171" s="218">
        <v>387658</v>
      </c>
      <c r="C171" s="220">
        <f t="shared" si="13"/>
        <v>379830.24691126746</v>
      </c>
      <c r="D171" s="220">
        <f t="shared" si="14"/>
        <v>2.1590396563626602</v>
      </c>
      <c r="E171" s="220">
        <f t="shared" si="15"/>
        <v>1.0206094924287084</v>
      </c>
      <c r="F171" s="220">
        <f t="shared" si="16"/>
        <v>387660.73961856903</v>
      </c>
      <c r="G171" s="222">
        <f t="shared" si="17"/>
        <v>-2.7396185690304264</v>
      </c>
      <c r="H171" s="222">
        <f t="shared" si="18"/>
        <v>7.5055099037763213</v>
      </c>
    </row>
    <row r="172" spans="1:8" x14ac:dyDescent="0.35">
      <c r="A172" s="217">
        <v>40756</v>
      </c>
      <c r="B172" s="218">
        <v>389422</v>
      </c>
      <c r="C172" s="220">
        <f t="shared" si="13"/>
        <v>406738.49036676961</v>
      </c>
      <c r="D172" s="220">
        <f t="shared" si="14"/>
        <v>2.1590396563626602</v>
      </c>
      <c r="E172" s="220">
        <f t="shared" si="15"/>
        <v>0.95742167746965534</v>
      </c>
      <c r="F172" s="220">
        <f t="shared" si="16"/>
        <v>389421.42482763814</v>
      </c>
      <c r="G172" s="222">
        <f t="shared" si="17"/>
        <v>0.57517236185958609</v>
      </c>
      <c r="H172" s="222">
        <f t="shared" si="18"/>
        <v>0.33082324584713463</v>
      </c>
    </row>
    <row r="173" spans="1:8" x14ac:dyDescent="0.35">
      <c r="A173" s="217">
        <v>40787</v>
      </c>
      <c r="B173" s="218">
        <v>399542</v>
      </c>
      <c r="C173" s="220">
        <f t="shared" si="13"/>
        <v>409380.1506765415</v>
      </c>
      <c r="D173" s="220">
        <f t="shared" si="14"/>
        <v>2.1590396563626602</v>
      </c>
      <c r="E173" s="220">
        <f t="shared" si="15"/>
        <v>0.97596775054128004</v>
      </c>
      <c r="F173" s="220">
        <f t="shared" si="16"/>
        <v>399543.8429219799</v>
      </c>
      <c r="G173" s="222">
        <f t="shared" si="17"/>
        <v>-1.8429219798999839</v>
      </c>
      <c r="H173" s="222">
        <f t="shared" si="18"/>
        <v>3.3963614239984765</v>
      </c>
    </row>
    <row r="174" spans="1:8" x14ac:dyDescent="0.35">
      <c r="A174" s="217">
        <v>40817</v>
      </c>
      <c r="B174" s="218">
        <v>414343</v>
      </c>
      <c r="C174" s="220">
        <f t="shared" si="13"/>
        <v>418839.05574423372</v>
      </c>
      <c r="D174" s="220">
        <f t="shared" si="14"/>
        <v>2.1590396563626602</v>
      </c>
      <c r="E174" s="220">
        <f t="shared" si="15"/>
        <v>0.9892639140549262</v>
      </c>
      <c r="F174" s="220">
        <f t="shared" si="16"/>
        <v>414344.17628216243</v>
      </c>
      <c r="G174" s="222">
        <f t="shared" si="17"/>
        <v>-1.1762821624288335</v>
      </c>
      <c r="H174" s="222">
        <f t="shared" si="18"/>
        <v>1.3836397256482527</v>
      </c>
    </row>
    <row r="175" spans="1:8" x14ac:dyDescent="0.35">
      <c r="A175" s="217">
        <v>40848</v>
      </c>
      <c r="B175" s="218">
        <v>418337</v>
      </c>
      <c r="C175" s="220">
        <f t="shared" si="13"/>
        <v>421873.11261492997</v>
      </c>
      <c r="D175" s="220">
        <f t="shared" si="14"/>
        <v>2.1590396563626602</v>
      </c>
      <c r="E175" s="220">
        <f t="shared" si="15"/>
        <v>0.99161758117638443</v>
      </c>
      <c r="F175" s="220">
        <f t="shared" si="16"/>
        <v>418338.83256230131</v>
      </c>
      <c r="G175" s="222">
        <f t="shared" si="17"/>
        <v>-1.8325623013079166</v>
      </c>
      <c r="H175" s="222">
        <f t="shared" si="18"/>
        <v>3.3582845881749677</v>
      </c>
    </row>
    <row r="176" spans="1:8" x14ac:dyDescent="0.35">
      <c r="A176" s="217">
        <v>40878</v>
      </c>
      <c r="B176" s="218">
        <v>415986</v>
      </c>
      <c r="C176" s="220">
        <f t="shared" si="13"/>
        <v>422947.63078712259</v>
      </c>
      <c r="D176" s="220">
        <f t="shared" si="14"/>
        <v>2.1590396563626602</v>
      </c>
      <c r="E176" s="220">
        <f t="shared" si="15"/>
        <v>0.9835400365832887</v>
      </c>
      <c r="F176" s="220">
        <f t="shared" si="16"/>
        <v>415988.01531896845</v>
      </c>
      <c r="G176" s="222">
        <f t="shared" si="17"/>
        <v>-2.0153189684497193</v>
      </c>
      <c r="H176" s="222">
        <f t="shared" si="18"/>
        <v>4.0615105445932409</v>
      </c>
    </row>
    <row r="177" spans="1:8" x14ac:dyDescent="0.35">
      <c r="A177" s="217">
        <v>40909</v>
      </c>
      <c r="B177" s="218">
        <v>423386</v>
      </c>
      <c r="C177" s="220">
        <f t="shared" si="13"/>
        <v>424653.75575605006</v>
      </c>
      <c r="D177" s="220">
        <f t="shared" si="14"/>
        <v>2.1590396563626602</v>
      </c>
      <c r="E177" s="220">
        <f t="shared" si="15"/>
        <v>0.99701434097991215</v>
      </c>
      <c r="F177" s="220">
        <f t="shared" si="16"/>
        <v>423387.97833703266</v>
      </c>
      <c r="G177" s="222">
        <f t="shared" si="17"/>
        <v>-1.9783370326622389</v>
      </c>
      <c r="H177" s="222">
        <f t="shared" si="18"/>
        <v>3.9138174148028324</v>
      </c>
    </row>
    <row r="178" spans="1:8" x14ac:dyDescent="0.35">
      <c r="A178" s="217">
        <v>40940</v>
      </c>
      <c r="B178" s="218">
        <v>431081</v>
      </c>
      <c r="C178" s="220">
        <f t="shared" si="13"/>
        <v>427175.16250865743</v>
      </c>
      <c r="D178" s="220">
        <f t="shared" si="14"/>
        <v>2.1590396563626602</v>
      </c>
      <c r="E178" s="220">
        <f t="shared" si="15"/>
        <v>1.0091430048008241</v>
      </c>
      <c r="F178" s="220">
        <f t="shared" si="16"/>
        <v>431082.91801425692</v>
      </c>
      <c r="G178" s="222">
        <f t="shared" si="17"/>
        <v>-1.9180142569239251</v>
      </c>
      <c r="H178" s="222">
        <f t="shared" si="18"/>
        <v>3.6787786897634365</v>
      </c>
    </row>
    <row r="179" spans="1:8" x14ac:dyDescent="0.35">
      <c r="A179" s="217">
        <v>40969</v>
      </c>
      <c r="B179" s="218">
        <v>429992</v>
      </c>
      <c r="C179" s="220">
        <f t="shared" si="13"/>
        <v>419478.95258621895</v>
      </c>
      <c r="D179" s="220">
        <f t="shared" si="14"/>
        <v>2.1590396563626602</v>
      </c>
      <c r="E179" s="220">
        <f t="shared" si="15"/>
        <v>1.0250634367432516</v>
      </c>
      <c r="F179" s="220">
        <f t="shared" si="16"/>
        <v>429995.0225772172</v>
      </c>
      <c r="G179" s="222">
        <f t="shared" si="17"/>
        <v>-3.022577217197977</v>
      </c>
      <c r="H179" s="222">
        <f t="shared" si="18"/>
        <v>9.135973033924266</v>
      </c>
    </row>
    <row r="180" spans="1:8" x14ac:dyDescent="0.35">
      <c r="A180" s="217">
        <v>41000</v>
      </c>
      <c r="B180" s="218">
        <v>423262</v>
      </c>
      <c r="C180" s="220">
        <f t="shared" si="13"/>
        <v>411073.00790449115</v>
      </c>
      <c r="D180" s="220">
        <f t="shared" si="14"/>
        <v>2.1590396563626602</v>
      </c>
      <c r="E180" s="220">
        <f t="shared" si="15"/>
        <v>1.029653080481707</v>
      </c>
      <c r="F180" s="220">
        <f t="shared" si="16"/>
        <v>423265.1110679736</v>
      </c>
      <c r="G180" s="222">
        <f t="shared" si="17"/>
        <v>-3.1110679736011662</v>
      </c>
      <c r="H180" s="222">
        <f t="shared" si="18"/>
        <v>9.6787439363668657</v>
      </c>
    </row>
    <row r="181" spans="1:8" x14ac:dyDescent="0.35">
      <c r="A181" s="217">
        <v>41030</v>
      </c>
      <c r="B181" s="218">
        <v>407128</v>
      </c>
      <c r="C181" s="220">
        <f t="shared" si="13"/>
        <v>402929.16734212235</v>
      </c>
      <c r="D181" s="220">
        <f t="shared" si="14"/>
        <v>2.1590396563626602</v>
      </c>
      <c r="E181" s="220">
        <f t="shared" si="15"/>
        <v>1.0104221607087711</v>
      </c>
      <c r="F181" s="220">
        <f t="shared" si="16"/>
        <v>407131.02579768706</v>
      </c>
      <c r="G181" s="222">
        <f t="shared" si="17"/>
        <v>-3.0257976870634593</v>
      </c>
      <c r="H181" s="222">
        <f t="shared" si="18"/>
        <v>9.1554516430385799</v>
      </c>
    </row>
    <row r="182" spans="1:8" x14ac:dyDescent="0.35">
      <c r="A182" s="217">
        <v>41061</v>
      </c>
      <c r="B182" s="218">
        <v>405483</v>
      </c>
      <c r="C182" s="220">
        <f t="shared" si="13"/>
        <v>401351.75298392243</v>
      </c>
      <c r="D182" s="220">
        <f t="shared" si="14"/>
        <v>2.1590396563626602</v>
      </c>
      <c r="E182" s="220">
        <f t="shared" si="15"/>
        <v>1.0102936028965028</v>
      </c>
      <c r="F182" s="220">
        <f t="shared" si="16"/>
        <v>405485.34495094605</v>
      </c>
      <c r="G182" s="222">
        <f t="shared" si="17"/>
        <v>-2.3449509460479021</v>
      </c>
      <c r="H182" s="222">
        <f t="shared" si="18"/>
        <v>5.498794939370951</v>
      </c>
    </row>
    <row r="183" spans="1:8" x14ac:dyDescent="0.35">
      <c r="A183" s="217">
        <v>41091</v>
      </c>
      <c r="B183" s="218">
        <v>404311</v>
      </c>
      <c r="C183" s="220">
        <f t="shared" si="13"/>
        <v>396147.15331398195</v>
      </c>
      <c r="D183" s="220">
        <f t="shared" si="14"/>
        <v>2.1590396563626602</v>
      </c>
      <c r="E183" s="220">
        <f t="shared" si="15"/>
        <v>1.0206090289644303</v>
      </c>
      <c r="F183" s="220">
        <f t="shared" si="16"/>
        <v>404313.74860722863</v>
      </c>
      <c r="G183" s="222">
        <f t="shared" si="17"/>
        <v>-2.7486072286264971</v>
      </c>
      <c r="H183" s="222">
        <f t="shared" si="18"/>
        <v>7.5548416972578325</v>
      </c>
    </row>
    <row r="184" spans="1:8" x14ac:dyDescent="0.35">
      <c r="A184" s="217">
        <v>41122</v>
      </c>
      <c r="B184" s="218">
        <v>410145</v>
      </c>
      <c r="C184" s="220">
        <f t="shared" si="13"/>
        <v>428381.60479506559</v>
      </c>
      <c r="D184" s="220">
        <f t="shared" si="14"/>
        <v>2.1590396563626602</v>
      </c>
      <c r="E184" s="220">
        <f t="shared" si="15"/>
        <v>0.95742416638077299</v>
      </c>
      <c r="F184" s="220">
        <f t="shared" si="16"/>
        <v>410143.90177140414</v>
      </c>
      <c r="G184" s="222">
        <f t="shared" si="17"/>
        <v>1.0982285958598368</v>
      </c>
      <c r="H184" s="222">
        <f t="shared" si="18"/>
        <v>1.2061060487642687</v>
      </c>
    </row>
    <row r="185" spans="1:8" x14ac:dyDescent="0.35">
      <c r="A185" s="217">
        <v>41153</v>
      </c>
      <c r="B185" s="218">
        <v>418139</v>
      </c>
      <c r="C185" s="220">
        <f t="shared" si="13"/>
        <v>428435.25783840992</v>
      </c>
      <c r="D185" s="220">
        <f t="shared" si="14"/>
        <v>2.1590396563626602</v>
      </c>
      <c r="E185" s="220">
        <f t="shared" si="15"/>
        <v>0.9759677545940566</v>
      </c>
      <c r="F185" s="220">
        <f t="shared" si="16"/>
        <v>418141.10199820297</v>
      </c>
      <c r="G185" s="222">
        <f t="shared" si="17"/>
        <v>-2.1019982029683888</v>
      </c>
      <c r="H185" s="222">
        <f t="shared" si="18"/>
        <v>4.4183964452823359</v>
      </c>
    </row>
    <row r="186" spans="1:8" x14ac:dyDescent="0.35">
      <c r="A186" s="217">
        <v>41183</v>
      </c>
      <c r="B186" s="218">
        <v>433319</v>
      </c>
      <c r="C186" s="220">
        <f t="shared" si="13"/>
        <v>438020.65498553764</v>
      </c>
      <c r="D186" s="220">
        <f t="shared" si="14"/>
        <v>2.1590396563626602</v>
      </c>
      <c r="E186" s="220">
        <f t="shared" si="15"/>
        <v>0.98926466183795758</v>
      </c>
      <c r="F186" s="220">
        <f t="shared" si="16"/>
        <v>433320.16344791639</v>
      </c>
      <c r="G186" s="222">
        <f t="shared" si="17"/>
        <v>-1.1634479163913056</v>
      </c>
      <c r="H186" s="222">
        <f t="shared" si="18"/>
        <v>1.3536110541552704</v>
      </c>
    </row>
    <row r="187" spans="1:8" x14ac:dyDescent="0.35">
      <c r="A187" s="217">
        <v>41214</v>
      </c>
      <c r="B187" s="218">
        <v>431069</v>
      </c>
      <c r="C187" s="220">
        <f t="shared" si="13"/>
        <v>434713.28544395091</v>
      </c>
      <c r="D187" s="220">
        <f t="shared" si="14"/>
        <v>2.1590396563626602</v>
      </c>
      <c r="E187" s="220">
        <f t="shared" si="15"/>
        <v>0.99161732034899708</v>
      </c>
      <c r="F187" s="220">
        <f t="shared" si="16"/>
        <v>431071.47755885147</v>
      </c>
      <c r="G187" s="222">
        <f t="shared" si="17"/>
        <v>-2.4775588514748961</v>
      </c>
      <c r="H187" s="222">
        <f t="shared" si="18"/>
        <v>6.1382978625216058</v>
      </c>
    </row>
    <row r="188" spans="1:8" x14ac:dyDescent="0.35">
      <c r="A188" s="217">
        <v>41244</v>
      </c>
      <c r="B188" s="218">
        <v>428082</v>
      </c>
      <c r="C188" s="220">
        <f t="shared" si="13"/>
        <v>435246.08103896503</v>
      </c>
      <c r="D188" s="220">
        <f t="shared" si="14"/>
        <v>2.1590396563626602</v>
      </c>
      <c r="E188" s="220">
        <f t="shared" si="15"/>
        <v>0.9835400780118726</v>
      </c>
      <c r="F188" s="220">
        <f t="shared" si="16"/>
        <v>428084.0699697393</v>
      </c>
      <c r="G188" s="222">
        <f t="shared" si="17"/>
        <v>-2.0699697392992675</v>
      </c>
      <c r="H188" s="222">
        <f t="shared" si="18"/>
        <v>4.2847747216146779</v>
      </c>
    </row>
    <row r="189" spans="1:8" x14ac:dyDescent="0.35">
      <c r="A189" s="217">
        <v>41275</v>
      </c>
      <c r="B189" s="218">
        <v>431482</v>
      </c>
      <c r="C189" s="220">
        <f t="shared" si="13"/>
        <v>432774.36969105661</v>
      </c>
      <c r="D189" s="220">
        <f t="shared" si="14"/>
        <v>2.1590396563626602</v>
      </c>
      <c r="E189" s="220">
        <f t="shared" si="15"/>
        <v>0.99701414407227307</v>
      </c>
      <c r="F189" s="220">
        <f t="shared" si="16"/>
        <v>431484.40558402578</v>
      </c>
      <c r="G189" s="222">
        <f t="shared" si="17"/>
        <v>-2.4055840257788077</v>
      </c>
      <c r="H189" s="222">
        <f t="shared" si="18"/>
        <v>5.786834505082175</v>
      </c>
    </row>
    <row r="190" spans="1:8" x14ac:dyDescent="0.35">
      <c r="A190" s="217">
        <v>41306</v>
      </c>
      <c r="B190" s="218">
        <v>437785</v>
      </c>
      <c r="C190" s="220">
        <f t="shared" si="13"/>
        <v>433818.48763263755</v>
      </c>
      <c r="D190" s="220">
        <f t="shared" si="14"/>
        <v>2.1590396563626602</v>
      </c>
      <c r="E190" s="220">
        <f t="shared" si="15"/>
        <v>1.0091430885423747</v>
      </c>
      <c r="F190" s="220">
        <f t="shared" si="16"/>
        <v>437787.07092751528</v>
      </c>
      <c r="G190" s="222">
        <f t="shared" si="17"/>
        <v>-2.0709275152767077</v>
      </c>
      <c r="H190" s="222">
        <f t="shared" si="18"/>
        <v>4.2887407735301588</v>
      </c>
    </row>
    <row r="191" spans="1:8" x14ac:dyDescent="0.35">
      <c r="A191" s="217">
        <v>41334</v>
      </c>
      <c r="B191" s="218">
        <v>440880</v>
      </c>
      <c r="C191" s="220">
        <f t="shared" si="13"/>
        <v>430100.59214976925</v>
      </c>
      <c r="D191" s="220">
        <f t="shared" si="14"/>
        <v>2.1590396563626602</v>
      </c>
      <c r="E191" s="220">
        <f t="shared" si="15"/>
        <v>1.0250631304229665</v>
      </c>
      <c r="F191" s="220">
        <f t="shared" si="16"/>
        <v>440882.60428696027</v>
      </c>
      <c r="G191" s="222">
        <f t="shared" si="17"/>
        <v>-2.6042869602679275</v>
      </c>
      <c r="H191" s="222">
        <f t="shared" si="18"/>
        <v>6.7823105714215615</v>
      </c>
    </row>
    <row r="192" spans="1:8" x14ac:dyDescent="0.35">
      <c r="A192" s="217">
        <v>41365</v>
      </c>
      <c r="B192" s="218">
        <v>437126</v>
      </c>
      <c r="C192" s="220">
        <f t="shared" si="13"/>
        <v>424537.73608165089</v>
      </c>
      <c r="D192" s="220">
        <f t="shared" si="14"/>
        <v>2.1590396563626602</v>
      </c>
      <c r="E192" s="220">
        <f t="shared" si="15"/>
        <v>1.0296526141588305</v>
      </c>
      <c r="F192" s="220">
        <f t="shared" si="16"/>
        <v>437128.81079903478</v>
      </c>
      <c r="G192" s="222">
        <f t="shared" si="17"/>
        <v>-2.8107990347780287</v>
      </c>
      <c r="H192" s="222">
        <f t="shared" si="18"/>
        <v>7.9005912139090979</v>
      </c>
    </row>
    <row r="193" spans="1:8" x14ac:dyDescent="0.35">
      <c r="A193" s="217">
        <v>41395</v>
      </c>
      <c r="B193" s="218">
        <v>422076</v>
      </c>
      <c r="C193" s="220">
        <f t="shared" si="13"/>
        <v>417723.12891059922</v>
      </c>
      <c r="D193" s="220">
        <f t="shared" si="14"/>
        <v>2.1590396563626602</v>
      </c>
      <c r="E193" s="220">
        <f t="shared" si="15"/>
        <v>1.0104215910189105</v>
      </c>
      <c r="F193" s="220">
        <f t="shared" si="16"/>
        <v>422078.8880333908</v>
      </c>
      <c r="G193" s="222">
        <f t="shared" si="17"/>
        <v>-2.8880333908018656</v>
      </c>
      <c r="H193" s="222">
        <f t="shared" si="18"/>
        <v>8.3407368663865213</v>
      </c>
    </row>
    <row r="194" spans="1:8" x14ac:dyDescent="0.35">
      <c r="A194" s="217">
        <v>41426</v>
      </c>
      <c r="B194" s="218">
        <v>418141</v>
      </c>
      <c r="C194" s="220">
        <f t="shared" si="13"/>
        <v>413881.07097422366</v>
      </c>
      <c r="D194" s="220">
        <f t="shared" si="14"/>
        <v>2.1590396563626602</v>
      </c>
      <c r="E194" s="220">
        <f t="shared" si="15"/>
        <v>1.010293278687044</v>
      </c>
      <c r="F194" s="220">
        <f t="shared" si="16"/>
        <v>418143.57962916483</v>
      </c>
      <c r="G194" s="222">
        <f t="shared" si="17"/>
        <v>-2.5796291648293845</v>
      </c>
      <c r="H194" s="222">
        <f t="shared" si="18"/>
        <v>6.6544866280383479</v>
      </c>
    </row>
    <row r="195" spans="1:8" x14ac:dyDescent="0.35">
      <c r="A195" s="217">
        <v>41456</v>
      </c>
      <c r="B195" s="218">
        <v>413336</v>
      </c>
      <c r="C195" s="220">
        <f t="shared" si="13"/>
        <v>404990.47060141707</v>
      </c>
      <c r="D195" s="220">
        <f t="shared" si="14"/>
        <v>2.1590396563626602</v>
      </c>
      <c r="E195" s="220">
        <f t="shared" si="15"/>
        <v>1.0206082546864748</v>
      </c>
      <c r="F195" s="220">
        <f t="shared" si="16"/>
        <v>413339.1344757271</v>
      </c>
      <c r="G195" s="222">
        <f t="shared" si="17"/>
        <v>-3.1344757270999253</v>
      </c>
      <c r="H195" s="222">
        <f t="shared" si="18"/>
        <v>9.8249380837786049</v>
      </c>
    </row>
    <row r="196" spans="1:8" x14ac:dyDescent="0.35">
      <c r="A196" s="217">
        <v>41487</v>
      </c>
      <c r="B196" s="218">
        <v>415857</v>
      </c>
      <c r="C196" s="220">
        <f t="shared" si="13"/>
        <v>434346.79413640674</v>
      </c>
      <c r="D196" s="220">
        <f t="shared" si="14"/>
        <v>2.1590396563626602</v>
      </c>
      <c r="E196" s="220">
        <f t="shared" si="15"/>
        <v>0.95742640192485795</v>
      </c>
      <c r="F196" s="220">
        <f t="shared" si="16"/>
        <v>415856.18441295362</v>
      </c>
      <c r="G196" s="222">
        <f t="shared" si="17"/>
        <v>0.81558704638155177</v>
      </c>
      <c r="H196" s="222">
        <f t="shared" si="18"/>
        <v>0.66518223022538348</v>
      </c>
    </row>
    <row r="197" spans="1:8" x14ac:dyDescent="0.35">
      <c r="A197" s="217">
        <v>41518</v>
      </c>
      <c r="B197" s="218">
        <v>423927</v>
      </c>
      <c r="C197" s="220">
        <f t="shared" si="13"/>
        <v>434365.78341823886</v>
      </c>
      <c r="D197" s="220">
        <f t="shared" si="14"/>
        <v>2.1590396563626602</v>
      </c>
      <c r="E197" s="220">
        <f t="shared" si="15"/>
        <v>0.97596775590057638</v>
      </c>
      <c r="F197" s="220">
        <f t="shared" si="16"/>
        <v>423929.10546827235</v>
      </c>
      <c r="G197" s="222">
        <f t="shared" si="17"/>
        <v>-2.1054682723479345</v>
      </c>
      <c r="H197" s="222">
        <f t="shared" si="18"/>
        <v>4.4329966458637964</v>
      </c>
    </row>
    <row r="198" spans="1:8" x14ac:dyDescent="0.35">
      <c r="A198" s="217">
        <v>41548</v>
      </c>
      <c r="B198" s="218">
        <v>436067</v>
      </c>
      <c r="C198" s="220">
        <f t="shared" si="13"/>
        <v>440798.46810991241</v>
      </c>
      <c r="D198" s="220">
        <f t="shared" si="14"/>
        <v>2.1590396563626602</v>
      </c>
      <c r="E198" s="220">
        <f t="shared" si="15"/>
        <v>0.9892651604521594</v>
      </c>
      <c r="F198" s="220">
        <f t="shared" si="16"/>
        <v>436068.48335507774</v>
      </c>
      <c r="G198" s="222">
        <f t="shared" si="17"/>
        <v>-1.4833550777402706</v>
      </c>
      <c r="H198" s="222">
        <f t="shared" si="18"/>
        <v>2.2003422866578441</v>
      </c>
    </row>
    <row r="199" spans="1:8" x14ac:dyDescent="0.35">
      <c r="A199" s="217">
        <v>41579</v>
      </c>
      <c r="B199" s="218">
        <v>444412</v>
      </c>
      <c r="C199" s="220">
        <f t="shared" si="13"/>
        <v>448168.10025759495</v>
      </c>
      <c r="D199" s="220">
        <f t="shared" si="14"/>
        <v>2.1590396563626602</v>
      </c>
      <c r="E199" s="220">
        <f t="shared" si="15"/>
        <v>0.9916178835552556</v>
      </c>
      <c r="F199" s="220">
        <f t="shared" si="16"/>
        <v>444413.3915844555</v>
      </c>
      <c r="G199" s="222">
        <f t="shared" si="17"/>
        <v>-1.3915844555012882</v>
      </c>
      <c r="H199" s="222">
        <f t="shared" si="18"/>
        <v>1.9365072967928167</v>
      </c>
    </row>
    <row r="200" spans="1:8" x14ac:dyDescent="0.35">
      <c r="A200" s="217">
        <v>41609</v>
      </c>
      <c r="B200" s="218">
        <v>446948</v>
      </c>
      <c r="C200" s="220">
        <f t="shared" si="13"/>
        <v>454427.20512621879</v>
      </c>
      <c r="D200" s="220">
        <f t="shared" si="14"/>
        <v>2.1590396563626602</v>
      </c>
      <c r="E200" s="220">
        <f t="shared" si="15"/>
        <v>0.98354054589338302</v>
      </c>
      <c r="F200" s="220">
        <f t="shared" si="16"/>
        <v>446949.49228259048</v>
      </c>
      <c r="G200" s="222">
        <f t="shared" si="17"/>
        <v>-1.49228259047959</v>
      </c>
      <c r="H200" s="222">
        <f t="shared" si="18"/>
        <v>2.2269073298484758</v>
      </c>
    </row>
    <row r="201" spans="1:8" x14ac:dyDescent="0.35">
      <c r="A201" s="217">
        <v>41640</v>
      </c>
      <c r="B201" s="218">
        <v>445977</v>
      </c>
      <c r="C201" s="220">
        <f t="shared" si="13"/>
        <v>447313.34091097512</v>
      </c>
      <c r="D201" s="220">
        <f t="shared" si="14"/>
        <v>2.1590396563626602</v>
      </c>
      <c r="E201" s="220">
        <f t="shared" si="15"/>
        <v>0.99701359608234386</v>
      </c>
      <c r="F201" s="220">
        <f t="shared" si="16"/>
        <v>445979.88031353976</v>
      </c>
      <c r="G201" s="222">
        <f t="shared" si="17"/>
        <v>-2.8803135397611186</v>
      </c>
      <c r="H201" s="222">
        <f t="shared" si="18"/>
        <v>8.2962060873312247</v>
      </c>
    </row>
    <row r="202" spans="1:8" x14ac:dyDescent="0.35">
      <c r="A202" s="217">
        <v>41671</v>
      </c>
      <c r="B202" s="218">
        <v>449675</v>
      </c>
      <c r="C202" s="220">
        <f t="shared" si="13"/>
        <v>445601.00799490267</v>
      </c>
      <c r="D202" s="220">
        <f t="shared" si="14"/>
        <v>2.1590396563626602</v>
      </c>
      <c r="E202" s="220">
        <f t="shared" si="15"/>
        <v>1.0091429543932673</v>
      </c>
      <c r="F202" s="220">
        <f t="shared" si="16"/>
        <v>449677.35624551855</v>
      </c>
      <c r="G202" s="222">
        <f t="shared" si="17"/>
        <v>-2.3562455185456201</v>
      </c>
      <c r="H202" s="222">
        <f t="shared" si="18"/>
        <v>5.551892943666318</v>
      </c>
    </row>
    <row r="203" spans="1:8" x14ac:dyDescent="0.35">
      <c r="A203" s="217">
        <v>41699</v>
      </c>
      <c r="B203" s="218">
        <v>449226</v>
      </c>
      <c r="C203" s="220">
        <f t="shared" si="13"/>
        <v>438243.03160188097</v>
      </c>
      <c r="D203" s="220">
        <f t="shared" si="14"/>
        <v>2.1590396563626602</v>
      </c>
      <c r="E203" s="220">
        <f t="shared" si="15"/>
        <v>1.0250625356281848</v>
      </c>
      <c r="F203" s="220">
        <f t="shared" si="16"/>
        <v>449228.98701182398</v>
      </c>
      <c r="G203" s="222">
        <f t="shared" si="17"/>
        <v>-2.9870118239778094</v>
      </c>
      <c r="H203" s="222">
        <f t="shared" si="18"/>
        <v>8.9222396365832406</v>
      </c>
    </row>
    <row r="204" spans="1:8" x14ac:dyDescent="0.35">
      <c r="A204" s="217">
        <v>41730</v>
      </c>
      <c r="B204" s="218">
        <v>440523</v>
      </c>
      <c r="C204" s="220">
        <f t="shared" si="13"/>
        <v>427837.59601804661</v>
      </c>
      <c r="D204" s="220">
        <f t="shared" si="14"/>
        <v>2.1590396563626602</v>
      </c>
      <c r="E204" s="220">
        <f t="shared" si="15"/>
        <v>1.0296517487767474</v>
      </c>
      <c r="F204" s="220">
        <f t="shared" si="16"/>
        <v>440526.32223623752</v>
      </c>
      <c r="G204" s="222">
        <f t="shared" si="17"/>
        <v>-3.3222362375236116</v>
      </c>
      <c r="H204" s="222">
        <f t="shared" si="18"/>
        <v>11.037253617915043</v>
      </c>
    </row>
    <row r="205" spans="1:8" x14ac:dyDescent="0.35">
      <c r="A205" s="217">
        <v>41760</v>
      </c>
      <c r="B205" s="218">
        <v>432612</v>
      </c>
      <c r="C205" s="220">
        <f t="shared" si="13"/>
        <v>428149.96402997727</v>
      </c>
      <c r="D205" s="220">
        <f t="shared" si="14"/>
        <v>2.1590396563626602</v>
      </c>
      <c r="E205" s="220">
        <f t="shared" si="15"/>
        <v>1.010421616312287</v>
      </c>
      <c r="F205" s="220">
        <f t="shared" si="16"/>
        <v>432614.14939014358</v>
      </c>
      <c r="G205" s="222">
        <f t="shared" si="17"/>
        <v>-2.1493901435751468</v>
      </c>
      <c r="H205" s="222">
        <f t="shared" si="18"/>
        <v>4.61987798929799</v>
      </c>
    </row>
    <row r="206" spans="1:8" x14ac:dyDescent="0.35">
      <c r="A206" s="217">
        <v>41791</v>
      </c>
      <c r="B206" s="218">
        <v>430076</v>
      </c>
      <c r="C206" s="220">
        <f t="shared" si="13"/>
        <v>425694.46293766057</v>
      </c>
      <c r="D206" s="220">
        <f t="shared" si="14"/>
        <v>2.1590396563626602</v>
      </c>
      <c r="E206" s="220">
        <f t="shared" si="15"/>
        <v>1.0102930771675624</v>
      </c>
      <c r="F206" s="220">
        <f t="shared" si="16"/>
        <v>430078.43594346265</v>
      </c>
      <c r="G206" s="222">
        <f t="shared" si="17"/>
        <v>-2.4359434626530856</v>
      </c>
      <c r="H206" s="222">
        <f t="shared" si="18"/>
        <v>5.9338205532423043</v>
      </c>
    </row>
    <row r="207" spans="1:8" x14ac:dyDescent="0.35">
      <c r="A207" s="217">
        <v>41821</v>
      </c>
      <c r="B207" s="218">
        <v>432686</v>
      </c>
      <c r="C207" s="220">
        <f t="shared" si="13"/>
        <v>423949.32720654394</v>
      </c>
      <c r="D207" s="220">
        <f t="shared" si="14"/>
        <v>2.1590396563626602</v>
      </c>
      <c r="E207" s="220">
        <f t="shared" si="15"/>
        <v>1.0206081093558792</v>
      </c>
      <c r="F207" s="220">
        <f t="shared" si="16"/>
        <v>432688.38644947147</v>
      </c>
      <c r="G207" s="222">
        <f t="shared" si="17"/>
        <v>-2.3864494714653119</v>
      </c>
      <c r="H207" s="222">
        <f t="shared" si="18"/>
        <v>5.6951410798570663</v>
      </c>
    </row>
    <row r="208" spans="1:8" x14ac:dyDescent="0.35">
      <c r="A208" s="217">
        <v>41852</v>
      </c>
      <c r="B208" s="218">
        <v>436968</v>
      </c>
      <c r="C208" s="220">
        <f t="shared" si="13"/>
        <v>456395.19967637252</v>
      </c>
      <c r="D208" s="220">
        <f t="shared" si="14"/>
        <v>2.1590396563626602</v>
      </c>
      <c r="E208" s="220">
        <f t="shared" si="15"/>
        <v>0.9574287534013326</v>
      </c>
      <c r="F208" s="220">
        <f t="shared" si="16"/>
        <v>436966.88100349624</v>
      </c>
      <c r="G208" s="222">
        <f t="shared" si="17"/>
        <v>1.1189965037629008</v>
      </c>
      <c r="H208" s="222">
        <f t="shared" si="18"/>
        <v>1.2521531754335957</v>
      </c>
    </row>
    <row r="209" spans="1:8" x14ac:dyDescent="0.35">
      <c r="A209" s="217">
        <v>41883</v>
      </c>
      <c r="B209" s="218">
        <v>449030</v>
      </c>
      <c r="C209" s="220">
        <f t="shared" ref="C209:C272" si="19">$K$3*B209/E197+(1-$K$3)*(C208+D208)</f>
        <v>460086.54279271205</v>
      </c>
      <c r="D209" s="220">
        <f t="shared" ref="D209:D272" si="20">$K$4*(C209-C208)+(1-$K$4)*D208</f>
        <v>2.1590396563626602</v>
      </c>
      <c r="E209" s="220">
        <f t="shared" ref="E209:E272" si="21">$K$5*B209/C209+(1-$K$5)*E197</f>
        <v>0.97596802627898926</v>
      </c>
      <c r="F209" s="220">
        <f t="shared" ref="F209:F272" si="22">(C209+D209)*E197</f>
        <v>449031.73784254596</v>
      </c>
      <c r="G209" s="222">
        <f t="shared" ref="G209:G272" si="23">B209-F209</f>
        <v>-1.7378425459610298</v>
      </c>
      <c r="H209" s="222">
        <f t="shared" ref="H209:H272" si="24">G209^2</f>
        <v>3.0200967145523139</v>
      </c>
    </row>
    <row r="210" spans="1:8" x14ac:dyDescent="0.35">
      <c r="A210" s="217">
        <v>41913</v>
      </c>
      <c r="B210" s="218">
        <v>463425</v>
      </c>
      <c r="C210" s="220">
        <f t="shared" si="19"/>
        <v>468452.91819360753</v>
      </c>
      <c r="D210" s="220">
        <f t="shared" si="20"/>
        <v>2.1590396563626602</v>
      </c>
      <c r="E210" s="220">
        <f t="shared" si="21"/>
        <v>0.98926577071619159</v>
      </c>
      <c r="F210" s="220">
        <f t="shared" si="22"/>
        <v>463426.28714379348</v>
      </c>
      <c r="G210" s="222">
        <f t="shared" si="23"/>
        <v>-1.2871437934809364</v>
      </c>
      <c r="H210" s="222">
        <f t="shared" si="24"/>
        <v>1.6567391450964954</v>
      </c>
    </row>
    <row r="211" spans="1:8" x14ac:dyDescent="0.35">
      <c r="A211" s="217">
        <v>41944</v>
      </c>
      <c r="B211" s="218">
        <v>468756</v>
      </c>
      <c r="C211" s="220">
        <f t="shared" si="19"/>
        <v>472717.94326325331</v>
      </c>
      <c r="D211" s="220">
        <f t="shared" si="20"/>
        <v>2.1590396563626602</v>
      </c>
      <c r="E211" s="220">
        <f t="shared" si="21"/>
        <v>0.99161819250632099</v>
      </c>
      <c r="F211" s="220">
        <f t="shared" si="22"/>
        <v>468757.70735963515</v>
      </c>
      <c r="G211" s="222">
        <f t="shared" si="23"/>
        <v>-1.7073596351547167</v>
      </c>
      <c r="H211" s="222">
        <f t="shared" si="24"/>
        <v>2.9150769237556471</v>
      </c>
    </row>
    <row r="212" spans="1:8" x14ac:dyDescent="0.35">
      <c r="A212" s="217">
        <v>41974</v>
      </c>
      <c r="B212" s="218">
        <v>466390</v>
      </c>
      <c r="C212" s="220">
        <f t="shared" si="19"/>
        <v>474194.83942107612</v>
      </c>
      <c r="D212" s="220">
        <f t="shared" si="20"/>
        <v>2.1590396563626602</v>
      </c>
      <c r="E212" s="220">
        <f t="shared" si="21"/>
        <v>0.9835406515741133</v>
      </c>
      <c r="F212" s="220">
        <f t="shared" si="22"/>
        <v>466391.97472707252</v>
      </c>
      <c r="G212" s="222">
        <f t="shared" si="23"/>
        <v>-1.9747270725201815</v>
      </c>
      <c r="H212" s="222">
        <f t="shared" si="24"/>
        <v>3.8995470109441261</v>
      </c>
    </row>
    <row r="213" spans="1:8" x14ac:dyDescent="0.35">
      <c r="A213" s="217">
        <v>42005</v>
      </c>
      <c r="B213" s="218">
        <v>474406</v>
      </c>
      <c r="C213" s="220">
        <f t="shared" si="19"/>
        <v>475826.84447627934</v>
      </c>
      <c r="D213" s="220">
        <f t="shared" si="20"/>
        <v>2.1590396563626602</v>
      </c>
      <c r="E213" s="220">
        <f t="shared" si="21"/>
        <v>0.99701371407214401</v>
      </c>
      <c r="F213" s="220">
        <f t="shared" si="22"/>
        <v>474407.98591570125</v>
      </c>
      <c r="G213" s="222">
        <f t="shared" si="23"/>
        <v>-1.985915701254271</v>
      </c>
      <c r="H213" s="222">
        <f t="shared" si="24"/>
        <v>3.9438611724882429</v>
      </c>
    </row>
    <row r="214" spans="1:8" x14ac:dyDescent="0.35">
      <c r="A214" s="217">
        <v>42036</v>
      </c>
      <c r="B214" s="218">
        <v>474875</v>
      </c>
      <c r="C214" s="220">
        <f t="shared" si="19"/>
        <v>470573.11549862451</v>
      </c>
      <c r="D214" s="220">
        <f t="shared" si="20"/>
        <v>2.1590396563626602</v>
      </c>
      <c r="E214" s="220">
        <f t="shared" si="21"/>
        <v>1.0091425649740009</v>
      </c>
      <c r="F214" s="220">
        <f t="shared" si="22"/>
        <v>474877.72281198361</v>
      </c>
      <c r="G214" s="222">
        <f t="shared" si="23"/>
        <v>-2.7228119836072437</v>
      </c>
      <c r="H214" s="222">
        <f t="shared" si="24"/>
        <v>7.4137050980752131</v>
      </c>
    </row>
    <row r="215" spans="1:8" x14ac:dyDescent="0.35">
      <c r="A215" s="217">
        <v>42064</v>
      </c>
      <c r="B215" s="218">
        <v>478257</v>
      </c>
      <c r="C215" s="220">
        <f t="shared" si="19"/>
        <v>466564.1413238424</v>
      </c>
      <c r="D215" s="220">
        <f t="shared" si="20"/>
        <v>2.1590396563626602</v>
      </c>
      <c r="E215" s="220">
        <f t="shared" si="21"/>
        <v>1.0250622311530444</v>
      </c>
      <c r="F215" s="220">
        <f t="shared" si="22"/>
        <v>478259.63488926931</v>
      </c>
      <c r="G215" s="222">
        <f t="shared" si="23"/>
        <v>-2.6348892693058588</v>
      </c>
      <c r="H215" s="222">
        <f t="shared" si="24"/>
        <v>6.942641461503162</v>
      </c>
    </row>
    <row r="216" spans="1:8" x14ac:dyDescent="0.35">
      <c r="A216" s="217">
        <v>42095</v>
      </c>
      <c r="B216" s="218">
        <v>471261</v>
      </c>
      <c r="C216" s="220">
        <f t="shared" si="19"/>
        <v>457690.61038912012</v>
      </c>
      <c r="D216" s="220">
        <f t="shared" si="20"/>
        <v>2.1590396563626602</v>
      </c>
      <c r="E216" s="220">
        <f t="shared" si="21"/>
        <v>1.0296510589083785</v>
      </c>
      <c r="F216" s="220">
        <f t="shared" si="22"/>
        <v>471264.16044481233</v>
      </c>
      <c r="G216" s="222">
        <f t="shared" si="23"/>
        <v>-3.1604448123252951</v>
      </c>
      <c r="H216" s="222">
        <f t="shared" si="24"/>
        <v>9.9884114117538694</v>
      </c>
    </row>
    <row r="217" spans="1:8" x14ac:dyDescent="0.35">
      <c r="A217" s="217">
        <v>42125</v>
      </c>
      <c r="B217" s="218">
        <v>452276</v>
      </c>
      <c r="C217" s="220">
        <f t="shared" si="19"/>
        <v>447612.20212547481</v>
      </c>
      <c r="D217" s="220">
        <f t="shared" si="20"/>
        <v>2.1590396563626602</v>
      </c>
      <c r="E217" s="220">
        <f t="shared" si="21"/>
        <v>1.0104208301151913</v>
      </c>
      <c r="F217" s="220">
        <f t="shared" si="22"/>
        <v>452279.22629306361</v>
      </c>
      <c r="G217" s="222">
        <f t="shared" si="23"/>
        <v>-3.2262930636061355</v>
      </c>
      <c r="H217" s="222">
        <f t="shared" si="24"/>
        <v>10.408966932273064</v>
      </c>
    </row>
    <row r="218" spans="1:8" x14ac:dyDescent="0.35">
      <c r="A218" s="217">
        <v>42156</v>
      </c>
      <c r="B218" s="218">
        <v>451372</v>
      </c>
      <c r="C218" s="220">
        <f t="shared" si="19"/>
        <v>446773.41391902894</v>
      </c>
      <c r="D218" s="220">
        <f t="shared" si="20"/>
        <v>2.1590396563626602</v>
      </c>
      <c r="E218" s="220">
        <f t="shared" si="21"/>
        <v>1.0102930114661723</v>
      </c>
      <c r="F218" s="220">
        <f t="shared" si="22"/>
        <v>451374.26840773097</v>
      </c>
      <c r="G218" s="222">
        <f t="shared" si="23"/>
        <v>-2.2684077309677377</v>
      </c>
      <c r="H218" s="222">
        <f t="shared" si="24"/>
        <v>5.1456736339142006</v>
      </c>
    </row>
    <row r="219" spans="1:8" x14ac:dyDescent="0.35">
      <c r="A219" s="217">
        <v>42186</v>
      </c>
      <c r="B219" s="218">
        <v>453397</v>
      </c>
      <c r="C219" s="220">
        <f t="shared" si="19"/>
        <v>444242.27187951177</v>
      </c>
      <c r="D219" s="220">
        <f t="shared" si="20"/>
        <v>2.1590396563626602</v>
      </c>
      <c r="E219" s="220">
        <f t="shared" si="21"/>
        <v>1.0206079082745758</v>
      </c>
      <c r="F219" s="220">
        <f t="shared" si="22"/>
        <v>453399.46873229067</v>
      </c>
      <c r="G219" s="222">
        <f t="shared" si="23"/>
        <v>-2.468732290668413</v>
      </c>
      <c r="H219" s="222">
        <f t="shared" si="24"/>
        <v>6.0946391229889096</v>
      </c>
    </row>
    <row r="220" spans="1:8" x14ac:dyDescent="0.35">
      <c r="A220" s="217">
        <v>42217</v>
      </c>
      <c r="B220" s="218">
        <v>456149</v>
      </c>
      <c r="C220" s="220">
        <f t="shared" si="19"/>
        <v>476427.97211150575</v>
      </c>
      <c r="D220" s="220">
        <f t="shared" si="20"/>
        <v>2.1590396563626602</v>
      </c>
      <c r="E220" s="220">
        <f t="shared" si="21"/>
        <v>0.95743098794472425</v>
      </c>
      <c r="F220" s="220">
        <f t="shared" si="22"/>
        <v>456147.90655089053</v>
      </c>
      <c r="G220" s="222">
        <f t="shared" si="23"/>
        <v>1.0934491094667464</v>
      </c>
      <c r="H220" s="222">
        <f t="shared" si="24"/>
        <v>1.1956309549936208</v>
      </c>
    </row>
    <row r="221" spans="1:8" x14ac:dyDescent="0.35">
      <c r="A221" s="217">
        <v>42248</v>
      </c>
      <c r="B221" s="218">
        <v>469577</v>
      </c>
      <c r="C221" s="220">
        <f t="shared" si="19"/>
        <v>481139.25450745656</v>
      </c>
      <c r="D221" s="220">
        <f t="shared" si="20"/>
        <v>2.1590396563626602</v>
      </c>
      <c r="E221" s="220">
        <f t="shared" si="21"/>
        <v>0.97596835630685885</v>
      </c>
      <c r="F221" s="220">
        <f t="shared" si="22"/>
        <v>469578.63574065873</v>
      </c>
      <c r="G221" s="222">
        <f t="shared" si="23"/>
        <v>-1.6357406587339938</v>
      </c>
      <c r="H221" s="222">
        <f t="shared" si="24"/>
        <v>2.67564750263552</v>
      </c>
    </row>
    <row r="222" spans="1:8" x14ac:dyDescent="0.35">
      <c r="A222" s="217">
        <v>42278</v>
      </c>
      <c r="B222" s="218">
        <v>478814</v>
      </c>
      <c r="C222" s="220">
        <f t="shared" si="19"/>
        <v>484009.17446161219</v>
      </c>
      <c r="D222" s="220">
        <f t="shared" si="20"/>
        <v>2.1590396563626602</v>
      </c>
      <c r="E222" s="220">
        <f t="shared" si="21"/>
        <v>0.98926597322694054</v>
      </c>
      <c r="F222" s="220">
        <f t="shared" si="22"/>
        <v>478815.84487150406</v>
      </c>
      <c r="G222" s="222">
        <f t="shared" si="23"/>
        <v>-1.8448715040576644</v>
      </c>
      <c r="H222" s="222">
        <f t="shared" si="24"/>
        <v>3.4035508664839891</v>
      </c>
    </row>
    <row r="223" spans="1:8" x14ac:dyDescent="0.35">
      <c r="A223" s="217">
        <v>42309</v>
      </c>
      <c r="B223" s="218">
        <v>489285</v>
      </c>
      <c r="C223" s="220">
        <f t="shared" si="19"/>
        <v>493419.79276729975</v>
      </c>
      <c r="D223" s="220">
        <f t="shared" si="20"/>
        <v>2.1590396563626602</v>
      </c>
      <c r="E223" s="220">
        <f t="shared" si="21"/>
        <v>0.99161884577551418</v>
      </c>
      <c r="F223" s="220">
        <f t="shared" si="22"/>
        <v>489286.18399375485</v>
      </c>
      <c r="G223" s="222">
        <f t="shared" si="23"/>
        <v>-1.1839937548502348</v>
      </c>
      <c r="H223" s="222">
        <f t="shared" si="24"/>
        <v>1.4018412115243579</v>
      </c>
    </row>
    <row r="224" spans="1:8" x14ac:dyDescent="0.35">
      <c r="A224" s="217">
        <v>42339</v>
      </c>
      <c r="B224" s="218">
        <v>495572</v>
      </c>
      <c r="C224" s="220">
        <f t="shared" si="19"/>
        <v>503864.22336342261</v>
      </c>
      <c r="D224" s="220">
        <f t="shared" si="20"/>
        <v>2.1590396563626602</v>
      </c>
      <c r="E224" s="220">
        <f t="shared" si="21"/>
        <v>0.98354135581222657</v>
      </c>
      <c r="F224" s="220">
        <f t="shared" si="22"/>
        <v>495573.07005501562</v>
      </c>
      <c r="G224" s="222">
        <f t="shared" si="23"/>
        <v>-1.0700550156179816</v>
      </c>
      <c r="H224" s="222">
        <f t="shared" si="24"/>
        <v>1.1450177364491987</v>
      </c>
    </row>
    <row r="225" spans="1:8" x14ac:dyDescent="0.35">
      <c r="A225" s="217">
        <v>42370</v>
      </c>
      <c r="B225" s="218">
        <v>504456</v>
      </c>
      <c r="C225" s="220">
        <f t="shared" si="19"/>
        <v>505966.74658152717</v>
      </c>
      <c r="D225" s="220">
        <f t="shared" si="20"/>
        <v>2.1590396563626602</v>
      </c>
      <c r="E225" s="220">
        <f t="shared" si="21"/>
        <v>0.99701385706670209</v>
      </c>
      <c r="F225" s="220">
        <f t="shared" si="22"/>
        <v>504457.9377983943</v>
      </c>
      <c r="G225" s="222">
        <f t="shared" si="23"/>
        <v>-1.9377983942977153</v>
      </c>
      <c r="H225" s="222">
        <f t="shared" si="24"/>
        <v>3.7550626169428036</v>
      </c>
    </row>
    <row r="226" spans="1:8" x14ac:dyDescent="0.35">
      <c r="A226" s="217">
        <v>42401</v>
      </c>
      <c r="B226" s="218">
        <v>502672</v>
      </c>
      <c r="C226" s="220">
        <f t="shared" si="19"/>
        <v>498118.72971329</v>
      </c>
      <c r="D226" s="220">
        <f t="shared" si="20"/>
        <v>2.1590396563626602</v>
      </c>
      <c r="E226" s="220">
        <f t="shared" si="21"/>
        <v>1.0091420155029813</v>
      </c>
      <c r="F226" s="220">
        <f t="shared" si="22"/>
        <v>502674.99134327722</v>
      </c>
      <c r="G226" s="222">
        <f t="shared" si="23"/>
        <v>-2.991343277215492</v>
      </c>
      <c r="H226" s="222">
        <f t="shared" si="24"/>
        <v>8.9481346021423196</v>
      </c>
    </row>
    <row r="227" spans="1:8" x14ac:dyDescent="0.35">
      <c r="A227" s="217">
        <v>42430</v>
      </c>
      <c r="B227" s="218">
        <v>509952</v>
      </c>
      <c r="C227" s="220">
        <f t="shared" si="19"/>
        <v>497484.00776536809</v>
      </c>
      <c r="D227" s="220">
        <f t="shared" si="20"/>
        <v>2.1590396563626602</v>
      </c>
      <c r="E227" s="220">
        <f t="shared" si="21"/>
        <v>1.0250621858137097</v>
      </c>
      <c r="F227" s="220">
        <f t="shared" si="22"/>
        <v>509954.28011293395</v>
      </c>
      <c r="G227" s="222">
        <f t="shared" si="23"/>
        <v>-2.2801129339495674</v>
      </c>
      <c r="H227" s="222">
        <f t="shared" si="24"/>
        <v>5.198914991564104</v>
      </c>
    </row>
    <row r="228" spans="1:8" x14ac:dyDescent="0.35">
      <c r="A228" s="217">
        <v>42461</v>
      </c>
      <c r="B228" s="218">
        <v>501284</v>
      </c>
      <c r="C228" s="220">
        <f t="shared" si="19"/>
        <v>486849.51958002261</v>
      </c>
      <c r="D228" s="220">
        <f t="shared" si="20"/>
        <v>2.1590396563626602</v>
      </c>
      <c r="E228" s="220">
        <f t="shared" si="21"/>
        <v>1.0296502816850448</v>
      </c>
      <c r="F228" s="220">
        <f t="shared" si="22"/>
        <v>501287.34642207401</v>
      </c>
      <c r="G228" s="222">
        <f t="shared" si="23"/>
        <v>-3.3464220740133896</v>
      </c>
      <c r="H228" s="222">
        <f t="shared" si="24"/>
        <v>11.198540697444077</v>
      </c>
    </row>
    <row r="229" spans="1:8" x14ac:dyDescent="0.35">
      <c r="A229" s="217">
        <v>42491</v>
      </c>
      <c r="B229" s="218">
        <v>482121</v>
      </c>
      <c r="C229" s="220">
        <f t="shared" si="19"/>
        <v>477149.70945221424</v>
      </c>
      <c r="D229" s="220">
        <f t="shared" si="20"/>
        <v>2.1590396563626602</v>
      </c>
      <c r="E229" s="220">
        <f t="shared" si="21"/>
        <v>1.0104201202869616</v>
      </c>
      <c r="F229" s="220">
        <f t="shared" si="22"/>
        <v>482124.18705257052</v>
      </c>
      <c r="G229" s="222">
        <f t="shared" si="23"/>
        <v>-3.1870525705162436</v>
      </c>
      <c r="H229" s="222">
        <f t="shared" si="24"/>
        <v>10.157304087234195</v>
      </c>
    </row>
    <row r="230" spans="1:8" x14ac:dyDescent="0.35">
      <c r="A230" s="217">
        <v>42522</v>
      </c>
      <c r="B230" s="218">
        <v>478600</v>
      </c>
      <c r="C230" s="220">
        <f t="shared" si="19"/>
        <v>473724.30548023235</v>
      </c>
      <c r="D230" s="220">
        <f t="shared" si="20"/>
        <v>2.1590396563626602</v>
      </c>
      <c r="E230" s="220">
        <f t="shared" si="21"/>
        <v>1.0102927589129704</v>
      </c>
      <c r="F230" s="220">
        <f t="shared" si="22"/>
        <v>478602.53645102121</v>
      </c>
      <c r="G230" s="222">
        <f t="shared" si="23"/>
        <v>-2.5364510212093592</v>
      </c>
      <c r="H230" s="222">
        <f t="shared" si="24"/>
        <v>6.4335837829940008</v>
      </c>
    </row>
    <row r="231" spans="1:8" x14ac:dyDescent="0.35">
      <c r="A231" s="217">
        <v>42552</v>
      </c>
      <c r="B231" s="218">
        <v>482284</v>
      </c>
      <c r="C231" s="220">
        <f t="shared" si="19"/>
        <v>472545.94019229198</v>
      </c>
      <c r="D231" s="220">
        <f t="shared" si="20"/>
        <v>2.1590396563626602</v>
      </c>
      <c r="E231" s="220">
        <f t="shared" si="21"/>
        <v>1.0206078201827555</v>
      </c>
      <c r="F231" s="220">
        <f t="shared" si="22"/>
        <v>482286.32711624546</v>
      </c>
      <c r="G231" s="222">
        <f t="shared" si="23"/>
        <v>-2.3271162454620935</v>
      </c>
      <c r="H231" s="222">
        <f t="shared" si="24"/>
        <v>5.4154700198935908</v>
      </c>
    </row>
    <row r="232" spans="1:8" x14ac:dyDescent="0.35">
      <c r="A232" s="217">
        <v>42583</v>
      </c>
      <c r="B232" s="218">
        <v>483252</v>
      </c>
      <c r="C232" s="220">
        <f t="shared" si="19"/>
        <v>504734.90536754316</v>
      </c>
      <c r="D232" s="220">
        <f t="shared" si="20"/>
        <v>2.1590396563626602</v>
      </c>
      <c r="E232" s="220">
        <f t="shared" si="21"/>
        <v>0.9574330973876245</v>
      </c>
      <c r="F232" s="220">
        <f t="shared" si="22"/>
        <v>483250.90622770495</v>
      </c>
      <c r="G232" s="222">
        <f t="shared" si="23"/>
        <v>1.093772295047529</v>
      </c>
      <c r="H232" s="222">
        <f t="shared" si="24"/>
        <v>1.1963378334135388</v>
      </c>
    </row>
    <row r="233" spans="1:8" x14ac:dyDescent="0.35">
      <c r="A233" s="217">
        <v>42614</v>
      </c>
      <c r="B233" s="218">
        <v>496223</v>
      </c>
      <c r="C233" s="220">
        <f t="shared" si="19"/>
        <v>508441.30957202887</v>
      </c>
      <c r="D233" s="220">
        <f t="shared" si="20"/>
        <v>2.1590396563626602</v>
      </c>
      <c r="E233" s="220">
        <f t="shared" si="21"/>
        <v>0.97596860197021507</v>
      </c>
      <c r="F233" s="220">
        <f t="shared" si="22"/>
        <v>496224.7363359044</v>
      </c>
      <c r="G233" s="222">
        <f t="shared" si="23"/>
        <v>-1.7363359043956734</v>
      </c>
      <c r="H233" s="222">
        <f t="shared" si="24"/>
        <v>3.0148623728935413</v>
      </c>
    </row>
    <row r="234" spans="1:8" x14ac:dyDescent="0.35">
      <c r="A234" s="217">
        <v>42644</v>
      </c>
      <c r="B234" s="218">
        <v>510590</v>
      </c>
      <c r="C234" s="220">
        <f t="shared" si="19"/>
        <v>516129.36654845742</v>
      </c>
      <c r="D234" s="220">
        <f t="shared" si="20"/>
        <v>2.1590396563626602</v>
      </c>
      <c r="E234" s="220">
        <f t="shared" si="21"/>
        <v>0.98926648220008095</v>
      </c>
      <c r="F234" s="220">
        <f t="shared" si="22"/>
        <v>510591.35597403091</v>
      </c>
      <c r="G234" s="222">
        <f t="shared" si="23"/>
        <v>-1.3559740309137851</v>
      </c>
      <c r="H234" s="222">
        <f t="shared" si="24"/>
        <v>1.8386655725125787</v>
      </c>
    </row>
    <row r="235" spans="1:8" x14ac:dyDescent="0.35">
      <c r="A235" s="217">
        <v>42675</v>
      </c>
      <c r="B235" s="218">
        <v>523400</v>
      </c>
      <c r="C235" s="220">
        <f t="shared" si="19"/>
        <v>527822.57327407261</v>
      </c>
      <c r="D235" s="220">
        <f t="shared" si="20"/>
        <v>2.1590396563626602</v>
      </c>
      <c r="E235" s="220">
        <f t="shared" si="21"/>
        <v>0.99161960462561161</v>
      </c>
      <c r="F235" s="220">
        <f t="shared" si="22"/>
        <v>523400.95182870969</v>
      </c>
      <c r="G235" s="222">
        <f t="shared" si="23"/>
        <v>-0.95182870968710631</v>
      </c>
      <c r="H235" s="222">
        <f t="shared" si="24"/>
        <v>0.90597789258462169</v>
      </c>
    </row>
    <row r="236" spans="1:8" x14ac:dyDescent="0.35">
      <c r="A236" s="217">
        <v>42705</v>
      </c>
      <c r="B236" s="218">
        <v>526823</v>
      </c>
      <c r="C236" s="220">
        <f t="shared" si="19"/>
        <v>535638.08847583993</v>
      </c>
      <c r="D236" s="220">
        <f t="shared" si="20"/>
        <v>2.1590396563626602</v>
      </c>
      <c r="E236" s="220">
        <f t="shared" si="21"/>
        <v>0.98354185149582141</v>
      </c>
      <c r="F236" s="220">
        <f t="shared" si="22"/>
        <v>526824.33526898792</v>
      </c>
      <c r="G236" s="222">
        <f t="shared" si="23"/>
        <v>-1.3352689879247919</v>
      </c>
      <c r="H236" s="222">
        <f t="shared" si="24"/>
        <v>1.782943270113698</v>
      </c>
    </row>
    <row r="237" spans="1:8" x14ac:dyDescent="0.35">
      <c r="A237" s="217">
        <v>42736</v>
      </c>
      <c r="B237" s="218">
        <v>522489</v>
      </c>
      <c r="C237" s="220">
        <f t="shared" si="19"/>
        <v>524055.08815469721</v>
      </c>
      <c r="D237" s="220">
        <f t="shared" si="20"/>
        <v>2.1590396563626602</v>
      </c>
      <c r="E237" s="220">
        <f t="shared" si="21"/>
        <v>0.99701309556300766</v>
      </c>
      <c r="F237" s="220">
        <f t="shared" si="22"/>
        <v>522492.33734900056</v>
      </c>
      <c r="G237" s="222">
        <f t="shared" si="23"/>
        <v>-3.3373490005615167</v>
      </c>
      <c r="H237" s="222">
        <f t="shared" si="24"/>
        <v>11.137898351548955</v>
      </c>
    </row>
    <row r="238" spans="1:8" x14ac:dyDescent="0.35">
      <c r="A238" s="217">
        <v>42767</v>
      </c>
      <c r="B238" s="218">
        <v>530873</v>
      </c>
      <c r="C238" s="220">
        <f t="shared" si="19"/>
        <v>526063.51155534945</v>
      </c>
      <c r="D238" s="220">
        <f t="shared" si="20"/>
        <v>2.1590396563626602</v>
      </c>
      <c r="E238" s="220">
        <f t="shared" si="21"/>
        <v>1.0091421484712511</v>
      </c>
      <c r="F238" s="220">
        <f t="shared" si="22"/>
        <v>530874.97111117165</v>
      </c>
      <c r="G238" s="222">
        <f t="shared" si="23"/>
        <v>-1.9711111716460437</v>
      </c>
      <c r="H238" s="222">
        <f t="shared" si="24"/>
        <v>3.8852792509878391</v>
      </c>
    </row>
    <row r="239" spans="1:8" x14ac:dyDescent="0.35">
      <c r="A239" s="217">
        <v>42795</v>
      </c>
      <c r="B239" s="218">
        <v>522622</v>
      </c>
      <c r="C239" s="220">
        <f t="shared" si="19"/>
        <v>509845.85385780205</v>
      </c>
      <c r="D239" s="220">
        <f t="shared" si="20"/>
        <v>2.1590396563626602</v>
      </c>
      <c r="E239" s="220">
        <f t="shared" si="21"/>
        <v>1.0250610591274085</v>
      </c>
      <c r="F239" s="220">
        <f t="shared" si="22"/>
        <v>522625.91853344516</v>
      </c>
      <c r="G239" s="222">
        <f t="shared" si="23"/>
        <v>-3.9185334451613016</v>
      </c>
      <c r="H239" s="222">
        <f t="shared" si="24"/>
        <v>15.3549043608477</v>
      </c>
    </row>
    <row r="240" spans="1:8" x14ac:dyDescent="0.35">
      <c r="A240" s="217">
        <v>42826</v>
      </c>
      <c r="B240" s="218">
        <v>532238</v>
      </c>
      <c r="C240" s="220">
        <f t="shared" si="19"/>
        <v>516910.70605034515</v>
      </c>
      <c r="D240" s="220">
        <f t="shared" si="20"/>
        <v>2.1590396563626602</v>
      </c>
      <c r="E240" s="220">
        <f t="shared" si="21"/>
        <v>1.0296507677455162</v>
      </c>
      <c r="F240" s="220">
        <f t="shared" si="22"/>
        <v>532239.47714654356</v>
      </c>
      <c r="G240" s="222">
        <f t="shared" si="23"/>
        <v>-1.4771465435624123</v>
      </c>
      <c r="H240" s="222">
        <f t="shared" si="24"/>
        <v>2.1819619111583815</v>
      </c>
    </row>
    <row r="241" spans="1:8" x14ac:dyDescent="0.35">
      <c r="A241" s="217">
        <v>42856</v>
      </c>
      <c r="B241" s="218">
        <v>500882</v>
      </c>
      <c r="C241" s="220">
        <f t="shared" si="19"/>
        <v>495718.74758251227</v>
      </c>
      <c r="D241" s="220">
        <f t="shared" si="20"/>
        <v>2.1590396563626602</v>
      </c>
      <c r="E241" s="220">
        <f t="shared" si="21"/>
        <v>1.0104186277409448</v>
      </c>
      <c r="F241" s="220">
        <f t="shared" si="22"/>
        <v>500886.37809793325</v>
      </c>
      <c r="G241" s="222">
        <f t="shared" si="23"/>
        <v>-4.3780979332514107</v>
      </c>
      <c r="H241" s="222">
        <f t="shared" si="24"/>
        <v>19.167741513140275</v>
      </c>
    </row>
    <row r="242" spans="1:8" x14ac:dyDescent="0.35">
      <c r="A242" s="217">
        <v>42887</v>
      </c>
      <c r="B242" s="218">
        <v>499363</v>
      </c>
      <c r="C242" s="220">
        <f t="shared" si="19"/>
        <v>494275.68925754714</v>
      </c>
      <c r="D242" s="220">
        <f t="shared" si="20"/>
        <v>2.1590396563626602</v>
      </c>
      <c r="E242" s="220">
        <f t="shared" si="21"/>
        <v>1.0102926568526538</v>
      </c>
      <c r="F242" s="220">
        <f t="shared" si="22"/>
        <v>499365.3310257484</v>
      </c>
      <c r="G242" s="222">
        <f t="shared" si="23"/>
        <v>-2.3310257483972237</v>
      </c>
      <c r="H242" s="222">
        <f t="shared" si="24"/>
        <v>5.4336810396908364</v>
      </c>
    </row>
    <row r="243" spans="1:8" x14ac:dyDescent="0.35">
      <c r="A243" s="217">
        <v>42917</v>
      </c>
      <c r="B243" s="218">
        <v>497907</v>
      </c>
      <c r="C243" s="220">
        <f t="shared" si="19"/>
        <v>487854.06365519564</v>
      </c>
      <c r="D243" s="220">
        <f t="shared" si="20"/>
        <v>2.1590396563626602</v>
      </c>
      <c r="E243" s="220">
        <f t="shared" si="21"/>
        <v>1.0206073558752675</v>
      </c>
      <c r="F243" s="220">
        <f t="shared" si="22"/>
        <v>497909.87600718584</v>
      </c>
      <c r="G243" s="222">
        <f t="shared" si="23"/>
        <v>-2.8760071858414449</v>
      </c>
      <c r="H243" s="222">
        <f t="shared" si="24"/>
        <v>8.2714173330116267</v>
      </c>
    </row>
    <row r="244" spans="1:8" x14ac:dyDescent="0.35">
      <c r="A244" s="217">
        <v>42948</v>
      </c>
      <c r="B244" s="218">
        <v>503593</v>
      </c>
      <c r="C244" s="220">
        <f t="shared" si="19"/>
        <v>525978.53319058556</v>
      </c>
      <c r="D244" s="220">
        <f t="shared" si="20"/>
        <v>2.1590396563626602</v>
      </c>
      <c r="E244" s="220">
        <f t="shared" si="21"/>
        <v>0.95743549492497226</v>
      </c>
      <c r="F244" s="220">
        <f t="shared" si="22"/>
        <v>503591.3233280874</v>
      </c>
      <c r="G244" s="222">
        <f t="shared" si="23"/>
        <v>1.6766719126026146</v>
      </c>
      <c r="H244" s="222">
        <f t="shared" si="24"/>
        <v>2.8112287025105096</v>
      </c>
    </row>
    <row r="245" spans="1:8" x14ac:dyDescent="0.35">
      <c r="A245" s="217">
        <v>42979</v>
      </c>
      <c r="B245" s="218">
        <v>522697</v>
      </c>
      <c r="C245" s="220">
        <f t="shared" si="19"/>
        <v>535566.45095878548</v>
      </c>
      <c r="D245" s="220">
        <f t="shared" si="20"/>
        <v>2.1590396563626602</v>
      </c>
      <c r="E245" s="220">
        <f t="shared" si="21"/>
        <v>0.9759692054944662</v>
      </c>
      <c r="F245" s="220">
        <f t="shared" si="22"/>
        <v>522698.14755931066</v>
      </c>
      <c r="G245" s="222">
        <f t="shared" si="23"/>
        <v>-1.1475593106588349</v>
      </c>
      <c r="H245" s="222">
        <f t="shared" si="24"/>
        <v>1.3168923714797802</v>
      </c>
    </row>
    <row r="246" spans="1:8" x14ac:dyDescent="0.35">
      <c r="A246" s="217">
        <v>43009</v>
      </c>
      <c r="B246" s="218">
        <v>535194</v>
      </c>
      <c r="C246" s="220">
        <f t="shared" si="19"/>
        <v>541000.28503516002</v>
      </c>
      <c r="D246" s="220">
        <f t="shared" si="20"/>
        <v>2.1590396563626602</v>
      </c>
      <c r="E246" s="220">
        <f t="shared" si="21"/>
        <v>0.98926682535903088</v>
      </c>
      <c r="F246" s="220">
        <f t="shared" si="22"/>
        <v>535195.58471153968</v>
      </c>
      <c r="G246" s="222">
        <f t="shared" si="23"/>
        <v>-1.5847115396754816</v>
      </c>
      <c r="H246" s="222">
        <f t="shared" si="24"/>
        <v>2.5113106639806357</v>
      </c>
    </row>
    <row r="247" spans="1:8" x14ac:dyDescent="0.35">
      <c r="A247" s="217">
        <v>43040</v>
      </c>
      <c r="B247" s="218">
        <v>544842</v>
      </c>
      <c r="C247" s="220">
        <f t="shared" si="19"/>
        <v>549445.71353670966</v>
      </c>
      <c r="D247" s="220">
        <f t="shared" si="20"/>
        <v>2.1590396563626602</v>
      </c>
      <c r="E247" s="220">
        <f t="shared" si="21"/>
        <v>0.99162013109935232</v>
      </c>
      <c r="F247" s="220">
        <f t="shared" si="22"/>
        <v>544843.2821665596</v>
      </c>
      <c r="G247" s="222">
        <f t="shared" si="23"/>
        <v>-1.2821665595984086</v>
      </c>
      <c r="H247" s="222">
        <f t="shared" si="24"/>
        <v>1.6439510865524196</v>
      </c>
    </row>
    <row r="248" spans="1:8" x14ac:dyDescent="0.35">
      <c r="A248" s="217">
        <v>43070</v>
      </c>
      <c r="B248" s="218">
        <v>542257</v>
      </c>
      <c r="C248" s="220">
        <f t="shared" si="19"/>
        <v>551330.69246667391</v>
      </c>
      <c r="D248" s="220">
        <f t="shared" si="20"/>
        <v>2.1590396563626602</v>
      </c>
      <c r="E248" s="220">
        <f t="shared" si="21"/>
        <v>0.9835419675431647</v>
      </c>
      <c r="F248" s="220">
        <f t="shared" si="22"/>
        <v>542258.93356100691</v>
      </c>
      <c r="G248" s="222">
        <f t="shared" si="23"/>
        <v>-1.9335610069101676</v>
      </c>
      <c r="H248" s="222">
        <f t="shared" si="24"/>
        <v>3.7386581674434614</v>
      </c>
    </row>
    <row r="249" spans="1:8" x14ac:dyDescent="0.35">
      <c r="A249" s="217">
        <v>43101</v>
      </c>
      <c r="B249" s="218">
        <v>545714</v>
      </c>
      <c r="C249" s="220">
        <f t="shared" si="19"/>
        <v>547349.28739405144</v>
      </c>
      <c r="D249" s="220">
        <f t="shared" si="20"/>
        <v>2.1590396563626602</v>
      </c>
      <c r="E249" s="220">
        <f t="shared" si="21"/>
        <v>0.99701284486327724</v>
      </c>
      <c r="F249" s="220">
        <f t="shared" si="22"/>
        <v>545716.55996976083</v>
      </c>
      <c r="G249" s="222">
        <f t="shared" si="23"/>
        <v>-2.5599697608267888</v>
      </c>
      <c r="H249" s="222">
        <f t="shared" si="24"/>
        <v>6.5534451763475667</v>
      </c>
    </row>
    <row r="250" spans="1:8" x14ac:dyDescent="0.35">
      <c r="A250" s="217">
        <v>43132</v>
      </c>
      <c r="B250" s="218">
        <v>542629</v>
      </c>
      <c r="C250" s="220">
        <f t="shared" si="19"/>
        <v>537714.13509069826</v>
      </c>
      <c r="D250" s="220">
        <f t="shared" si="20"/>
        <v>2.1590396563626602</v>
      </c>
      <c r="E250" s="220">
        <f t="shared" si="21"/>
        <v>1.0091415235827512</v>
      </c>
      <c r="F250" s="220">
        <f t="shared" si="22"/>
        <v>542632.17632670526</v>
      </c>
      <c r="G250" s="222">
        <f t="shared" si="23"/>
        <v>-3.176326705259271</v>
      </c>
      <c r="H250" s="222">
        <f t="shared" si="24"/>
        <v>10.089051338543216</v>
      </c>
    </row>
    <row r="251" spans="1:8" x14ac:dyDescent="0.35">
      <c r="A251" s="217">
        <v>43160</v>
      </c>
      <c r="B251" s="218">
        <v>556885</v>
      </c>
      <c r="C251" s="220">
        <f t="shared" si="19"/>
        <v>543269.5068905917</v>
      </c>
      <c r="D251" s="220">
        <f t="shared" si="20"/>
        <v>2.1590396563626602</v>
      </c>
      <c r="E251" s="220">
        <f t="shared" si="21"/>
        <v>1.0250614211406608</v>
      </c>
      <c r="F251" s="220">
        <f t="shared" si="22"/>
        <v>556886.62927237176</v>
      </c>
      <c r="G251" s="222">
        <f t="shared" si="23"/>
        <v>-1.6292723717633635</v>
      </c>
      <c r="H251" s="222">
        <f t="shared" si="24"/>
        <v>2.6545284613914157</v>
      </c>
    </row>
    <row r="252" spans="1:8" x14ac:dyDescent="0.35">
      <c r="A252" s="217">
        <v>43191</v>
      </c>
      <c r="B252" s="218">
        <v>545566</v>
      </c>
      <c r="C252" s="220">
        <f t="shared" si="19"/>
        <v>529856.75713946414</v>
      </c>
      <c r="D252" s="220">
        <f t="shared" si="20"/>
        <v>2.1590396563626602</v>
      </c>
      <c r="E252" s="220">
        <f t="shared" si="21"/>
        <v>1.0296498670770768</v>
      </c>
      <c r="F252" s="220">
        <f t="shared" si="22"/>
        <v>545569.63984063861</v>
      </c>
      <c r="G252" s="222">
        <f t="shared" si="23"/>
        <v>-3.6398406386142597</v>
      </c>
      <c r="H252" s="222">
        <f t="shared" si="24"/>
        <v>13.248439874507861</v>
      </c>
    </row>
    <row r="253" spans="1:8" x14ac:dyDescent="0.35">
      <c r="A253" s="217">
        <v>43221</v>
      </c>
      <c r="B253" s="218">
        <v>536571</v>
      </c>
      <c r="C253" s="220">
        <f t="shared" si="19"/>
        <v>531038.18857723905</v>
      </c>
      <c r="D253" s="220">
        <f t="shared" si="20"/>
        <v>2.1590396563626602</v>
      </c>
      <c r="E253" s="220">
        <f t="shared" si="21"/>
        <v>1.0104187052648199</v>
      </c>
      <c r="F253" s="220">
        <f t="shared" si="22"/>
        <v>536573.05931413779</v>
      </c>
      <c r="G253" s="222">
        <f t="shared" si="23"/>
        <v>-2.0593141377903521</v>
      </c>
      <c r="H253" s="222">
        <f t="shared" si="24"/>
        <v>4.2407747181032214</v>
      </c>
    </row>
    <row r="254" spans="1:8" x14ac:dyDescent="0.35">
      <c r="A254" s="217">
        <v>43252</v>
      </c>
      <c r="B254" s="218">
        <v>522469</v>
      </c>
      <c r="C254" s="220">
        <f t="shared" si="19"/>
        <v>517147.61670174764</v>
      </c>
      <c r="D254" s="220">
        <f t="shared" si="20"/>
        <v>2.1590396563626602</v>
      </c>
      <c r="E254" s="220">
        <f t="shared" si="21"/>
        <v>1.0102917191480614</v>
      </c>
      <c r="F254" s="220">
        <f t="shared" si="22"/>
        <v>522472.62092453713</v>
      </c>
      <c r="G254" s="222">
        <f t="shared" si="23"/>
        <v>-3.6209245371283032</v>
      </c>
      <c r="H254" s="222">
        <f t="shared" si="24"/>
        <v>13.111094503577817</v>
      </c>
    </row>
    <row r="255" spans="1:8" x14ac:dyDescent="0.35">
      <c r="A255" s="217">
        <v>43282</v>
      </c>
      <c r="B255" s="218">
        <v>520360</v>
      </c>
      <c r="C255" s="220">
        <f t="shared" si="19"/>
        <v>509854.02051128249</v>
      </c>
      <c r="D255" s="220">
        <f t="shared" si="20"/>
        <v>2.1590396563626602</v>
      </c>
      <c r="E255" s="220">
        <f t="shared" si="21"/>
        <v>1.0206068512966402</v>
      </c>
      <c r="F255" s="220">
        <f t="shared" si="22"/>
        <v>520362.96728814935</v>
      </c>
      <c r="G255" s="222">
        <f t="shared" si="23"/>
        <v>-2.9672881493461318</v>
      </c>
      <c r="H255" s="222">
        <f t="shared" si="24"/>
        <v>8.8047989612499915</v>
      </c>
    </row>
    <row r="256" spans="1:8" x14ac:dyDescent="0.35">
      <c r="A256" s="217">
        <v>43313</v>
      </c>
      <c r="B256" s="218">
        <v>522426</v>
      </c>
      <c r="C256" s="220">
        <f t="shared" si="19"/>
        <v>545647.70979048288</v>
      </c>
      <c r="D256" s="220">
        <f t="shared" si="20"/>
        <v>2.1590396563626602</v>
      </c>
      <c r="E256" s="220">
        <f t="shared" si="21"/>
        <v>0.95743766474245473</v>
      </c>
      <c r="F256" s="220">
        <f t="shared" si="22"/>
        <v>522424.55221913062</v>
      </c>
      <c r="G256" s="222">
        <f t="shared" si="23"/>
        <v>1.4477808693773113</v>
      </c>
      <c r="H256" s="222">
        <f t="shared" si="24"/>
        <v>2.0960694457349236</v>
      </c>
    </row>
    <row r="257" spans="1:8" x14ac:dyDescent="0.35">
      <c r="A257" s="217">
        <v>43344</v>
      </c>
      <c r="B257" s="218">
        <v>540332</v>
      </c>
      <c r="C257" s="220">
        <f t="shared" si="19"/>
        <v>553635.50155557296</v>
      </c>
      <c r="D257" s="220">
        <f t="shared" si="20"/>
        <v>2.1590396563626602</v>
      </c>
      <c r="E257" s="220">
        <f t="shared" si="21"/>
        <v>0.97596969186501092</v>
      </c>
      <c r="F257" s="220">
        <f t="shared" si="22"/>
        <v>540333.30774294096</v>
      </c>
      <c r="G257" s="222">
        <f t="shared" si="23"/>
        <v>-1.307742940960452</v>
      </c>
      <c r="H257" s="222">
        <f t="shared" si="24"/>
        <v>1.7101915996318922</v>
      </c>
    </row>
    <row r="258" spans="1:8" x14ac:dyDescent="0.35">
      <c r="A258" s="217">
        <v>43374</v>
      </c>
      <c r="B258" s="218">
        <v>544169</v>
      </c>
      <c r="C258" s="220">
        <f t="shared" si="19"/>
        <v>550073.39548649976</v>
      </c>
      <c r="D258" s="220">
        <f t="shared" si="20"/>
        <v>2.1590396563626602</v>
      </c>
      <c r="E258" s="220">
        <f t="shared" si="21"/>
        <v>0.98926660389226972</v>
      </c>
      <c r="F258" s="220">
        <f t="shared" si="22"/>
        <v>544171.49753369903</v>
      </c>
      <c r="G258" s="222">
        <f t="shared" si="23"/>
        <v>-2.4975336990319192</v>
      </c>
      <c r="H258" s="222">
        <f t="shared" si="24"/>
        <v>6.2376745778000613</v>
      </c>
    </row>
    <row r="259" spans="1:8" x14ac:dyDescent="0.35">
      <c r="A259" s="217">
        <v>43405</v>
      </c>
      <c r="B259" s="218">
        <v>559770</v>
      </c>
      <c r="C259" s="220">
        <f t="shared" si="19"/>
        <v>564498.96025122004</v>
      </c>
      <c r="D259" s="220">
        <f t="shared" si="20"/>
        <v>2.1590396563626602</v>
      </c>
      <c r="E259" s="220">
        <f t="shared" si="21"/>
        <v>0.99162100647761653</v>
      </c>
      <c r="F259" s="220">
        <f t="shared" si="22"/>
        <v>559770.67391695001</v>
      </c>
      <c r="G259" s="222">
        <f t="shared" si="23"/>
        <v>-0.67391695000696927</v>
      </c>
      <c r="H259" s="222">
        <f t="shared" si="24"/>
        <v>0.45416405550669592</v>
      </c>
    </row>
    <row r="260" spans="1:8" x14ac:dyDescent="0.35">
      <c r="A260" s="217">
        <v>43435</v>
      </c>
      <c r="B260" s="218">
        <v>562199</v>
      </c>
      <c r="C260" s="220">
        <f t="shared" si="19"/>
        <v>571605.78990086925</v>
      </c>
      <c r="D260" s="220">
        <f t="shared" si="20"/>
        <v>2.1590396563626602</v>
      </c>
      <c r="E260" s="220">
        <f t="shared" si="21"/>
        <v>0.9835423899062703</v>
      </c>
      <c r="F260" s="220">
        <f t="shared" si="22"/>
        <v>562200.40676427737</v>
      </c>
      <c r="G260" s="222">
        <f t="shared" si="23"/>
        <v>-1.4067642773734406</v>
      </c>
      <c r="H260" s="222">
        <f t="shared" si="24"/>
        <v>1.9789857320940185</v>
      </c>
    </row>
    <row r="261" spans="1:8" x14ac:dyDescent="0.35">
      <c r="A261" s="217">
        <v>43466</v>
      </c>
      <c r="B261" s="218">
        <v>568624</v>
      </c>
      <c r="C261" s="220">
        <f t="shared" si="19"/>
        <v>570327.78849852842</v>
      </c>
      <c r="D261" s="220">
        <f t="shared" si="20"/>
        <v>2.1590396563626602</v>
      </c>
      <c r="E261" s="220">
        <f t="shared" si="21"/>
        <v>0.99701276754425128</v>
      </c>
      <c r="F261" s="220">
        <f t="shared" si="22"/>
        <v>568626.28350576933</v>
      </c>
      <c r="G261" s="222">
        <f t="shared" si="23"/>
        <v>-2.2835057693300769</v>
      </c>
      <c r="H261" s="222">
        <f t="shared" si="24"/>
        <v>5.2143985985637462</v>
      </c>
    </row>
    <row r="262" spans="1:8" x14ac:dyDescent="0.35">
      <c r="A262" s="217">
        <v>43497</v>
      </c>
      <c r="B262" s="218">
        <v>571139</v>
      </c>
      <c r="C262" s="220">
        <f t="shared" si="19"/>
        <v>565965.66328462365</v>
      </c>
      <c r="D262" s="220">
        <f t="shared" si="20"/>
        <v>2.1590396563626602</v>
      </c>
      <c r="E262" s="220">
        <f t="shared" si="21"/>
        <v>1.0091412547261078</v>
      </c>
      <c r="F262" s="220">
        <f t="shared" si="22"/>
        <v>571141.63051913586</v>
      </c>
      <c r="G262" s="222">
        <f t="shared" si="23"/>
        <v>-2.6305191358551383</v>
      </c>
      <c r="H262" s="222">
        <f t="shared" si="24"/>
        <v>6.9196309241000638</v>
      </c>
    </row>
    <row r="263" spans="1:8" x14ac:dyDescent="0.35">
      <c r="A263" s="217">
        <v>43525</v>
      </c>
      <c r="B263" s="218">
        <v>571260</v>
      </c>
      <c r="C263" s="220">
        <f t="shared" si="19"/>
        <v>557294.32419019716</v>
      </c>
      <c r="D263" s="220">
        <f t="shared" si="20"/>
        <v>2.1590396563626602</v>
      </c>
      <c r="E263" s="220">
        <f t="shared" si="21"/>
        <v>1.0250608699456112</v>
      </c>
      <c r="F263" s="220">
        <f t="shared" si="22"/>
        <v>571263.12509628618</v>
      </c>
      <c r="G263" s="222">
        <f t="shared" si="23"/>
        <v>-3.1250962861813605</v>
      </c>
      <c r="H263" s="222">
        <f t="shared" si="24"/>
        <v>9.7662267979045314</v>
      </c>
    </row>
    <row r="264" spans="1:8" x14ac:dyDescent="0.35">
      <c r="A264" s="217">
        <v>43556</v>
      </c>
      <c r="B264" s="218">
        <v>569148</v>
      </c>
      <c r="C264" s="220">
        <f t="shared" si="19"/>
        <v>552759.2411635241</v>
      </c>
      <c r="D264" s="220">
        <f t="shared" si="20"/>
        <v>2.1590396563626602</v>
      </c>
      <c r="E264" s="220">
        <f t="shared" si="21"/>
        <v>1.0296495750714261</v>
      </c>
      <c r="F264" s="220">
        <f t="shared" si="22"/>
        <v>569150.7022445437</v>
      </c>
      <c r="G264" s="222">
        <f t="shared" si="23"/>
        <v>-2.7022445437032729</v>
      </c>
      <c r="H264" s="222">
        <f t="shared" si="24"/>
        <v>7.3021255739741093</v>
      </c>
    </row>
    <row r="265" spans="1:8" x14ac:dyDescent="0.35">
      <c r="A265" s="217">
        <v>43586</v>
      </c>
      <c r="B265" s="218">
        <v>550550</v>
      </c>
      <c r="C265" s="220">
        <f t="shared" si="19"/>
        <v>544873.93650558393</v>
      </c>
      <c r="D265" s="220">
        <f t="shared" si="20"/>
        <v>2.1590396563626602</v>
      </c>
      <c r="E265" s="220">
        <f t="shared" si="21"/>
        <v>1.0104181999192456</v>
      </c>
      <c r="F265" s="220">
        <f t="shared" si="22"/>
        <v>550552.99899057206</v>
      </c>
      <c r="G265" s="222">
        <f t="shared" si="23"/>
        <v>-2.9989905720576644</v>
      </c>
      <c r="H265" s="222">
        <f t="shared" si="24"/>
        <v>8.9939444512907567</v>
      </c>
    </row>
    <row r="266" spans="1:8" x14ac:dyDescent="0.35">
      <c r="A266" s="217">
        <v>43617</v>
      </c>
      <c r="B266" s="218">
        <v>540249</v>
      </c>
      <c r="C266" s="220">
        <f t="shared" si="19"/>
        <v>534746.58799095557</v>
      </c>
      <c r="D266" s="220">
        <f t="shared" si="20"/>
        <v>2.1590396563626602</v>
      </c>
      <c r="E266" s="220">
        <f t="shared" si="21"/>
        <v>1.0102910579480475</v>
      </c>
      <c r="F266" s="220">
        <f t="shared" si="22"/>
        <v>540252.23094982875</v>
      </c>
      <c r="G266" s="222">
        <f t="shared" si="23"/>
        <v>-3.2309498287504539</v>
      </c>
      <c r="H266" s="222">
        <f t="shared" si="24"/>
        <v>10.439036795902588</v>
      </c>
    </row>
    <row r="267" spans="1:8" x14ac:dyDescent="0.35">
      <c r="A267" s="217">
        <v>43647</v>
      </c>
      <c r="B267" s="218">
        <v>541475</v>
      </c>
      <c r="C267" s="220">
        <f t="shared" si="19"/>
        <v>530542.62729047262</v>
      </c>
      <c r="D267" s="220">
        <f t="shared" si="20"/>
        <v>2.1590396563626602</v>
      </c>
      <c r="E267" s="220">
        <f t="shared" si="21"/>
        <v>1.0206065717427257</v>
      </c>
      <c r="F267" s="220">
        <f t="shared" si="22"/>
        <v>541477.64384824177</v>
      </c>
      <c r="G267" s="222">
        <f t="shared" si="23"/>
        <v>-2.6438482417725027</v>
      </c>
      <c r="H267" s="222">
        <f t="shared" si="24"/>
        <v>6.9899335255235533</v>
      </c>
    </row>
    <row r="268" spans="1:8" x14ac:dyDescent="0.35">
      <c r="A268" s="217">
        <v>43678</v>
      </c>
      <c r="B268" s="218">
        <v>544249</v>
      </c>
      <c r="C268" s="220">
        <f t="shared" si="19"/>
        <v>568439.38626862096</v>
      </c>
      <c r="D268" s="220">
        <f t="shared" si="20"/>
        <v>2.1590396563626602</v>
      </c>
      <c r="E268" s="220">
        <f t="shared" si="21"/>
        <v>0.95743986994976193</v>
      </c>
      <c r="F268" s="220">
        <f t="shared" si="22"/>
        <v>544247.34568254941</v>
      </c>
      <c r="G268" s="222">
        <f t="shared" si="23"/>
        <v>1.6543174505932257</v>
      </c>
      <c r="H268" s="222">
        <f t="shared" si="24"/>
        <v>2.7367662273372697</v>
      </c>
    </row>
    <row r="269" spans="1:8" x14ac:dyDescent="0.35">
      <c r="A269" s="217">
        <v>43709</v>
      </c>
      <c r="B269" s="218">
        <v>556561</v>
      </c>
      <c r="C269" s="220">
        <f t="shared" si="19"/>
        <v>570264.44791750214</v>
      </c>
      <c r="D269" s="220">
        <f t="shared" si="20"/>
        <v>2.1590396563626602</v>
      </c>
      <c r="E269" s="220">
        <f t="shared" si="21"/>
        <v>0.97596979965272235</v>
      </c>
      <c r="F269" s="220">
        <f t="shared" si="22"/>
        <v>556562.92467288335</v>
      </c>
      <c r="G269" s="222">
        <f t="shared" si="23"/>
        <v>-1.9246728833531961</v>
      </c>
      <c r="H269" s="222">
        <f t="shared" si="24"/>
        <v>3.7043657079151053</v>
      </c>
    </row>
    <row r="270" spans="1:8" x14ac:dyDescent="0.35">
      <c r="A270" s="217">
        <v>43739</v>
      </c>
      <c r="B270" s="218">
        <v>567914</v>
      </c>
      <c r="C270" s="220">
        <f t="shared" si="19"/>
        <v>574075.39210026222</v>
      </c>
      <c r="D270" s="220">
        <f t="shared" si="20"/>
        <v>2.1590396563626602</v>
      </c>
      <c r="E270" s="220">
        <f t="shared" si="21"/>
        <v>0.98926683065759202</v>
      </c>
      <c r="F270" s="220">
        <f t="shared" si="22"/>
        <v>567915.7493869781</v>
      </c>
      <c r="G270" s="222">
        <f t="shared" si="23"/>
        <v>-1.7493869781028479</v>
      </c>
      <c r="H270" s="222">
        <f t="shared" si="24"/>
        <v>3.0603547991558142</v>
      </c>
    </row>
    <row r="271" spans="1:8" x14ac:dyDescent="0.35">
      <c r="A271" s="217">
        <v>43770</v>
      </c>
      <c r="B271" s="218">
        <v>572361</v>
      </c>
      <c r="C271" s="220">
        <f t="shared" si="19"/>
        <v>577197.01274466119</v>
      </c>
      <c r="D271" s="220">
        <f t="shared" si="20"/>
        <v>2.1590396563626602</v>
      </c>
      <c r="E271" s="220">
        <f t="shared" si="21"/>
        <v>0.99162119163755924</v>
      </c>
      <c r="F271" s="220">
        <f t="shared" si="22"/>
        <v>572362.82366281166</v>
      </c>
      <c r="G271" s="222">
        <f t="shared" si="23"/>
        <v>-1.8236628116574138</v>
      </c>
      <c r="H271" s="222">
        <f t="shared" si="24"/>
        <v>3.3257460506222243</v>
      </c>
    </row>
    <row r="272" spans="1:8" x14ac:dyDescent="0.35">
      <c r="A272" s="217">
        <v>43800</v>
      </c>
      <c r="B272" s="218">
        <v>577442</v>
      </c>
      <c r="C272" s="220">
        <f t="shared" si="19"/>
        <v>587103.31833557552</v>
      </c>
      <c r="D272" s="220">
        <f t="shared" si="20"/>
        <v>2.1590396563626602</v>
      </c>
      <c r="E272" s="220">
        <f t="shared" si="21"/>
        <v>0.98354296315269574</v>
      </c>
      <c r="F272" s="220">
        <f t="shared" si="22"/>
        <v>577443.12434469734</v>
      </c>
      <c r="G272" s="222">
        <f t="shared" si="23"/>
        <v>-1.1243446973385289</v>
      </c>
      <c r="H272" s="222">
        <f t="shared" si="24"/>
        <v>1.2641509984332682</v>
      </c>
    </row>
    <row r="273" spans="1:8" x14ac:dyDescent="0.35">
      <c r="A273" s="217">
        <v>43831</v>
      </c>
      <c r="B273" s="218">
        <v>580209</v>
      </c>
      <c r="C273" s="220">
        <f t="shared" ref="C273:C292" si="25">$K$3*B273/E261+(1-$K$3)*(C272+D272)</f>
        <v>581947.94121250475</v>
      </c>
      <c r="D273" s="220">
        <f t="shared" ref="D273:D292" si="26">$K$4*(C273-C272)+(1-$K$4)*D272</f>
        <v>2.1590396563626602</v>
      </c>
      <c r="E273" s="220">
        <f t="shared" ref="E273:E292" si="27">$K$5*B273/C273+(1-$K$5)*E261</f>
        <v>0.99701246225984907</v>
      </c>
      <c r="F273" s="220">
        <f t="shared" ref="F273:F292" si="28">(C273+D273)*E261</f>
        <v>580211.68002506171</v>
      </c>
      <c r="G273" s="222">
        <f t="shared" ref="G273:G292" si="29">B273-F273</f>
        <v>-2.680025061708875</v>
      </c>
      <c r="H273" s="222">
        <f t="shared" ref="H273:H292" si="30">G273^2</f>
        <v>7.1825343313876591</v>
      </c>
    </row>
    <row r="274" spans="1:8" x14ac:dyDescent="0.35">
      <c r="A274" s="217">
        <v>43862</v>
      </c>
      <c r="B274" s="218">
        <v>587810</v>
      </c>
      <c r="C274" s="220">
        <f t="shared" si="25"/>
        <v>582485.29811792611</v>
      </c>
      <c r="D274" s="220">
        <f t="shared" si="26"/>
        <v>2.1590396563626602</v>
      </c>
      <c r="E274" s="220">
        <f t="shared" si="27"/>
        <v>1.0091412867612839</v>
      </c>
      <c r="F274" s="220">
        <f t="shared" si="28"/>
        <v>587812.12337822281</v>
      </c>
      <c r="G274" s="222">
        <f t="shared" si="29"/>
        <v>-2.1233782228082418</v>
      </c>
      <c r="H274" s="222">
        <f t="shared" si="30"/>
        <v>4.5087350770962873</v>
      </c>
    </row>
    <row r="275" spans="1:8" x14ac:dyDescent="0.35">
      <c r="A275" s="217">
        <v>43891</v>
      </c>
      <c r="B275" s="218">
        <v>590235</v>
      </c>
      <c r="C275" s="220">
        <f t="shared" si="25"/>
        <v>575805.51541583531</v>
      </c>
      <c r="D275" s="220">
        <f t="shared" si="26"/>
        <v>2.1590396563626602</v>
      </c>
      <c r="E275" s="220">
        <f t="shared" si="27"/>
        <v>1.0250604589641144</v>
      </c>
      <c r="F275" s="220">
        <f t="shared" si="28"/>
        <v>590237.91569870559</v>
      </c>
      <c r="G275" s="222">
        <f t="shared" si="29"/>
        <v>-2.9156987055903301</v>
      </c>
      <c r="H275" s="222">
        <f t="shared" si="30"/>
        <v>8.5012989417811262</v>
      </c>
    </row>
    <row r="276" spans="1:8" x14ac:dyDescent="0.35">
      <c r="A276" s="217">
        <v>43922</v>
      </c>
      <c r="B276" s="218">
        <v>568335</v>
      </c>
      <c r="C276" s="220">
        <f t="shared" si="25"/>
        <v>551971.78839050641</v>
      </c>
      <c r="D276" s="220">
        <f t="shared" si="26"/>
        <v>2.1590396563626602</v>
      </c>
      <c r="E276" s="220">
        <f t="shared" si="27"/>
        <v>1.0296480388648699</v>
      </c>
      <c r="F276" s="220">
        <f t="shared" si="28"/>
        <v>568339.74042196479</v>
      </c>
      <c r="G276" s="222">
        <f t="shared" si="29"/>
        <v>-4.7404219647869468</v>
      </c>
      <c r="H276" s="222">
        <f t="shared" si="30"/>
        <v>22.471600404234536</v>
      </c>
    </row>
    <row r="277" spans="1:8" x14ac:dyDescent="0.35">
      <c r="A277" s="217">
        <v>43952</v>
      </c>
      <c r="B277" s="218">
        <v>544213</v>
      </c>
      <c r="C277" s="220">
        <f t="shared" si="25"/>
        <v>538603.11086630309</v>
      </c>
      <c r="D277" s="220">
        <f t="shared" si="26"/>
        <v>2.1590396563626602</v>
      </c>
      <c r="E277" s="220">
        <f t="shared" si="27"/>
        <v>1.0104173332834301</v>
      </c>
      <c r="F277" s="220">
        <f t="shared" si="28"/>
        <v>544216.56728539907</v>
      </c>
      <c r="G277" s="222">
        <f t="shared" si="29"/>
        <v>-3.5672853990690783</v>
      </c>
      <c r="H277" s="222">
        <f t="shared" si="30"/>
        <v>12.725525118411433</v>
      </c>
    </row>
    <row r="278" spans="1:8" x14ac:dyDescent="0.35">
      <c r="A278" s="217">
        <v>43983</v>
      </c>
      <c r="B278" s="218">
        <v>529005</v>
      </c>
      <c r="C278" s="220">
        <f t="shared" si="25"/>
        <v>523617.97021299356</v>
      </c>
      <c r="D278" s="220">
        <f t="shared" si="26"/>
        <v>2.1590396563626602</v>
      </c>
      <c r="E278" s="220">
        <f t="shared" si="27"/>
        <v>1.0102900588661083</v>
      </c>
      <c r="F278" s="220">
        <f t="shared" si="28"/>
        <v>529008.73434555309</v>
      </c>
      <c r="G278" s="222">
        <f t="shared" si="29"/>
        <v>-3.7343455530935898</v>
      </c>
      <c r="H278" s="222">
        <f t="shared" si="30"/>
        <v>13.945336709909869</v>
      </c>
    </row>
    <row r="279" spans="1:8" x14ac:dyDescent="0.35">
      <c r="A279" s="217">
        <v>44013</v>
      </c>
      <c r="B279" s="218">
        <v>529928</v>
      </c>
      <c r="C279" s="220">
        <f t="shared" si="25"/>
        <v>519228.93146520609</v>
      </c>
      <c r="D279" s="220">
        <f t="shared" si="26"/>
        <v>2.1590396563626602</v>
      </c>
      <c r="E279" s="220">
        <f t="shared" si="27"/>
        <v>1.0206062735285897</v>
      </c>
      <c r="F279" s="220">
        <f t="shared" si="28"/>
        <v>529930.66322240455</v>
      </c>
      <c r="G279" s="222">
        <f t="shared" si="29"/>
        <v>-2.6632224045461044</v>
      </c>
      <c r="H279" s="222">
        <f t="shared" si="30"/>
        <v>7.0927535760763343</v>
      </c>
    </row>
    <row r="280" spans="1:8" x14ac:dyDescent="0.35">
      <c r="A280" s="217">
        <v>44044</v>
      </c>
      <c r="B280" s="218">
        <v>529692</v>
      </c>
      <c r="C280" s="220">
        <f t="shared" si="25"/>
        <v>553234.38818626071</v>
      </c>
      <c r="D280" s="220">
        <f t="shared" si="26"/>
        <v>2.1590396563626602</v>
      </c>
      <c r="E280" s="220">
        <f t="shared" si="27"/>
        <v>0.95744190309839439</v>
      </c>
      <c r="F280" s="220">
        <f t="shared" si="28"/>
        <v>529690.72782743745</v>
      </c>
      <c r="G280" s="222">
        <f t="shared" si="29"/>
        <v>1.2721725625451654</v>
      </c>
      <c r="H280" s="222">
        <f t="shared" si="30"/>
        <v>1.6184230288927328</v>
      </c>
    </row>
    <row r="281" spans="1:8" x14ac:dyDescent="0.35">
      <c r="A281" s="217">
        <v>44075</v>
      </c>
      <c r="B281" s="218">
        <v>543611</v>
      </c>
      <c r="C281" s="220">
        <f t="shared" si="25"/>
        <v>556995.33316965017</v>
      </c>
      <c r="D281" s="220">
        <f t="shared" si="26"/>
        <v>2.1590396563626602</v>
      </c>
      <c r="E281" s="220">
        <f t="shared" si="27"/>
        <v>0.97597002720341752</v>
      </c>
      <c r="F281" s="220">
        <f t="shared" si="28"/>
        <v>543612.73087858572</v>
      </c>
      <c r="G281" s="222">
        <f t="shared" si="29"/>
        <v>-1.7308785857167095</v>
      </c>
      <c r="H281" s="222">
        <f t="shared" si="30"/>
        <v>2.9959406784926763</v>
      </c>
    </row>
    <row r="282" spans="1:8" x14ac:dyDescent="0.35">
      <c r="A282" s="217">
        <v>44105</v>
      </c>
      <c r="B282" s="218">
        <v>558297</v>
      </c>
      <c r="C282" s="220">
        <f t="shared" si="25"/>
        <v>564353.55586135376</v>
      </c>
      <c r="D282" s="220">
        <f t="shared" si="26"/>
        <v>2.1590396563626602</v>
      </c>
      <c r="E282" s="220">
        <f t="shared" si="27"/>
        <v>0.98926727616344134</v>
      </c>
      <c r="F282" s="220">
        <f t="shared" si="28"/>
        <v>558298.38944362185</v>
      </c>
      <c r="G282" s="222">
        <f t="shared" si="29"/>
        <v>-1.3894436218542978</v>
      </c>
      <c r="H282" s="222">
        <f t="shared" si="30"/>
        <v>1.930553578311589</v>
      </c>
    </row>
    <row r="283" spans="1:8" x14ac:dyDescent="0.35">
      <c r="A283" s="217">
        <v>44136</v>
      </c>
      <c r="B283" s="218">
        <v>565897</v>
      </c>
      <c r="C283" s="220">
        <f t="shared" si="25"/>
        <v>570677.95820114331</v>
      </c>
      <c r="D283" s="220">
        <f t="shared" si="26"/>
        <v>2.1590396563626602</v>
      </c>
      <c r="E283" s="220">
        <f t="shared" si="27"/>
        <v>0.9916215711898837</v>
      </c>
      <c r="F283" s="220">
        <f t="shared" si="28"/>
        <v>565898.49790218379</v>
      </c>
      <c r="G283" s="222">
        <f t="shared" si="29"/>
        <v>-1.4979021837934852</v>
      </c>
      <c r="H283" s="222">
        <f t="shared" si="30"/>
        <v>2.2437109522132919</v>
      </c>
    </row>
    <row r="284" spans="1:8" x14ac:dyDescent="0.35">
      <c r="A284" s="217">
        <v>44166</v>
      </c>
      <c r="B284" s="218">
        <v>570100</v>
      </c>
      <c r="C284" s="220">
        <f t="shared" si="25"/>
        <v>579638.22388529778</v>
      </c>
      <c r="D284" s="220">
        <f t="shared" si="26"/>
        <v>2.1590396563626602</v>
      </c>
      <c r="E284" s="220">
        <f t="shared" si="27"/>
        <v>0.9835434883207459</v>
      </c>
      <c r="F284" s="220">
        <f t="shared" si="28"/>
        <v>570101.21978497261</v>
      </c>
      <c r="G284" s="222">
        <f t="shared" si="29"/>
        <v>-1.2197849726071581</v>
      </c>
      <c r="H284" s="222">
        <f t="shared" si="30"/>
        <v>1.4878753793982455</v>
      </c>
    </row>
    <row r="285" spans="1:8" x14ac:dyDescent="0.35">
      <c r="A285" s="217">
        <v>44197</v>
      </c>
      <c r="B285" s="218">
        <v>577248</v>
      </c>
      <c r="C285" s="220">
        <f t="shared" si="25"/>
        <v>578977.78574604378</v>
      </c>
      <c r="D285" s="220">
        <f t="shared" si="26"/>
        <v>2.1590396563626602</v>
      </c>
      <c r="E285" s="220">
        <f t="shared" si="27"/>
        <v>0.99701242283826974</v>
      </c>
      <c r="F285" s="220">
        <f t="shared" si="28"/>
        <v>577250.22034986236</v>
      </c>
      <c r="G285" s="222">
        <f t="shared" si="29"/>
        <v>-2.2203498623566702</v>
      </c>
      <c r="H285" s="222">
        <f t="shared" si="30"/>
        <v>4.9299535112672839</v>
      </c>
    </row>
    <row r="286" spans="1:8" x14ac:dyDescent="0.35">
      <c r="A286" s="217">
        <v>44228</v>
      </c>
      <c r="B286" s="218">
        <v>581325</v>
      </c>
      <c r="C286" s="220">
        <f t="shared" si="25"/>
        <v>576059.37833585881</v>
      </c>
      <c r="D286" s="220">
        <f t="shared" si="26"/>
        <v>2.1590396563626602</v>
      </c>
      <c r="E286" s="220">
        <f t="shared" si="27"/>
        <v>1.0091411099957597</v>
      </c>
      <c r="F286" s="220">
        <f t="shared" si="28"/>
        <v>581327.48108081089</v>
      </c>
      <c r="G286" s="222">
        <f t="shared" si="29"/>
        <v>-2.4810808108886704</v>
      </c>
      <c r="H286" s="222">
        <f t="shared" si="30"/>
        <v>6.1557619901599825</v>
      </c>
    </row>
    <row r="287" spans="1:8" x14ac:dyDescent="0.35">
      <c r="A287" s="217">
        <v>44256</v>
      </c>
      <c r="B287" s="218">
        <v>586460</v>
      </c>
      <c r="C287" s="220">
        <f t="shared" si="25"/>
        <v>572122.75529901462</v>
      </c>
      <c r="D287" s="220">
        <f t="shared" si="26"/>
        <v>2.1590396563626602</v>
      </c>
      <c r="E287" s="220">
        <f t="shared" si="27"/>
        <v>1.0250602151448802</v>
      </c>
      <c r="F287" s="220">
        <f t="shared" si="28"/>
        <v>586462.62727680267</v>
      </c>
      <c r="G287" s="222">
        <f t="shared" si="29"/>
        <v>-2.627276802668348</v>
      </c>
      <c r="H287" s="222">
        <f t="shared" si="30"/>
        <v>6.9025833978392175</v>
      </c>
    </row>
    <row r="288" spans="1:8" x14ac:dyDescent="0.35">
      <c r="A288" s="217">
        <v>44287</v>
      </c>
      <c r="B288" s="218">
        <v>583413</v>
      </c>
      <c r="C288" s="220">
        <f t="shared" si="25"/>
        <v>566614.5711339158</v>
      </c>
      <c r="D288" s="220">
        <f t="shared" si="26"/>
        <v>2.1590396563626602</v>
      </c>
      <c r="E288" s="220">
        <f t="shared" si="27"/>
        <v>1.0296476929052134</v>
      </c>
      <c r="F288" s="220">
        <f t="shared" si="28"/>
        <v>583415.80501124379</v>
      </c>
      <c r="G288" s="222">
        <f t="shared" si="29"/>
        <v>-2.8050112437922508</v>
      </c>
      <c r="H288" s="222">
        <f t="shared" si="30"/>
        <v>7.8680880778009499</v>
      </c>
    </row>
    <row r="289" spans="1:8" x14ac:dyDescent="0.35">
      <c r="A289" s="217">
        <v>44317</v>
      </c>
      <c r="B289" s="218">
        <v>569723</v>
      </c>
      <c r="C289" s="220">
        <f t="shared" si="25"/>
        <v>563849.478854544</v>
      </c>
      <c r="D289" s="220">
        <f t="shared" si="26"/>
        <v>2.1590396563626602</v>
      </c>
      <c r="E289" s="220">
        <f t="shared" si="27"/>
        <v>1.010417161954005</v>
      </c>
      <c r="F289" s="220">
        <f t="shared" si="28"/>
        <v>569725.4683285522</v>
      </c>
      <c r="G289" s="222">
        <f t="shared" si="29"/>
        <v>-2.4683285522041842</v>
      </c>
      <c r="H289" s="222">
        <f t="shared" si="30"/>
        <v>6.0926458416264042</v>
      </c>
    </row>
    <row r="290" spans="1:8" x14ac:dyDescent="0.35">
      <c r="A290" s="217">
        <v>44348</v>
      </c>
      <c r="B290" s="218">
        <v>559597</v>
      </c>
      <c r="C290" s="220">
        <f t="shared" si="25"/>
        <v>553898.38444182428</v>
      </c>
      <c r="D290" s="220">
        <f t="shared" si="26"/>
        <v>2.1590396563626602</v>
      </c>
      <c r="E290" s="220">
        <f t="shared" si="27"/>
        <v>1.0102894316361484</v>
      </c>
      <c r="F290" s="220">
        <f t="shared" si="28"/>
        <v>559600.2126798745</v>
      </c>
      <c r="G290" s="222">
        <f t="shared" si="29"/>
        <v>-3.2126798745011911</v>
      </c>
      <c r="H290" s="222">
        <f t="shared" si="30"/>
        <v>10.321311976024989</v>
      </c>
    </row>
    <row r="291" spans="1:8" x14ac:dyDescent="0.35">
      <c r="A291" s="217">
        <v>44378</v>
      </c>
      <c r="B291" s="218">
        <v>566809</v>
      </c>
      <c r="C291" s="220">
        <f t="shared" si="25"/>
        <v>555364.84676883905</v>
      </c>
      <c r="D291" s="220">
        <f t="shared" si="26"/>
        <v>2.1590396563626602</v>
      </c>
      <c r="E291" s="220">
        <f t="shared" si="27"/>
        <v>1.0206063665015446</v>
      </c>
      <c r="F291" s="220">
        <f t="shared" si="28"/>
        <v>566811.05023893912</v>
      </c>
      <c r="G291" s="222">
        <f t="shared" si="29"/>
        <v>-2.0502389391185716</v>
      </c>
      <c r="H291" s="222">
        <f t="shared" si="30"/>
        <v>4.2034797074780457</v>
      </c>
    </row>
    <row r="292" spans="1:8" x14ac:dyDescent="0.35">
      <c r="A292" s="217">
        <v>44409</v>
      </c>
      <c r="B292" s="218">
        <v>562948</v>
      </c>
      <c r="C292" s="220">
        <f t="shared" si="25"/>
        <v>587967.57965568546</v>
      </c>
      <c r="D292" s="220">
        <f t="shared" si="26"/>
        <v>2.1590396563626602</v>
      </c>
      <c r="E292" s="220">
        <f t="shared" si="27"/>
        <v>0.95744373722810372</v>
      </c>
      <c r="F292" s="220">
        <f t="shared" si="28"/>
        <v>562946.86558073375</v>
      </c>
      <c r="G292" s="222">
        <f t="shared" si="29"/>
        <v>1.1344192662509158</v>
      </c>
      <c r="H292" s="222">
        <f t="shared" si="30"/>
        <v>1.2869070716412663</v>
      </c>
    </row>
    <row r="293" spans="1:8" x14ac:dyDescent="0.35">
      <c r="A293" s="217">
        <v>44440</v>
      </c>
      <c r="B293" s="223"/>
      <c r="C293" s="220"/>
      <c r="D293" s="220"/>
      <c r="E293" s="220"/>
      <c r="F293" s="220">
        <f>(C292+D292)*E281</f>
        <v>573840.84186927904</v>
      </c>
      <c r="G293" s="222"/>
      <c r="H293" s="222"/>
    </row>
  </sheetData>
  <mergeCells count="1">
    <mergeCell ref="A1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Instrucciones</vt:lpstr>
      <vt:lpstr>Equipos</vt:lpstr>
      <vt:lpstr>Datos</vt:lpstr>
      <vt:lpstr>SINALOA</vt:lpstr>
      <vt:lpstr>PLOT</vt:lpstr>
      <vt:lpstr>Equipos!Print_Area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actda</cp:lastModifiedBy>
  <dcterms:created xsi:type="dcterms:W3CDTF">2021-10-07T17:15:02Z</dcterms:created>
  <dcterms:modified xsi:type="dcterms:W3CDTF">2021-10-07T23:48:36Z</dcterms:modified>
</cp:coreProperties>
</file>