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3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Downloads\"/>
    </mc:Choice>
  </mc:AlternateContent>
  <xr:revisionPtr revIDLastSave="0" documentId="13_ncr:1_{A4FDC60E-3A96-4E97-B313-EDB316C1F8CD}" xr6:coauthVersionLast="47" xr6:coauthVersionMax="47" xr10:uidLastSave="{00000000-0000-0000-0000-000000000000}"/>
  <bookViews>
    <workbookView xWindow="1020" yWindow="9230" windowWidth="10240" windowHeight="6000" activeTab="6" xr2:uid="{BC581A23-9E57-4712-82E1-398EEF2141C5}"/>
  </bookViews>
  <sheets>
    <sheet name="Instrucciones" sheetId="1" r:id="rId1"/>
    <sheet name="1" sheetId="3" r:id="rId2"/>
    <sheet name="2" sheetId="2" r:id="rId3"/>
    <sheet name="3" sheetId="4" r:id="rId4"/>
    <sheet name="4" sheetId="5" r:id="rId5"/>
    <sheet name="5" sheetId="6" r:id="rId6"/>
    <sheet name="6" sheetId="7" r:id="rId7"/>
    <sheet name="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4" l="1"/>
  <c r="I25" i="4"/>
  <c r="I23" i="4"/>
  <c r="I21" i="4"/>
  <c r="E21" i="4"/>
  <c r="E19" i="4"/>
  <c r="H20" i="2" l="1"/>
  <c r="H21" i="2" s="1"/>
  <c r="H16" i="2"/>
  <c r="H17" i="2" s="1"/>
  <c r="H18" i="2" s="1"/>
  <c r="H19" i="2" s="1"/>
  <c r="H15" i="2"/>
  <c r="H14" i="2"/>
  <c r="H13" i="2"/>
  <c r="H12" i="2"/>
  <c r="R12" i="1" l="1"/>
  <c r="S12" i="1" s="1"/>
  <c r="R10" i="1"/>
  <c r="S10" i="1" s="1"/>
  <c r="R7" i="1"/>
  <c r="S7" i="1" s="1"/>
  <c r="Q12" i="1"/>
  <c r="Q11" i="1"/>
  <c r="R11" i="1" s="1"/>
  <c r="S11" i="1" s="1"/>
  <c r="Q10" i="1"/>
  <c r="Q9" i="1"/>
  <c r="R9" i="1" s="1"/>
  <c r="S9" i="1" s="1"/>
  <c r="Q8" i="1"/>
  <c r="R8" i="1" s="1"/>
  <c r="S8" i="1" s="1"/>
  <c r="Q7" i="1"/>
  <c r="Q6" i="1"/>
  <c r="R6" i="1" s="1"/>
  <c r="S6" i="1" s="1"/>
</calcChain>
</file>

<file path=xl/sharedStrings.xml><?xml version="1.0" encoding="utf-8"?>
<sst xmlns="http://schemas.openxmlformats.org/spreadsheetml/2006/main" count="53" uniqueCount="40">
  <si>
    <t>b)</t>
  </si>
  <si>
    <t>a)</t>
  </si>
  <si>
    <t>ACTIVIDAD EN EQUIPOS ALEATORIOS DE ZOOM</t>
  </si>
  <si>
    <t>2. El número de equipo (sala) que sea asignado será el ejercicio que corresponda resolver</t>
  </si>
  <si>
    <t>4. Se designará un representante del equipo que comparta su pantalla y exponga la solución</t>
  </si>
  <si>
    <t>5. Se enviará un archivo por equipo con los nombres de los integrantes con TODOS los ejercicios resueltos</t>
  </si>
  <si>
    <t>6. El formato de nombre es:</t>
  </si>
  <si>
    <t>1. Se formarán equipos de hasta 5 integrantes mediante la herramienta de Zoom</t>
  </si>
  <si>
    <t>EQUIPO_X_PARTICIPACIÓN_3.PDF</t>
  </si>
  <si>
    <t>La fecha de entrega es viernes 29 de octubre al correo de la clase.</t>
  </si>
  <si>
    <t>3. Se darán 15 minutos para resolver el ejercicio y se seleccionarán 7 equipos al azar para exponer</t>
  </si>
  <si>
    <t>Ejercicio</t>
  </si>
  <si>
    <t>Equipo</t>
  </si>
  <si>
    <t>El modelo sí es estacionario porque ambos de sus coeficientes son menores a 1 en valor absoluto, la suma es menor a 1 y la diferencia sigue siendo menor a 1</t>
  </si>
  <si>
    <t xml:space="preserve">phi1 = </t>
  </si>
  <si>
    <t>phi2=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</si>
  <si>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</si>
  <si>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</si>
  <si>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</si>
  <si>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</si>
  <si>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</si>
  <si>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</si>
  <si>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</si>
  <si>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</si>
  <si>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</si>
  <si>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</si>
  <si>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Además, la diferencia entre Phi2 y Phi1 es mayor a 1</t>
  </si>
  <si>
    <t>Guia</t>
  </si>
  <si>
    <t>Internet</t>
  </si>
  <si>
    <t>Simulador AR2</t>
  </si>
  <si>
    <t>El modelo no es estacionario porque el segundo de sus coeficientes es mayor a 1 en valor absoluto</t>
  </si>
  <si>
    <t>phi11</t>
  </si>
  <si>
    <t>phi22</t>
  </si>
  <si>
    <t>phitt</t>
  </si>
  <si>
    <t>Se trata de un AR2 por el número de autocorrelacines pactiales significativas que muestra</t>
  </si>
  <si>
    <t>Phi1</t>
  </si>
  <si>
    <t>Phi2</t>
  </si>
  <si>
    <t>Cumple</t>
  </si>
  <si>
    <t>AR1 por la cantidad de autocorrelaciones signifcativas. El coeficiente es negativo</t>
  </si>
  <si>
    <t>AR2 por la cantidad de autocorrelaciones signifcativas. Al menos uno de los coeficientes es negativo por el cambio de dirección de las barras en ACF.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</si>
</sst>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0"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Symbol"/>
      <family val="1"/>
      <charset val="2"/>
    </font>
    <font>
      <sz val="12"/>
      <color theme="1"/>
      <name val="Arial"/>
      <family val="1"/>
      <charset val="2"/>
    </font>
    <font>
      <b/>
      <sz val="11"/>
      <color rgb="FFFF0000"/>
      <name val="Arial"/>
      <family val="2"/>
    </font>
    <font>
      <b/>
      <sz val="16"/>
      <color indexed="8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/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0" fillId="0" borderId="0" xfId="0" applyFont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7.wmf"/><Relationship Id="rId1" Type="http://schemas.openxmlformats.org/officeDocument/2006/relationships/image" Target="../media/image6.wmf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10.wmf"/><Relationship Id="rId4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19050</xdr:rowOff>
    </xdr:from>
    <xdr:to>
      <xdr:col>10</xdr:col>
      <xdr:colOff>390525</xdr:colOff>
      <xdr:row>5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8F689A-3D22-41BE-B158-A71AE5E738EF}"/>
            </a:ext>
          </a:extLst>
        </xdr:cNvPr>
        <xdr:cNvSpPr txBox="1"/>
      </xdr:nvSpPr>
      <xdr:spPr>
        <a:xfrm>
          <a:off x="266700" y="200025"/>
          <a:ext cx="7962900" cy="7143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1) Dada la serie temporal susceptible de ser representada a través del modelo: 𝑍𝑡 = 0.4𝑍𝑡−1 − 1.2𝑍𝑡−2 + 𝑎𝑡</a:t>
          </a:r>
        </a:p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a) Comprobar si el modelo es estacionario. </a:t>
          </a:r>
        </a:p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b) En caso de que sea estacionario, calcule la función de autocorrelación. </a:t>
          </a:r>
        </a:p>
      </xdr:txBody>
    </xdr:sp>
    <xdr:clientData/>
  </xdr:twoCellAnchor>
  <xdr:twoCellAnchor editAs="oneCell">
    <xdr:from>
      <xdr:col>0</xdr:col>
      <xdr:colOff>165100</xdr:colOff>
      <xdr:row>12</xdr:row>
      <xdr:rowOff>133350</xdr:rowOff>
    </xdr:from>
    <xdr:to>
      <xdr:col>6</xdr:col>
      <xdr:colOff>621610</xdr:colOff>
      <xdr:row>32</xdr:row>
      <xdr:rowOff>68309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E1AF27-FED3-458B-B700-F0AF7E597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2305050"/>
          <a:ext cx="4812610" cy="3548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12700</xdr:rowOff>
    </xdr:from>
    <xdr:to>
      <xdr:col>6</xdr:col>
      <xdr:colOff>616644</xdr:colOff>
      <xdr:row>37</xdr:row>
      <xdr:rowOff>127090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D65A86-A4C9-41A5-91FC-C48F5994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3150"/>
          <a:ext cx="4972744" cy="6477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292100</xdr:colOff>
          <xdr:row>44</xdr:row>
          <xdr:rowOff>31750</xdr:rowOff>
        </xdr:from>
        <xdr:to>
          <xdr:col>6</xdr:col>
          <xdr:colOff>342900</xdr:colOff>
          <xdr:row>45</xdr:row>
          <xdr:rowOff>146050</xdr:rowOff>
        </xdr:to>
        <xdr:sp macro="" textlink="">
          <xdr:nvSpPr>
            <xdr:cNvPr id="1028" name="Object 15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1048D26-52C7-436A-B994-AE83E5A1C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355600</xdr:colOff>
          <xdr:row>46</xdr:row>
          <xdr:rowOff>114300</xdr:rowOff>
        </xdr:from>
        <xdr:to>
          <xdr:col>6</xdr:col>
          <xdr:colOff>355600</xdr:colOff>
          <xdr:row>48</xdr:row>
          <xdr:rowOff>44450</xdr:rowOff>
        </xdr:to>
        <xdr:sp macro="" textlink="">
          <xdr:nvSpPr>
            <xdr:cNvPr id="1029" name="Object 1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F0084B0-4FFD-4D59-BA3D-330E91A24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273050</xdr:colOff>
          <xdr:row>41</xdr:row>
          <xdr:rowOff>101600</xdr:rowOff>
        </xdr:from>
        <xdr:to>
          <xdr:col>6</xdr:col>
          <xdr:colOff>114300</xdr:colOff>
          <xdr:row>44</xdr:row>
          <xdr:rowOff>12700</xdr:rowOff>
        </xdr:to>
        <xdr:sp macro="" textlink="">
          <xdr:nvSpPr>
            <xdr:cNvPr id="1030" name="Object 1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8AAD020-9EED-4AE4-AB4E-45FC58927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19050</xdr:rowOff>
    </xdr:from>
    <xdr:to>
      <xdr:col>10</xdr:col>
      <xdr:colOff>457199</xdr:colOff>
      <xdr:row>5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1E61A92-25A3-45ED-B37E-06D3CE0C61C7}"/>
            </a:ext>
          </a:extLst>
        </xdr:cNvPr>
        <xdr:cNvSpPr txBox="1"/>
      </xdr:nvSpPr>
      <xdr:spPr>
        <a:xfrm>
          <a:off x="266699" y="200025"/>
          <a:ext cx="8029575" cy="7143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2) Dada la serie temporal susceptible de ser representada a través del modelo: 𝑍𝑡 = −0.6𝑍𝑡−1 + 0.3𝑍𝑡−2 + 𝑎𝑡, a) Comprobar que el modelo es estacionario. </a:t>
          </a:r>
        </a:p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b) En caso de que sea estacionario, calcule la función de autocorrelación.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10</xdr:row>
          <xdr:rowOff>76200</xdr:rowOff>
        </xdr:from>
        <xdr:to>
          <xdr:col>3</xdr:col>
          <xdr:colOff>361950</xdr:colOff>
          <xdr:row>12</xdr:row>
          <xdr:rowOff>82550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E20EF85-30C4-4854-A69E-2D5679483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</xdr:colOff>
          <xdr:row>12</xdr:row>
          <xdr:rowOff>82550</xdr:rowOff>
        </xdr:from>
        <xdr:to>
          <xdr:col>3</xdr:col>
          <xdr:colOff>361950</xdr:colOff>
          <xdr:row>13</xdr:row>
          <xdr:rowOff>107950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129308DD-8AC6-44C0-B8A9-4FC2E3B0B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63500</xdr:colOff>
          <xdr:row>14</xdr:row>
          <xdr:rowOff>50800</xdr:rowOff>
        </xdr:from>
        <xdr:to>
          <xdr:col>4</xdr:col>
          <xdr:colOff>615950</xdr:colOff>
          <xdr:row>15</xdr:row>
          <xdr:rowOff>101600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12D852C-5A66-4EF1-8ACB-12308920A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292100</xdr:colOff>
          <xdr:row>10</xdr:row>
          <xdr:rowOff>152400</xdr:rowOff>
        </xdr:from>
        <xdr:to>
          <xdr:col>10</xdr:col>
          <xdr:colOff>342900</xdr:colOff>
          <xdr:row>12</xdr:row>
          <xdr:rowOff>69850</xdr:rowOff>
        </xdr:to>
        <xdr:sp macro="" textlink="">
          <xdr:nvSpPr>
            <xdr:cNvPr id="2052" name="Object 15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80415BD1-9911-4055-B40C-14E0AA3D1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355600</xdr:colOff>
          <xdr:row>13</xdr:row>
          <xdr:rowOff>19050</xdr:rowOff>
        </xdr:from>
        <xdr:to>
          <xdr:col>10</xdr:col>
          <xdr:colOff>355600</xdr:colOff>
          <xdr:row>14</xdr:row>
          <xdr:rowOff>127000</xdr:rowOff>
        </xdr:to>
        <xdr:sp macro="" textlink="">
          <xdr:nvSpPr>
            <xdr:cNvPr id="2053" name="Object 14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CA83F4B-1C72-4E76-9274-4E6A0E1DB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273050</xdr:colOff>
          <xdr:row>8</xdr:row>
          <xdr:rowOff>63500</xdr:rowOff>
        </xdr:from>
        <xdr:to>
          <xdr:col>10</xdr:col>
          <xdr:colOff>114300</xdr:colOff>
          <xdr:row>10</xdr:row>
          <xdr:rowOff>133350</xdr:rowOff>
        </xdr:to>
        <xdr:sp macro="" textlink="">
          <xdr:nvSpPr>
            <xdr:cNvPr id="2054" name="Object 1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96175BD8-FFBD-456C-95B2-72901F8AC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209550</xdr:colOff>
      <xdr:row>15</xdr:row>
      <xdr:rowOff>69850</xdr:rowOff>
    </xdr:from>
    <xdr:to>
      <xdr:col>14</xdr:col>
      <xdr:colOff>145360</xdr:colOff>
      <xdr:row>34</xdr:row>
      <xdr:rowOff>163559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33E128-A1A9-4F5A-B6C2-81C31C0F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2794000"/>
          <a:ext cx="4812610" cy="3548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171449</xdr:rowOff>
    </xdr:from>
    <xdr:to>
      <xdr:col>10</xdr:col>
      <xdr:colOff>266700</xdr:colOff>
      <xdr:row>7</xdr:row>
      <xdr:rowOff>19049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85A51DE-D866-47B0-8DAA-2E43EE48B354}"/>
            </a:ext>
          </a:extLst>
        </xdr:cNvPr>
        <xdr:cNvSpPr txBox="1"/>
      </xdr:nvSpPr>
      <xdr:spPr>
        <a:xfrm>
          <a:off x="152400" y="171449"/>
          <a:ext cx="7953375" cy="11144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3) Dada la función de autocorrelación (AC) y la función de autocorrelación parcial (PAC) siguiente, proponga el modelo de la serie temporal que ha generado estos estadísticos (identifique el modelo)</a:t>
          </a:r>
        </a:p>
        <a:p>
          <a:endParaRPr lang="es-MX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𝜌1 = 0.625, 𝜌2 = 0.513, 𝜌3 = 0381, 𝜌4 = 0293, 𝜌5 = 0.223; 𝜙11 = 0.625, 𝜙22 = 0.2,𝜙𝑡𝑡 = 0 𝑝𝑎𝑟𝑎 𝑡 = 3,4,…</a:t>
          </a:r>
        </a:p>
        <a:p>
          <a:r>
            <a:rPr lang="es-MX" sz="12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 la varianza del término de choque es 5.5, obtenga V(Zt)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495300</xdr:colOff>
          <xdr:row>22</xdr:row>
          <xdr:rowOff>12700</xdr:rowOff>
        </xdr:from>
        <xdr:to>
          <xdr:col>7</xdr:col>
          <xdr:colOff>546100</xdr:colOff>
          <xdr:row>23</xdr:row>
          <xdr:rowOff>107950</xdr:rowOff>
        </xdr:to>
        <xdr:sp macro="" textlink="">
          <xdr:nvSpPr>
            <xdr:cNvPr id="3073" name="Object 15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66C4B00-BF3A-48C8-B662-6836FE4BC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609600</xdr:colOff>
          <xdr:row>24</xdr:row>
          <xdr:rowOff>31750</xdr:rowOff>
        </xdr:from>
        <xdr:to>
          <xdr:col>7</xdr:col>
          <xdr:colOff>609600</xdr:colOff>
          <xdr:row>25</xdr:row>
          <xdr:rowOff>120650</xdr:rowOff>
        </xdr:to>
        <xdr:sp macro="" textlink="">
          <xdr:nvSpPr>
            <xdr:cNvPr id="3074" name="Object 14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49E365E-955B-482A-98CB-F047901BF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19</xdr:row>
          <xdr:rowOff>107950</xdr:rowOff>
        </xdr:from>
        <xdr:to>
          <xdr:col>7</xdr:col>
          <xdr:colOff>431800</xdr:colOff>
          <xdr:row>21</xdr:row>
          <xdr:rowOff>158750</xdr:rowOff>
        </xdr:to>
        <xdr:sp macro="" textlink="">
          <xdr:nvSpPr>
            <xdr:cNvPr id="3075" name="Object 1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CC638601-3DF4-4A21-8398-3E14A4B37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146050</xdr:colOff>
      <xdr:row>12</xdr:row>
      <xdr:rowOff>31750</xdr:rowOff>
    </xdr:from>
    <xdr:to>
      <xdr:col>11</xdr:col>
      <xdr:colOff>57591</xdr:colOff>
      <xdr:row>17</xdr:row>
      <xdr:rowOff>76344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52CE1F-3289-420D-8848-ECB4229D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2203450"/>
          <a:ext cx="3162741" cy="102884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298450</xdr:colOff>
          <xdr:row>17</xdr:row>
          <xdr:rowOff>146050</xdr:rowOff>
        </xdr:from>
        <xdr:to>
          <xdr:col>3</xdr:col>
          <xdr:colOff>279400</xdr:colOff>
          <xdr:row>18</xdr:row>
          <xdr:rowOff>177800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D423C0F-0D88-40C7-B72F-CED1EA2F5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222250</xdr:colOff>
          <xdr:row>19</xdr:row>
          <xdr:rowOff>171450</xdr:rowOff>
        </xdr:from>
        <xdr:to>
          <xdr:col>3</xdr:col>
          <xdr:colOff>196850</xdr:colOff>
          <xdr:row>21</xdr:row>
          <xdr:rowOff>6350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A1B8354F-9C6E-4931-B47A-537D56336B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19049</xdr:rowOff>
    </xdr:from>
    <xdr:to>
      <xdr:col>10</xdr:col>
      <xdr:colOff>723899</xdr:colOff>
      <xdr:row>7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725B409-4C85-43B8-9E82-9347A85AB8C3}"/>
            </a:ext>
          </a:extLst>
        </xdr:cNvPr>
        <xdr:cNvSpPr txBox="1"/>
      </xdr:nvSpPr>
      <xdr:spPr>
        <a:xfrm>
          <a:off x="266699" y="200024"/>
          <a:ext cx="8296275" cy="11715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4) Dada la función de autocorrelación (AC) y la función de autocorrelación parcial (PAC) siguiente, proponga el modelo de la serie temporal que ha generado estos estadísticos (identifique el modelo)</a:t>
          </a:r>
        </a:p>
        <a:p>
          <a:endParaRPr lang="es-MX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𝜌1 = −0.46, 𝜌2 = −0.023, 𝜌3 = 0. −.104, 𝜌4 = −𝑂. 056, 𝜌5 = −0.049; 𝜙11 = −0.46,𝜙11 = −0.3 ,𝜙𝑡𝑡 = 0 𝑝𝑎𝑟𝑎 𝑡 = 3,4</a:t>
          </a:r>
          <a:r>
            <a:rPr lang="es-MX" sz="1600" b="1"/>
            <a:t> </a:t>
          </a:r>
        </a:p>
        <a:p>
          <a:r>
            <a:rPr lang="es-MX" sz="12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 la desviación estándar del término de choque es 0.9, obtenga V(Zt)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11</xdr:col>
      <xdr:colOff>66675</xdr:colOff>
      <xdr:row>6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C6C3CC7-B70C-4390-B0A6-25274967BDA8}"/>
            </a:ext>
          </a:extLst>
        </xdr:cNvPr>
        <xdr:cNvSpPr txBox="1"/>
      </xdr:nvSpPr>
      <xdr:spPr>
        <a:xfrm>
          <a:off x="95250" y="95250"/>
          <a:ext cx="8391525" cy="10731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5. Suponga un modelo autorregresivo AR(2)</a:t>
          </a:r>
        </a:p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Con coeficientes de autocorrelación simples dados en la siguiente tabla. Obtenga los valores de los coeficientes autorregresivos del modelo.</a:t>
          </a:r>
        </a:p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Una vez obtenidos los coeficientes y suponiendo que la desviación  estándar del término de ruido blanco es </a:t>
          </a:r>
          <a:r>
            <a:rPr lang="es-MX" sz="1200" b="1">
              <a:latin typeface="Symbol" panose="05050102010706020507" pitchFamily="18" charset="2"/>
              <a:cs typeface="Arial" panose="020B0604020202020204" pitchFamily="34" charset="0"/>
            </a:rPr>
            <a:t>s</a:t>
          </a:r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 = 1.7, obtenga V(Zt)</a:t>
          </a:r>
        </a:p>
      </xdr:txBody>
    </xdr:sp>
    <xdr:clientData/>
  </xdr:twoCellAnchor>
  <xdr:twoCellAnchor editAs="oneCell">
    <xdr:from>
      <xdr:col>7</xdr:col>
      <xdr:colOff>295275</xdr:colOff>
      <xdr:row>8</xdr:row>
      <xdr:rowOff>142875</xdr:rowOff>
    </xdr:from>
    <xdr:to>
      <xdr:col>9</xdr:col>
      <xdr:colOff>382284</xdr:colOff>
      <xdr:row>16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9B9BB5-FC63-4DB7-B9BC-D9B4C687A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00200"/>
          <a:ext cx="1763409" cy="1466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762001</xdr:colOff>
      <xdr:row>6</xdr:row>
      <xdr:rowOff>180973</xdr:rowOff>
    </xdr:from>
    <xdr:to>
      <xdr:col>5</xdr:col>
      <xdr:colOff>614573</xdr:colOff>
      <xdr:row>24</xdr:row>
      <xdr:rowOff>163423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405BF6-0E9D-4D08-8631-F5566164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266823"/>
          <a:ext cx="4043572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11</xdr:col>
      <xdr:colOff>690771</xdr:colOff>
      <xdr:row>24</xdr:row>
      <xdr:rowOff>163425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93588A-3D1D-4532-B78A-A8F28A425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0" y="1276350"/>
          <a:ext cx="4043571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0</xdr:col>
      <xdr:colOff>95250</xdr:colOff>
      <xdr:row>0</xdr:row>
      <xdr:rowOff>133350</xdr:rowOff>
    </xdr:from>
    <xdr:to>
      <xdr:col>8</xdr:col>
      <xdr:colOff>533400</xdr:colOff>
      <xdr:row>3</xdr:row>
      <xdr:rowOff>101600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05B0023-F177-43FA-91BC-4555D5CBB9FA}"/>
            </a:ext>
          </a:extLst>
        </xdr:cNvPr>
        <xdr:cNvSpPr txBox="1"/>
      </xdr:nvSpPr>
      <xdr:spPr>
        <a:xfrm>
          <a:off x="95250" y="133350"/>
          <a:ext cx="6940550" cy="501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6. Plantee el tipo de modelo que seleccionaría  y por qué?</a:t>
          </a:r>
        </a:p>
      </xdr:txBody>
    </xdr:sp>
    <xdr:clientData/>
  </xdr:twoCellAnchor>
  <xdr:twoCellAnchor editAs="oneCell">
    <xdr:from>
      <xdr:col>0</xdr:col>
      <xdr:colOff>771525</xdr:colOff>
      <xdr:row>30</xdr:row>
      <xdr:rowOff>76200</xdr:rowOff>
    </xdr:from>
    <xdr:to>
      <xdr:col>5</xdr:col>
      <xdr:colOff>624096</xdr:colOff>
      <xdr:row>48</xdr:row>
      <xdr:rowOff>49125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0DA925-1F79-463F-9BE6-3EB405D5F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5514975"/>
          <a:ext cx="4043571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0</xdr:colOff>
      <xdr:row>30</xdr:row>
      <xdr:rowOff>76200</xdr:rowOff>
    </xdr:from>
    <xdr:to>
      <xdr:col>11</xdr:col>
      <xdr:colOff>690771</xdr:colOff>
      <xdr:row>48</xdr:row>
      <xdr:rowOff>49125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B594507-0223-40CB-8257-AA9598E1C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67400" y="5514975"/>
          <a:ext cx="4043571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133350</xdr:rowOff>
    </xdr:from>
    <xdr:to>
      <xdr:col>8</xdr:col>
      <xdr:colOff>533400</xdr:colOff>
      <xdr:row>2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155288-C7A2-4DA9-BAA1-51FB27B73B88}"/>
            </a:ext>
          </a:extLst>
        </xdr:cNvPr>
        <xdr:cNvSpPr txBox="1"/>
      </xdr:nvSpPr>
      <xdr:spPr>
        <a:xfrm>
          <a:off x="95250" y="133350"/>
          <a:ext cx="7143750" cy="4000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7. Plantee el tipo de modelo que seleccionaría y por qué?</a:t>
          </a:r>
        </a:p>
      </xdr:txBody>
    </xdr:sp>
    <xdr:clientData/>
  </xdr:twoCellAnchor>
  <xdr:twoCellAnchor editAs="oneCell">
    <xdr:from>
      <xdr:col>1</xdr:col>
      <xdr:colOff>28575</xdr:colOff>
      <xdr:row>5</xdr:row>
      <xdr:rowOff>28575</xdr:rowOff>
    </xdr:from>
    <xdr:to>
      <xdr:col>5</xdr:col>
      <xdr:colOff>719346</xdr:colOff>
      <xdr:row>23</xdr:row>
      <xdr:rowOff>1500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3E285BC-6303-4030-BE5F-2F138C046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9458325"/>
          <a:ext cx="4043571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8</xdr:col>
      <xdr:colOff>47625</xdr:colOff>
      <xdr:row>5</xdr:row>
      <xdr:rowOff>28575</xdr:rowOff>
    </xdr:from>
    <xdr:to>
      <xdr:col>12</xdr:col>
      <xdr:colOff>738396</xdr:colOff>
      <xdr:row>23</xdr:row>
      <xdr:rowOff>1500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9DBB3AE-BF6F-40BE-9094-2E3B586C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3225" y="933450"/>
          <a:ext cx="4043571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19050</xdr:colOff>
      <xdr:row>25</xdr:row>
      <xdr:rowOff>142875</xdr:rowOff>
    </xdr:from>
    <xdr:to>
      <xdr:col>5</xdr:col>
      <xdr:colOff>709821</xdr:colOff>
      <xdr:row>43</xdr:row>
      <xdr:rowOff>115800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CDBAAA-676F-480F-8D07-6032BE3E4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" y="4676775"/>
          <a:ext cx="4043571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8</xdr:col>
      <xdr:colOff>47625</xdr:colOff>
      <xdr:row>25</xdr:row>
      <xdr:rowOff>161925</xdr:rowOff>
    </xdr:from>
    <xdr:to>
      <xdr:col>12</xdr:col>
      <xdr:colOff>738396</xdr:colOff>
      <xdr:row>43</xdr:row>
      <xdr:rowOff>134850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5009366-22FC-4DA9-87B4-6846D43CF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3225" y="4695825"/>
          <a:ext cx="4043571" cy="32400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.emf"/><Relationship Id="rId5" Type="http://schemas.openxmlformats.org/officeDocument/2006/relationships/image" Target="../media/image6.wmf"/><Relationship Id="rId15" Type="http://schemas.openxmlformats.org/officeDocument/2006/relationships/image" Target="../media/image3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8.wmf"/><Relationship Id="rId1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10.w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9.w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D849-ACE5-42E9-AC26-9700ACA60333}">
  <dimension ref="B2:S17"/>
  <sheetViews>
    <sheetView showGridLines="0" workbookViewId="0">
      <selection activeCell="J4" sqref="J4"/>
    </sheetView>
  </sheetViews>
  <sheetFormatPr defaultColWidth="10.6640625" defaultRowHeight="14"/>
  <cols>
    <col min="1" max="1" width="3.83203125" customWidth="1"/>
    <col min="15" max="15" width="9" customWidth="1"/>
    <col min="16" max="19" width="6.33203125" customWidth="1"/>
  </cols>
  <sheetData>
    <row r="2" spans="2:19" ht="20">
      <c r="B2" s="14" t="s">
        <v>2</v>
      </c>
    </row>
    <row r="4" spans="2:19" ht="20.5" thickBot="1">
      <c r="B4" s="14" t="s">
        <v>7</v>
      </c>
    </row>
    <row r="5" spans="2:19" ht="20.5" thickBot="1">
      <c r="B5" s="14"/>
      <c r="O5" s="17" t="s">
        <v>11</v>
      </c>
      <c r="P5" s="22" t="s">
        <v>12</v>
      </c>
      <c r="Q5" s="23"/>
      <c r="R5" s="23"/>
      <c r="S5" s="24"/>
    </row>
    <row r="6" spans="2:19" ht="20">
      <c r="B6" s="14" t="s">
        <v>3</v>
      </c>
      <c r="O6" s="15">
        <v>1</v>
      </c>
      <c r="P6" s="15">
        <v>1</v>
      </c>
      <c r="Q6" s="18">
        <f>P6+7</f>
        <v>8</v>
      </c>
      <c r="R6" s="18">
        <f>Q6+7</f>
        <v>15</v>
      </c>
      <c r="S6" s="19">
        <f>R6+7</f>
        <v>22</v>
      </c>
    </row>
    <row r="7" spans="2:19" ht="20">
      <c r="B7" s="14"/>
      <c r="O7" s="15">
        <v>2</v>
      </c>
      <c r="P7" s="15">
        <v>2</v>
      </c>
      <c r="Q7" s="18">
        <f t="shared" ref="Q7:R12" si="0">P7+7</f>
        <v>9</v>
      </c>
      <c r="R7" s="18">
        <f t="shared" si="0"/>
        <v>16</v>
      </c>
      <c r="S7" s="19">
        <f t="shared" ref="S7" si="1">R7+7</f>
        <v>23</v>
      </c>
    </row>
    <row r="8" spans="2:19" ht="20">
      <c r="B8" s="14" t="s">
        <v>10</v>
      </c>
      <c r="O8" s="15">
        <v>3</v>
      </c>
      <c r="P8" s="15">
        <v>3</v>
      </c>
      <c r="Q8" s="18">
        <f t="shared" si="0"/>
        <v>10</v>
      </c>
      <c r="R8" s="18">
        <f t="shared" si="0"/>
        <v>17</v>
      </c>
      <c r="S8" s="19">
        <f t="shared" ref="S8" si="2">R8+7</f>
        <v>24</v>
      </c>
    </row>
    <row r="9" spans="2:19" ht="20">
      <c r="B9" s="14"/>
      <c r="O9" s="15">
        <v>4</v>
      </c>
      <c r="P9" s="15">
        <v>4</v>
      </c>
      <c r="Q9" s="18">
        <f t="shared" si="0"/>
        <v>11</v>
      </c>
      <c r="R9" s="18">
        <f t="shared" si="0"/>
        <v>18</v>
      </c>
      <c r="S9" s="19">
        <f t="shared" ref="S9" si="3">R9+7</f>
        <v>25</v>
      </c>
    </row>
    <row r="10" spans="2:19" ht="20">
      <c r="B10" s="14" t="s">
        <v>4</v>
      </c>
      <c r="O10" s="15">
        <v>5</v>
      </c>
      <c r="P10" s="15">
        <v>5</v>
      </c>
      <c r="Q10" s="18">
        <f t="shared" si="0"/>
        <v>12</v>
      </c>
      <c r="R10" s="18">
        <f t="shared" si="0"/>
        <v>19</v>
      </c>
      <c r="S10" s="19">
        <f t="shared" ref="S10" si="4">R10+7</f>
        <v>26</v>
      </c>
    </row>
    <row r="11" spans="2:19" ht="20">
      <c r="B11" s="14"/>
      <c r="O11" s="15">
        <v>6</v>
      </c>
      <c r="P11" s="15">
        <v>6</v>
      </c>
      <c r="Q11" s="18">
        <f t="shared" si="0"/>
        <v>13</v>
      </c>
      <c r="R11" s="18">
        <f t="shared" si="0"/>
        <v>20</v>
      </c>
      <c r="S11" s="19">
        <f t="shared" ref="S11" si="5">R11+7</f>
        <v>27</v>
      </c>
    </row>
    <row r="12" spans="2:19" ht="20.5" thickBot="1">
      <c r="B12" s="14" t="s">
        <v>5</v>
      </c>
      <c r="O12" s="16">
        <v>7</v>
      </c>
      <c r="P12" s="16">
        <v>7</v>
      </c>
      <c r="Q12" s="20">
        <f t="shared" si="0"/>
        <v>14</v>
      </c>
      <c r="R12" s="20">
        <f t="shared" si="0"/>
        <v>21</v>
      </c>
      <c r="S12" s="21">
        <f t="shared" ref="S12" si="6">R12+7</f>
        <v>28</v>
      </c>
    </row>
    <row r="13" spans="2:19" ht="20">
      <c r="B13" s="14"/>
    </row>
    <row r="14" spans="2:19" ht="20">
      <c r="B14" s="14" t="s">
        <v>6</v>
      </c>
    </row>
    <row r="15" spans="2:19" ht="20">
      <c r="B15" s="14" t="s">
        <v>8</v>
      </c>
    </row>
    <row r="16" spans="2:19" ht="20">
      <c r="B16" s="14"/>
    </row>
    <row r="17" spans="2:2" ht="20">
      <c r="B17" s="14" t="s">
        <v>9</v>
      </c>
    </row>
  </sheetData>
  <mergeCells count="1">
    <mergeCell ref="P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7874-4FD9-46ED-9E35-BB8D230D1751}">
  <dimension ref="B7:H43"/>
  <sheetViews>
    <sheetView showGridLines="0" workbookViewId="0">
      <selection activeCell="B8" sqref="B8"/>
    </sheetView>
  </sheetViews>
  <sheetFormatPr defaultColWidth="10.6640625" defaultRowHeight="14"/>
  <cols>
    <col min="1" max="1" width="3.83203125" customWidth="1"/>
    <col min="8" max="8" width="13" bestFit="1" customWidth="1"/>
  </cols>
  <sheetData>
    <row r="7" spans="2:8">
      <c r="B7" t="s">
        <v>30</v>
      </c>
    </row>
    <row r="8" spans="2:8">
      <c r="B8" s="29" t="s">
        <v>26</v>
      </c>
    </row>
    <row r="10" spans="2:8" ht="15.5">
      <c r="B10" s="6"/>
    </row>
    <row r="11" spans="2:8" ht="15.5">
      <c r="B11" s="6"/>
    </row>
    <row r="13" spans="2:8" ht="15.5">
      <c r="B13" s="2"/>
      <c r="H13" s="3"/>
    </row>
    <row r="14" spans="2:8">
      <c r="H14" s="30" t="s">
        <v>28</v>
      </c>
    </row>
    <row r="19" spans="2:6">
      <c r="B19" s="8"/>
    </row>
    <row r="21" spans="2:6" ht="15.5">
      <c r="B21" s="4"/>
    </row>
    <row r="22" spans="2:6" ht="15.5">
      <c r="B22" s="5"/>
    </row>
    <row r="32" spans="2:6">
      <c r="C32" s="1"/>
      <c r="D32" s="1"/>
      <c r="E32" s="1"/>
      <c r="F32" s="1"/>
    </row>
    <row r="33" spans="3:8">
      <c r="C33" s="1"/>
      <c r="D33" s="1"/>
      <c r="E33" s="1"/>
      <c r="F33" s="1"/>
    </row>
    <row r="35" spans="3:8">
      <c r="H35" t="s">
        <v>27</v>
      </c>
    </row>
    <row r="43" spans="3:8">
      <c r="H43" s="30" t="s">
        <v>29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5</xdr:col>
                <xdr:colOff>292100</xdr:colOff>
                <xdr:row>44</xdr:row>
                <xdr:rowOff>31750</xdr:rowOff>
              </from>
              <to>
                <xdr:col>6</xdr:col>
                <xdr:colOff>342900</xdr:colOff>
                <xdr:row>45</xdr:row>
                <xdr:rowOff>146050</xdr:rowOff>
              </to>
            </anchor>
          </objectPr>
        </oleObject>
      </mc:Choice>
      <mc:Fallback>
        <oleObject progId="Equation.3" shapeId="1028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 sizeWithCells="1">
              <from>
                <xdr:col>5</xdr:col>
                <xdr:colOff>355600</xdr:colOff>
                <xdr:row>46</xdr:row>
                <xdr:rowOff>114300</xdr:rowOff>
              </from>
              <to>
                <xdr:col>6</xdr:col>
                <xdr:colOff>355600</xdr:colOff>
                <xdr:row>48</xdr:row>
                <xdr:rowOff>44450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5</xdr:col>
                <xdr:colOff>273050</xdr:colOff>
                <xdr:row>41</xdr:row>
                <xdr:rowOff>101600</xdr:rowOff>
              </from>
              <to>
                <xdr:col>6</xdr:col>
                <xdr:colOff>114300</xdr:colOff>
                <xdr:row>44</xdr:row>
                <xdr:rowOff>12700</xdr:rowOff>
              </to>
            </anchor>
          </objectPr>
        </oleObject>
      </mc:Choice>
      <mc:Fallback>
        <oleObject progId="Equation.3" shapeId="1030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4139-3C46-408D-A125-3D6BC6C1F5A1}">
  <dimension ref="A7:H33"/>
  <sheetViews>
    <sheetView showGridLines="0" workbookViewId="0">
      <selection activeCell="G33" sqref="G33"/>
    </sheetView>
  </sheetViews>
  <sheetFormatPr defaultColWidth="10.6640625" defaultRowHeight="14"/>
  <cols>
    <col min="1" max="1" width="3.83203125" customWidth="1"/>
  </cols>
  <sheetData>
    <row r="7" spans="1:8">
      <c r="A7" t="s">
        <v>1</v>
      </c>
      <c r="B7" t="s">
        <v>13</v>
      </c>
    </row>
    <row r="8" spans="1:8">
      <c r="B8" s="1"/>
    </row>
    <row r="9" spans="1:8">
      <c r="C9" t="s">
        <v>14</v>
      </c>
      <c r="D9">
        <v>-0.6</v>
      </c>
    </row>
    <row r="10" spans="1:8" ht="15.5">
      <c r="B10" s="6"/>
      <c r="C10" t="s">
        <v>15</v>
      </c>
      <c r="D10">
        <v>0.3</v>
      </c>
    </row>
    <row r="11" spans="1:8" ht="15.5">
      <c r="A11" t="s">
        <v>0</v>
      </c>
      <c r="B11" s="6"/>
    </row>
    <row r="12" spans="1:8">
      <c r="G12" s="26" t="s">
        <v>16</v>
      </c>
      <c r="H12" s="25">
        <f>D9/(1-D10)</f>
        <v>-0.85714285714285721</v>
      </c>
    </row>
    <row r="13" spans="1:8" ht="15.5">
      <c r="B13" s="2"/>
      <c r="G13" s="26" t="s">
        <v>17</v>
      </c>
      <c r="H13" s="25">
        <f>D9*H12+D10</f>
        <v>0.81428571428571428</v>
      </c>
    </row>
    <row r="14" spans="1:8">
      <c r="G14" s="26" t="s">
        <v>18</v>
      </c>
      <c r="H14" s="25">
        <f>$D$9*H13+$D$10*H12</f>
        <v>-0.74571428571428577</v>
      </c>
    </row>
    <row r="15" spans="1:8">
      <c r="G15" s="26" t="s">
        <v>19</v>
      </c>
      <c r="H15" s="25">
        <f>$D$9*H14+$D$10*H13</f>
        <v>0.69171428571428573</v>
      </c>
    </row>
    <row r="16" spans="1:8">
      <c r="G16" s="26" t="s">
        <v>20</v>
      </c>
      <c r="H16" s="25">
        <f t="shared" ref="H16:H21" si="0">$D$9*H15+$D$10*H14</f>
        <v>-0.63874285714285717</v>
      </c>
    </row>
    <row r="17" spans="2:8">
      <c r="G17" s="26" t="s">
        <v>21</v>
      </c>
      <c r="H17" s="25">
        <f t="shared" si="0"/>
        <v>0.59075999999999995</v>
      </c>
    </row>
    <row r="18" spans="2:8">
      <c r="G18" s="26" t="s">
        <v>22</v>
      </c>
      <c r="H18" s="25">
        <f t="shared" si="0"/>
        <v>-0.54607885714285709</v>
      </c>
    </row>
    <row r="19" spans="2:8">
      <c r="B19" s="8"/>
      <c r="G19" s="26" t="s">
        <v>23</v>
      </c>
      <c r="H19" s="25">
        <f t="shared" si="0"/>
        <v>0.50487531428571419</v>
      </c>
    </row>
    <row r="20" spans="2:8">
      <c r="G20" s="26" t="s">
        <v>24</v>
      </c>
      <c r="H20" s="25">
        <f t="shared" si="0"/>
        <v>-0.46674884571428565</v>
      </c>
    </row>
    <row r="21" spans="2:8" ht="15.5">
      <c r="B21" s="9"/>
      <c r="G21" s="26" t="s">
        <v>25</v>
      </c>
      <c r="H21" s="25">
        <f t="shared" si="0"/>
        <v>0.43151190171428566</v>
      </c>
    </row>
    <row r="22" spans="2:8" ht="15.5">
      <c r="B22" s="4"/>
    </row>
    <row r="23" spans="2:8" ht="15.5">
      <c r="B23" s="6"/>
      <c r="C23" s="10"/>
    </row>
    <row r="24" spans="2:8" ht="15.5">
      <c r="B24" s="6"/>
      <c r="C24" s="10"/>
    </row>
    <row r="32" spans="2:8">
      <c r="C32" s="1"/>
      <c r="D32" s="1"/>
      <c r="E32" s="1"/>
      <c r="F32" s="1"/>
    </row>
    <row r="33" spans="3:6">
      <c r="C33" s="1"/>
      <c r="D33" s="1"/>
      <c r="E33" s="1"/>
      <c r="F33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800100</xdr:colOff>
                <xdr:row>10</xdr:row>
                <xdr:rowOff>76200</xdr:rowOff>
              </from>
              <to>
                <xdr:col>3</xdr:col>
                <xdr:colOff>361950</xdr:colOff>
                <xdr:row>12</xdr:row>
                <xdr:rowOff>82550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2</xdr:col>
                <xdr:colOff>6350</xdr:colOff>
                <xdr:row>12</xdr:row>
                <xdr:rowOff>82550</xdr:rowOff>
              </from>
              <to>
                <xdr:col>3</xdr:col>
                <xdr:colOff>361950</xdr:colOff>
                <xdr:row>13</xdr:row>
                <xdr:rowOff>107950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2</xdr:col>
                <xdr:colOff>63500</xdr:colOff>
                <xdr:row>14</xdr:row>
                <xdr:rowOff>50800</xdr:rowOff>
              </from>
              <to>
                <xdr:col>4</xdr:col>
                <xdr:colOff>615950</xdr:colOff>
                <xdr:row>15</xdr:row>
                <xdr:rowOff>101600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2" r:id="rId10">
          <objectPr defaultSize="0" autoPict="0" r:id="rId11">
            <anchor moveWithCells="1" sizeWithCells="1">
              <from>
                <xdr:col>9</xdr:col>
                <xdr:colOff>292100</xdr:colOff>
                <xdr:row>10</xdr:row>
                <xdr:rowOff>152400</xdr:rowOff>
              </from>
              <to>
                <xdr:col>10</xdr:col>
                <xdr:colOff>342900</xdr:colOff>
                <xdr:row>12</xdr:row>
                <xdr:rowOff>69850</xdr:rowOff>
              </to>
            </anchor>
          </objectPr>
        </oleObject>
      </mc:Choice>
      <mc:Fallback>
        <oleObject progId="Equation.3" shapeId="2052" r:id="rId10"/>
      </mc:Fallback>
    </mc:AlternateContent>
    <mc:AlternateContent xmlns:mc="http://schemas.openxmlformats.org/markup-compatibility/2006">
      <mc:Choice Requires="x14">
        <oleObject progId="Equation.3" shapeId="2053" r:id="rId12">
          <objectPr defaultSize="0" autoPict="0" r:id="rId13">
            <anchor moveWithCells="1" sizeWithCells="1">
              <from>
                <xdr:col>9</xdr:col>
                <xdr:colOff>355600</xdr:colOff>
                <xdr:row>13</xdr:row>
                <xdr:rowOff>19050</xdr:rowOff>
              </from>
              <to>
                <xdr:col>10</xdr:col>
                <xdr:colOff>355600</xdr:colOff>
                <xdr:row>14</xdr:row>
                <xdr:rowOff>127000</xdr:rowOff>
              </to>
            </anchor>
          </objectPr>
        </oleObject>
      </mc:Choice>
      <mc:Fallback>
        <oleObject progId="Equation.3" shapeId="2053" r:id="rId12"/>
      </mc:Fallback>
    </mc:AlternateContent>
    <mc:AlternateContent xmlns:mc="http://schemas.openxmlformats.org/markup-compatibility/2006">
      <mc:Choice Requires="x14">
        <oleObject progId="Equation.3" shapeId="2054" r:id="rId14">
          <objectPr defaultSize="0" autoPict="0" r:id="rId15">
            <anchor moveWithCells="1" sizeWithCells="1">
              <from>
                <xdr:col>9</xdr:col>
                <xdr:colOff>273050</xdr:colOff>
                <xdr:row>8</xdr:row>
                <xdr:rowOff>63500</xdr:rowOff>
              </from>
              <to>
                <xdr:col>10</xdr:col>
                <xdr:colOff>114300</xdr:colOff>
                <xdr:row>10</xdr:row>
                <xdr:rowOff>133350</xdr:rowOff>
              </to>
            </anchor>
          </objectPr>
        </oleObject>
      </mc:Choice>
      <mc:Fallback>
        <oleObject progId="Equation.3" shapeId="2054" r:id="rId1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6FCA-906D-4BC8-AB90-512547C86CE4}">
  <dimension ref="B9:M34"/>
  <sheetViews>
    <sheetView showGridLines="0" workbookViewId="0">
      <selection activeCell="G33" sqref="G33"/>
    </sheetView>
  </sheetViews>
  <sheetFormatPr defaultColWidth="10.6640625" defaultRowHeight="14"/>
  <cols>
    <col min="1" max="1" width="3.83203125" customWidth="1"/>
  </cols>
  <sheetData>
    <row r="9" spans="2:13">
      <c r="B9" s="1"/>
    </row>
    <row r="11" spans="2:13" ht="15.5">
      <c r="B11" s="28" t="s">
        <v>16</v>
      </c>
      <c r="C11" s="25">
        <v>0.625</v>
      </c>
      <c r="E11" s="28" t="s">
        <v>31</v>
      </c>
      <c r="F11" s="25">
        <v>0.625</v>
      </c>
      <c r="H11" t="s">
        <v>34</v>
      </c>
    </row>
    <row r="12" spans="2:13" ht="15.5">
      <c r="B12" s="28" t="s">
        <v>17</v>
      </c>
      <c r="C12" s="25">
        <v>0.51300000000000001</v>
      </c>
      <c r="E12" s="28" t="s">
        <v>32</v>
      </c>
      <c r="F12" s="25">
        <v>0.2</v>
      </c>
    </row>
    <row r="13" spans="2:13" ht="15.5">
      <c r="B13" s="28" t="s">
        <v>18</v>
      </c>
      <c r="C13" s="25">
        <v>0.38100000000000001</v>
      </c>
      <c r="E13" s="28" t="s">
        <v>33</v>
      </c>
      <c r="F13" s="25">
        <v>0</v>
      </c>
    </row>
    <row r="14" spans="2:13" ht="15.5">
      <c r="B14" s="28" t="s">
        <v>19</v>
      </c>
      <c r="C14" s="27">
        <v>0.29299999999999998</v>
      </c>
      <c r="E14" s="28" t="s">
        <v>33</v>
      </c>
      <c r="F14" s="27">
        <v>0</v>
      </c>
      <c r="H14" s="3"/>
    </row>
    <row r="15" spans="2:13" ht="15.5">
      <c r="B15" s="28" t="s">
        <v>20</v>
      </c>
      <c r="C15" s="27">
        <v>0.223</v>
      </c>
      <c r="E15" s="28" t="s">
        <v>33</v>
      </c>
      <c r="F15" s="27">
        <v>0</v>
      </c>
      <c r="M15">
        <f>5.5^2/(1-C11*E19-C12*E21)</f>
        <v>51.727122471586149</v>
      </c>
    </row>
    <row r="16" spans="2:13" ht="15.5">
      <c r="B16" s="11"/>
      <c r="C16" s="12"/>
    </row>
    <row r="17" spans="2:11" ht="15.5">
      <c r="B17" s="11"/>
      <c r="C17" s="12"/>
    </row>
    <row r="18" spans="2:11" ht="15.5">
      <c r="B18" s="11"/>
      <c r="C18" s="12"/>
    </row>
    <row r="19" spans="2:11" ht="15.5">
      <c r="B19" s="6"/>
      <c r="C19" s="12"/>
      <c r="E19">
        <f>C11*(1-C12)/(1-C11^2)</f>
        <v>0.49948717948717952</v>
      </c>
      <c r="G19" t="s">
        <v>35</v>
      </c>
    </row>
    <row r="20" spans="2:11" ht="15.5">
      <c r="B20" s="6"/>
      <c r="C20" s="12"/>
    </row>
    <row r="21" spans="2:11" ht="15.5">
      <c r="B21" s="6"/>
      <c r="C21" s="12"/>
      <c r="E21">
        <f>(C12-C11^2)/(1-C11^2)</f>
        <v>0.20082051282051283</v>
      </c>
      <c r="G21" t="s">
        <v>36</v>
      </c>
      <c r="I21">
        <f>E21</f>
        <v>0.20082051282051283</v>
      </c>
      <c r="K21" t="s">
        <v>37</v>
      </c>
    </row>
    <row r="22" spans="2:11" ht="15.5">
      <c r="B22" s="11"/>
      <c r="C22" s="12"/>
    </row>
    <row r="23" spans="2:11" ht="15.5">
      <c r="B23" s="5"/>
      <c r="C23" s="13"/>
      <c r="I23">
        <f>E21+E19</f>
        <v>0.7003076923076923</v>
      </c>
      <c r="K23" t="s">
        <v>37</v>
      </c>
    </row>
    <row r="24" spans="2:11" ht="15.5">
      <c r="B24" s="6"/>
      <c r="C24" s="10"/>
    </row>
    <row r="25" spans="2:11" ht="15.5">
      <c r="B25" s="6"/>
      <c r="C25" s="10"/>
      <c r="I25">
        <f>E21-E19</f>
        <v>-0.29866666666666669</v>
      </c>
      <c r="K25" t="s">
        <v>37</v>
      </c>
    </row>
    <row r="33" spans="3:6">
      <c r="C33" s="1"/>
      <c r="D33" s="1"/>
      <c r="E33" s="1"/>
      <c r="F33" s="1"/>
    </row>
    <row r="34" spans="3:6">
      <c r="C34" s="1"/>
      <c r="D34" s="1"/>
      <c r="E34" s="1"/>
      <c r="F3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495300</xdr:colOff>
                <xdr:row>22</xdr:row>
                <xdr:rowOff>12700</xdr:rowOff>
              </from>
              <to>
                <xdr:col>7</xdr:col>
                <xdr:colOff>546100</xdr:colOff>
                <xdr:row>23</xdr:row>
                <xdr:rowOff>107950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6</xdr:col>
                <xdr:colOff>609600</xdr:colOff>
                <xdr:row>24</xdr:row>
                <xdr:rowOff>31750</xdr:rowOff>
              </from>
              <to>
                <xdr:col>7</xdr:col>
                <xdr:colOff>609600</xdr:colOff>
                <xdr:row>25</xdr:row>
                <xdr:rowOff>120650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9">
            <anchor moveWithCells="1" sizeWithCells="1">
              <from>
                <xdr:col>6</xdr:col>
                <xdr:colOff>590550</xdr:colOff>
                <xdr:row>19</xdr:row>
                <xdr:rowOff>107950</xdr:rowOff>
              </from>
              <to>
                <xdr:col>7</xdr:col>
                <xdr:colOff>431800</xdr:colOff>
                <xdr:row>21</xdr:row>
                <xdr:rowOff>158750</xdr:rowOff>
              </to>
            </anchor>
          </objectPr>
        </oleObject>
      </mc:Choice>
      <mc:Fallback>
        <oleObject progId="Equation.3" shapeId="3075" r:id="rId8"/>
      </mc:Fallback>
    </mc:AlternateContent>
    <mc:AlternateContent xmlns:mc="http://schemas.openxmlformats.org/markup-compatibility/2006">
      <mc:Choice Requires="x14">
        <oleObject progId="Equation.3" shapeId="3078" r:id="rId10">
          <objectPr defaultSize="0" autoPict="0" r:id="rId11">
            <anchor moveWithCells="1" sizeWithCells="1">
              <from>
                <xdr:col>1</xdr:col>
                <xdr:colOff>298450</xdr:colOff>
                <xdr:row>17</xdr:row>
                <xdr:rowOff>146050</xdr:rowOff>
              </from>
              <to>
                <xdr:col>3</xdr:col>
                <xdr:colOff>279400</xdr:colOff>
                <xdr:row>18</xdr:row>
                <xdr:rowOff>177800</xdr:rowOff>
              </to>
            </anchor>
          </objectPr>
        </oleObject>
      </mc:Choice>
      <mc:Fallback>
        <oleObject progId="Equation.3" shapeId="3078" r:id="rId10"/>
      </mc:Fallback>
    </mc:AlternateContent>
    <mc:AlternateContent xmlns:mc="http://schemas.openxmlformats.org/markup-compatibility/2006">
      <mc:Choice Requires="x14">
        <oleObject progId="Equation.3" shapeId="3079" r:id="rId12">
          <objectPr defaultSize="0" autoPict="0" r:id="rId13">
            <anchor moveWithCells="1" sizeWithCells="1">
              <from>
                <xdr:col>1</xdr:col>
                <xdr:colOff>222250</xdr:colOff>
                <xdr:row>19</xdr:row>
                <xdr:rowOff>171450</xdr:rowOff>
              </from>
              <to>
                <xdr:col>3</xdr:col>
                <xdr:colOff>196850</xdr:colOff>
                <xdr:row>21</xdr:row>
                <xdr:rowOff>6350</xdr:rowOff>
              </to>
            </anchor>
          </objectPr>
        </oleObject>
      </mc:Choice>
      <mc:Fallback>
        <oleObject progId="Equation.3" shapeId="3079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A4BD-38CA-4260-A9A5-1E719BC92598}">
  <dimension ref="B10:H33"/>
  <sheetViews>
    <sheetView showGridLines="0" workbookViewId="0">
      <selection activeCell="E13" sqref="E13"/>
    </sheetView>
  </sheetViews>
  <sheetFormatPr defaultColWidth="10.6640625" defaultRowHeight="14"/>
  <cols>
    <col min="1" max="1" width="3.83203125" customWidth="1"/>
  </cols>
  <sheetData>
    <row r="10" spans="2:8">
      <c r="B10" s="1"/>
    </row>
    <row r="13" spans="2:8" ht="15.5">
      <c r="B13" s="6"/>
      <c r="C13" s="12"/>
      <c r="H13" s="3"/>
    </row>
    <row r="14" spans="2:8" ht="15.5">
      <c r="B14" s="6"/>
      <c r="C14" s="12"/>
    </row>
    <row r="15" spans="2:8" ht="15.5">
      <c r="B15" s="11"/>
      <c r="C15" s="12"/>
    </row>
    <row r="16" spans="2:8" ht="15.5">
      <c r="B16" s="11"/>
      <c r="C16" s="12"/>
    </row>
    <row r="17" spans="2:6" ht="15.5">
      <c r="B17" s="11"/>
      <c r="C17" s="12"/>
    </row>
    <row r="18" spans="2:6" ht="15.5">
      <c r="B18" s="6"/>
      <c r="C18" s="12"/>
    </row>
    <row r="19" spans="2:6" ht="15.5">
      <c r="B19" s="6"/>
      <c r="C19" s="12"/>
    </row>
    <row r="20" spans="2:6" ht="15.5">
      <c r="B20" s="6"/>
      <c r="C20" s="12"/>
    </row>
    <row r="21" spans="2:6" ht="15.5">
      <c r="B21" s="11"/>
      <c r="C21" s="12"/>
    </row>
    <row r="22" spans="2:6" ht="15.5">
      <c r="B22" s="5"/>
      <c r="C22" s="13"/>
    </row>
    <row r="23" spans="2:6" ht="15.5">
      <c r="B23" s="6"/>
      <c r="C23" s="10"/>
    </row>
    <row r="24" spans="2:6" ht="15.5">
      <c r="B24" s="6"/>
      <c r="C24" s="10"/>
    </row>
    <row r="32" spans="2:6">
      <c r="C32" s="1"/>
      <c r="D32" s="1"/>
      <c r="E32" s="1"/>
      <c r="F32" s="1"/>
    </row>
    <row r="33" spans="3:6">
      <c r="C33" s="1"/>
      <c r="D33" s="1"/>
      <c r="E33" s="1"/>
      <c r="F33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6B82-BE11-4DB1-BB09-FC88779A6CEB}">
  <dimension ref="B8:H31"/>
  <sheetViews>
    <sheetView showGridLines="0" workbookViewId="0">
      <selection activeCell="G18" sqref="G18"/>
    </sheetView>
  </sheetViews>
  <sheetFormatPr defaultColWidth="10.6640625" defaultRowHeight="14"/>
  <cols>
    <col min="1" max="1" width="3.83203125" customWidth="1"/>
  </cols>
  <sheetData>
    <row r="8" spans="2:8">
      <c r="B8" s="1"/>
    </row>
    <row r="11" spans="2:8" ht="15.5">
      <c r="B11" s="6"/>
      <c r="C11" s="12"/>
      <c r="E11" s="1"/>
    </row>
    <row r="12" spans="2:8" ht="15.5">
      <c r="B12" s="6"/>
      <c r="C12" s="12"/>
      <c r="E12" s="1"/>
    </row>
    <row r="13" spans="2:8" ht="15.5">
      <c r="B13" s="11"/>
      <c r="C13" s="12"/>
      <c r="E13" s="1"/>
      <c r="H13" s="3"/>
    </row>
    <row r="14" spans="2:8" ht="15.5">
      <c r="B14" s="11"/>
      <c r="C14" s="12"/>
    </row>
    <row r="15" spans="2:8" ht="15.5">
      <c r="B15" s="11"/>
      <c r="C15" s="12"/>
    </row>
    <row r="16" spans="2:8" ht="15.5">
      <c r="B16" s="11"/>
      <c r="C16" s="12"/>
    </row>
    <row r="17" spans="2:6" ht="15.5">
      <c r="B17" s="5"/>
      <c r="C17" s="13"/>
    </row>
    <row r="18" spans="2:6" ht="15.5">
      <c r="B18" s="6"/>
      <c r="C18" s="12"/>
    </row>
    <row r="19" spans="2:6" ht="15.5">
      <c r="B19" s="9"/>
    </row>
    <row r="20" spans="2:6" ht="15.5">
      <c r="B20" s="4"/>
    </row>
    <row r="21" spans="2:6" ht="15.5">
      <c r="B21" s="6"/>
      <c r="C21" s="10"/>
    </row>
    <row r="22" spans="2:6" ht="15.5">
      <c r="B22" s="6"/>
      <c r="C22" s="10"/>
    </row>
    <row r="30" spans="2:6">
      <c r="C30" s="1"/>
      <c r="D30" s="1"/>
      <c r="E30" s="1"/>
      <c r="F30" s="1"/>
    </row>
    <row r="31" spans="2:6">
      <c r="C31" s="1"/>
      <c r="D31" s="1"/>
      <c r="E31" s="1"/>
      <c r="F31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EB7C-21C2-48A0-8B7E-0DD86EECB08C}">
  <dimension ref="A6:A31"/>
  <sheetViews>
    <sheetView showGridLines="0" tabSelected="1" workbookViewId="0">
      <selection activeCell="F29" sqref="F29"/>
    </sheetView>
  </sheetViews>
  <sheetFormatPr defaultColWidth="10.6640625" defaultRowHeight="14"/>
  <sheetData>
    <row r="6" spans="1:1">
      <c r="A6" s="7" t="s">
        <v>1</v>
      </c>
    </row>
    <row r="31" spans="1:1">
      <c r="A31" s="7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2452-E593-4731-8B58-A3C802922513}">
  <dimension ref="A6:B47"/>
  <sheetViews>
    <sheetView showGridLines="0" workbookViewId="0">
      <selection activeCell="H53" sqref="H53"/>
    </sheetView>
  </sheetViews>
  <sheetFormatPr defaultColWidth="10.6640625" defaultRowHeight="14"/>
  <sheetData>
    <row r="6" spans="1:1">
      <c r="A6" s="7" t="s">
        <v>1</v>
      </c>
    </row>
    <row r="25" spans="1:2">
      <c r="B25" t="s">
        <v>39</v>
      </c>
    </row>
    <row r="26" spans="1:2">
      <c r="A26" s="7" t="s">
        <v>0</v>
      </c>
    </row>
    <row r="47" spans="2:2">
      <c r="B47" t="s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Instrucciones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actda</cp:lastModifiedBy>
  <dcterms:created xsi:type="dcterms:W3CDTF">2021-10-28T18:50:35Z</dcterms:created>
  <dcterms:modified xsi:type="dcterms:W3CDTF">2021-10-29T02:46:49Z</dcterms:modified>
</cp:coreProperties>
</file>