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tda\OneDrive\Documentos\"/>
    </mc:Choice>
  </mc:AlternateContent>
  <xr:revisionPtr revIDLastSave="0" documentId="13_ncr:1_{3A9AC35F-82F0-4EB1-A106-B425F2B6DDB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EMEXCPO.M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" l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16" i="1"/>
  <c r="J19" i="1"/>
  <c r="I3" i="1"/>
  <c r="K3" i="1"/>
  <c r="I4" i="1"/>
  <c r="K4" i="1"/>
  <c r="I5" i="1"/>
  <c r="K5" i="1"/>
  <c r="I6" i="1"/>
  <c r="K6" i="1"/>
  <c r="I7" i="1"/>
  <c r="K7" i="1"/>
  <c r="I8" i="1"/>
  <c r="K8" i="1"/>
  <c r="I9" i="1"/>
  <c r="K9" i="1"/>
  <c r="I10" i="1"/>
  <c r="K10" i="1"/>
  <c r="I11" i="1"/>
  <c r="K11" i="1"/>
  <c r="I12" i="1"/>
  <c r="K12" i="1"/>
  <c r="I13" i="1"/>
  <c r="K13" i="1"/>
  <c r="I14" i="1"/>
  <c r="K14" i="1"/>
  <c r="I15" i="1"/>
  <c r="K15" i="1"/>
  <c r="I16" i="1"/>
  <c r="K16" i="1"/>
  <c r="I17" i="1"/>
  <c r="K17" i="1"/>
  <c r="D207" i="1" l="1"/>
  <c r="D23" i="1"/>
  <c r="E45" i="1"/>
  <c r="D223" i="1"/>
  <c r="D231" i="1"/>
  <c r="D215" i="1"/>
  <c r="D24" i="1"/>
  <c r="D199" i="1"/>
  <c r="E22" i="1"/>
  <c r="E109" i="1"/>
  <c r="D16" i="1"/>
  <c r="D191" i="1"/>
  <c r="D47" i="1"/>
  <c r="D247" i="1"/>
  <c r="D183" i="1"/>
  <c r="D239" i="1"/>
  <c r="D238" i="1"/>
  <c r="D198" i="1"/>
  <c r="D142" i="1"/>
  <c r="D102" i="1"/>
  <c r="D54" i="1"/>
  <c r="E229" i="1"/>
  <c r="E189" i="1"/>
  <c r="E157" i="1"/>
  <c r="E117" i="1"/>
  <c r="E93" i="1"/>
  <c r="E77" i="1"/>
  <c r="E61" i="1"/>
  <c r="E53" i="1"/>
  <c r="E37" i="1"/>
  <c r="E29" i="1"/>
  <c r="E21" i="1"/>
  <c r="D253" i="1"/>
  <c r="D245" i="1"/>
  <c r="D237" i="1"/>
  <c r="D229" i="1"/>
  <c r="D221" i="1"/>
  <c r="D213" i="1"/>
  <c r="D205" i="1"/>
  <c r="D197" i="1"/>
  <c r="D189" i="1"/>
  <c r="D181" i="1"/>
  <c r="D173" i="1"/>
  <c r="D165" i="1"/>
  <c r="D157" i="1"/>
  <c r="D149" i="1"/>
  <c r="D141" i="1"/>
  <c r="D133" i="1"/>
  <c r="D125" i="1"/>
  <c r="D117" i="1"/>
  <c r="D109" i="1"/>
  <c r="D101" i="1"/>
  <c r="D93" i="1"/>
  <c r="D85" i="1"/>
  <c r="D77" i="1"/>
  <c r="D69" i="1"/>
  <c r="D61" i="1"/>
  <c r="D53" i="1"/>
  <c r="D45" i="1"/>
  <c r="D37" i="1"/>
  <c r="D29" i="1"/>
  <c r="D21" i="1"/>
  <c r="E252" i="1"/>
  <c r="E244" i="1"/>
  <c r="E236" i="1"/>
  <c r="E228" i="1"/>
  <c r="E220" i="1"/>
  <c r="E212" i="1"/>
  <c r="E204" i="1"/>
  <c r="E196" i="1"/>
  <c r="E188" i="1"/>
  <c r="E180" i="1"/>
  <c r="E172" i="1"/>
  <c r="E164" i="1"/>
  <c r="E156" i="1"/>
  <c r="E148" i="1"/>
  <c r="E140" i="1"/>
  <c r="E132" i="1"/>
  <c r="E124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D254" i="1"/>
  <c r="D206" i="1"/>
  <c r="D158" i="1"/>
  <c r="D110" i="1"/>
  <c r="D62" i="1"/>
  <c r="E253" i="1"/>
  <c r="E213" i="1"/>
  <c r="E165" i="1"/>
  <c r="E133" i="1"/>
  <c r="E101" i="1"/>
  <c r="E85" i="1"/>
  <c r="E69" i="1"/>
  <c r="D252" i="1"/>
  <c r="D244" i="1"/>
  <c r="D236" i="1"/>
  <c r="D228" i="1"/>
  <c r="D220" i="1"/>
  <c r="D212" i="1"/>
  <c r="D204" i="1"/>
  <c r="D196" i="1"/>
  <c r="D188" i="1"/>
  <c r="D180" i="1"/>
  <c r="D172" i="1"/>
  <c r="D164" i="1"/>
  <c r="D156" i="1"/>
  <c r="D148" i="1"/>
  <c r="D140" i="1"/>
  <c r="D132" i="1"/>
  <c r="D124" i="1"/>
  <c r="D116" i="1"/>
  <c r="D108" i="1"/>
  <c r="D100" i="1"/>
  <c r="D92" i="1"/>
  <c r="D84" i="1"/>
  <c r="D76" i="1"/>
  <c r="D68" i="1"/>
  <c r="D60" i="1"/>
  <c r="D52" i="1"/>
  <c r="D44" i="1"/>
  <c r="D36" i="1"/>
  <c r="D28" i="1"/>
  <c r="D20" i="1"/>
  <c r="E251" i="1"/>
  <c r="E243" i="1"/>
  <c r="E235" i="1"/>
  <c r="E227" i="1"/>
  <c r="E219" i="1"/>
  <c r="E211" i="1"/>
  <c r="E203" i="1"/>
  <c r="E195" i="1"/>
  <c r="E187" i="1"/>
  <c r="E179" i="1"/>
  <c r="E171" i="1"/>
  <c r="E163" i="1"/>
  <c r="E155" i="1"/>
  <c r="E147" i="1"/>
  <c r="E139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  <c r="D214" i="1"/>
  <c r="D166" i="1"/>
  <c r="D118" i="1"/>
  <c r="D70" i="1"/>
  <c r="D22" i="1"/>
  <c r="E205" i="1"/>
  <c r="E149" i="1"/>
  <c r="D227" i="1"/>
  <c r="D211" i="1"/>
  <c r="D179" i="1"/>
  <c r="D147" i="1"/>
  <c r="D115" i="1"/>
  <c r="D83" i="1"/>
  <c r="D51" i="1"/>
  <c r="D19" i="1"/>
  <c r="E250" i="1"/>
  <c r="E242" i="1"/>
  <c r="E234" i="1"/>
  <c r="E226" i="1"/>
  <c r="E218" i="1"/>
  <c r="E210" i="1"/>
  <c r="E202" i="1"/>
  <c r="E194" i="1"/>
  <c r="E186" i="1"/>
  <c r="E178" i="1"/>
  <c r="E170" i="1"/>
  <c r="E162" i="1"/>
  <c r="E154" i="1"/>
  <c r="E146" i="1"/>
  <c r="E138" i="1"/>
  <c r="E130" i="1"/>
  <c r="E122" i="1"/>
  <c r="E114" i="1"/>
  <c r="E106" i="1"/>
  <c r="E98" i="1"/>
  <c r="E90" i="1"/>
  <c r="E82" i="1"/>
  <c r="E74" i="1"/>
  <c r="E66" i="1"/>
  <c r="E58" i="1"/>
  <c r="E50" i="1"/>
  <c r="E42" i="1"/>
  <c r="E34" i="1"/>
  <c r="E26" i="1"/>
  <c r="E18" i="1"/>
  <c r="D222" i="1"/>
  <c r="D182" i="1"/>
  <c r="D134" i="1"/>
  <c r="D78" i="1"/>
  <c r="D30" i="1"/>
  <c r="E221" i="1"/>
  <c r="E173" i="1"/>
  <c r="E125" i="1"/>
  <c r="D243" i="1"/>
  <c r="D195" i="1"/>
  <c r="D155" i="1"/>
  <c r="D131" i="1"/>
  <c r="D99" i="1"/>
  <c r="D67" i="1"/>
  <c r="D27" i="1"/>
  <c r="D250" i="1"/>
  <c r="D242" i="1"/>
  <c r="D234" i="1"/>
  <c r="D226" i="1"/>
  <c r="D218" i="1"/>
  <c r="D210" i="1"/>
  <c r="D202" i="1"/>
  <c r="D194" i="1"/>
  <c r="D186" i="1"/>
  <c r="D178" i="1"/>
  <c r="D170" i="1"/>
  <c r="D162" i="1"/>
  <c r="D154" i="1"/>
  <c r="D146" i="1"/>
  <c r="D138" i="1"/>
  <c r="D130" i="1"/>
  <c r="D122" i="1"/>
  <c r="D114" i="1"/>
  <c r="D106" i="1"/>
  <c r="D98" i="1"/>
  <c r="D90" i="1"/>
  <c r="D82" i="1"/>
  <c r="D74" i="1"/>
  <c r="D66" i="1"/>
  <c r="D58" i="1"/>
  <c r="D50" i="1"/>
  <c r="D42" i="1"/>
  <c r="D34" i="1"/>
  <c r="D26" i="1"/>
  <c r="D18" i="1"/>
  <c r="E249" i="1"/>
  <c r="E241" i="1"/>
  <c r="E233" i="1"/>
  <c r="E225" i="1"/>
  <c r="E217" i="1"/>
  <c r="E209" i="1"/>
  <c r="E201" i="1"/>
  <c r="E193" i="1"/>
  <c r="E185" i="1"/>
  <c r="E177" i="1"/>
  <c r="E169" i="1"/>
  <c r="E161" i="1"/>
  <c r="E153" i="1"/>
  <c r="E145" i="1"/>
  <c r="E137" i="1"/>
  <c r="E129" i="1"/>
  <c r="E121" i="1"/>
  <c r="E113" i="1"/>
  <c r="E105" i="1"/>
  <c r="E97" i="1"/>
  <c r="E89" i="1"/>
  <c r="E81" i="1"/>
  <c r="E73" i="1"/>
  <c r="E65" i="1"/>
  <c r="E57" i="1"/>
  <c r="E49" i="1"/>
  <c r="E41" i="1"/>
  <c r="E33" i="1"/>
  <c r="E25" i="1"/>
  <c r="E17" i="1"/>
  <c r="D246" i="1"/>
  <c r="D190" i="1"/>
  <c r="D150" i="1"/>
  <c r="D94" i="1"/>
  <c r="D46" i="1"/>
  <c r="E245" i="1"/>
  <c r="E197" i="1"/>
  <c r="E141" i="1"/>
  <c r="D251" i="1"/>
  <c r="D219" i="1"/>
  <c r="D187" i="1"/>
  <c r="D171" i="1"/>
  <c r="D139" i="1"/>
  <c r="D107" i="1"/>
  <c r="D75" i="1"/>
  <c r="D43" i="1"/>
  <c r="D249" i="1"/>
  <c r="D241" i="1"/>
  <c r="D233" i="1"/>
  <c r="D225" i="1"/>
  <c r="D217" i="1"/>
  <c r="D209" i="1"/>
  <c r="D201" i="1"/>
  <c r="D193" i="1"/>
  <c r="D185" i="1"/>
  <c r="D177" i="1"/>
  <c r="D169" i="1"/>
  <c r="D161" i="1"/>
  <c r="D153" i="1"/>
  <c r="D145" i="1"/>
  <c r="D137" i="1"/>
  <c r="D129" i="1"/>
  <c r="D121" i="1"/>
  <c r="D113" i="1"/>
  <c r="D105" i="1"/>
  <c r="D97" i="1"/>
  <c r="D89" i="1"/>
  <c r="D81" i="1"/>
  <c r="D73" i="1"/>
  <c r="D65" i="1"/>
  <c r="D57" i="1"/>
  <c r="D49" i="1"/>
  <c r="D41" i="1"/>
  <c r="D33" i="1"/>
  <c r="D25" i="1"/>
  <c r="D17" i="1"/>
  <c r="E248" i="1"/>
  <c r="E240" i="1"/>
  <c r="E232" i="1"/>
  <c r="E224" i="1"/>
  <c r="E216" i="1"/>
  <c r="E208" i="1"/>
  <c r="E200" i="1"/>
  <c r="E192" i="1"/>
  <c r="E184" i="1"/>
  <c r="E176" i="1"/>
  <c r="E168" i="1"/>
  <c r="E160" i="1"/>
  <c r="E152" i="1"/>
  <c r="E144" i="1"/>
  <c r="E136" i="1"/>
  <c r="E128" i="1"/>
  <c r="E120" i="1"/>
  <c r="E112" i="1"/>
  <c r="E104" i="1"/>
  <c r="E96" i="1"/>
  <c r="E88" i="1"/>
  <c r="E80" i="1"/>
  <c r="E72" i="1"/>
  <c r="E64" i="1"/>
  <c r="E56" i="1"/>
  <c r="E48" i="1"/>
  <c r="E40" i="1"/>
  <c r="E32" i="1"/>
  <c r="E24" i="1"/>
  <c r="D230" i="1"/>
  <c r="D174" i="1"/>
  <c r="D126" i="1"/>
  <c r="D86" i="1"/>
  <c r="D38" i="1"/>
  <c r="E237" i="1"/>
  <c r="E181" i="1"/>
  <c r="D235" i="1"/>
  <c r="D203" i="1"/>
  <c r="D163" i="1"/>
  <c r="D123" i="1"/>
  <c r="D91" i="1"/>
  <c r="D59" i="1"/>
  <c r="D35" i="1"/>
  <c r="D248" i="1"/>
  <c r="D240" i="1"/>
  <c r="D232" i="1"/>
  <c r="D224" i="1"/>
  <c r="D216" i="1"/>
  <c r="D208" i="1"/>
  <c r="D200" i="1"/>
  <c r="D192" i="1"/>
  <c r="D184" i="1"/>
  <c r="D176" i="1"/>
  <c r="D168" i="1"/>
  <c r="D160" i="1"/>
  <c r="D152" i="1"/>
  <c r="D144" i="1"/>
  <c r="D136" i="1"/>
  <c r="D128" i="1"/>
  <c r="D120" i="1"/>
  <c r="D112" i="1"/>
  <c r="D104" i="1"/>
  <c r="D96" i="1"/>
  <c r="D88" i="1"/>
  <c r="D80" i="1"/>
  <c r="D72" i="1"/>
  <c r="D64" i="1"/>
  <c r="D56" i="1"/>
  <c r="D48" i="1"/>
  <c r="D40" i="1"/>
  <c r="D32" i="1"/>
  <c r="E16" i="1"/>
  <c r="E247" i="1"/>
  <c r="E239" i="1"/>
  <c r="E231" i="1"/>
  <c r="E223" i="1"/>
  <c r="E215" i="1"/>
  <c r="E207" i="1"/>
  <c r="E199" i="1"/>
  <c r="E191" i="1"/>
  <c r="E183" i="1"/>
  <c r="E175" i="1"/>
  <c r="E167" i="1"/>
  <c r="E159" i="1"/>
  <c r="E151" i="1"/>
  <c r="E143" i="1"/>
  <c r="E135" i="1"/>
  <c r="E127" i="1"/>
  <c r="E119" i="1"/>
  <c r="E111" i="1"/>
  <c r="E103" i="1"/>
  <c r="E95" i="1"/>
  <c r="E87" i="1"/>
  <c r="E79" i="1"/>
  <c r="E71" i="1"/>
  <c r="E63" i="1"/>
  <c r="E55" i="1"/>
  <c r="E47" i="1"/>
  <c r="E39" i="1"/>
  <c r="E31" i="1"/>
  <c r="E23" i="1"/>
  <c r="F17" i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D175" i="1"/>
  <c r="D167" i="1"/>
  <c r="D159" i="1"/>
  <c r="D151" i="1"/>
  <c r="D143" i="1"/>
  <c r="D135" i="1"/>
  <c r="D127" i="1"/>
  <c r="D119" i="1"/>
  <c r="D111" i="1"/>
  <c r="D103" i="1"/>
  <c r="D95" i="1"/>
  <c r="D87" i="1"/>
  <c r="D79" i="1"/>
  <c r="D71" i="1"/>
  <c r="D63" i="1"/>
  <c r="D55" i="1"/>
  <c r="D39" i="1"/>
  <c r="D31" i="1"/>
  <c r="E254" i="1"/>
  <c r="E246" i="1"/>
  <c r="E238" i="1"/>
  <c r="E230" i="1"/>
  <c r="E222" i="1"/>
  <c r="E214" i="1"/>
  <c r="E206" i="1"/>
  <c r="E198" i="1"/>
  <c r="E190" i="1"/>
  <c r="E182" i="1"/>
  <c r="E174" i="1"/>
  <c r="E166" i="1"/>
  <c r="E158" i="1"/>
  <c r="E150" i="1"/>
  <c r="E142" i="1"/>
  <c r="E134" i="1"/>
  <c r="E126" i="1"/>
  <c r="E118" i="1"/>
  <c r="E110" i="1"/>
  <c r="E102" i="1"/>
  <c r="E94" i="1"/>
  <c r="E86" i="1"/>
  <c r="E78" i="1"/>
  <c r="E70" i="1"/>
  <c r="E62" i="1"/>
  <c r="E54" i="1"/>
  <c r="E46" i="1"/>
  <c r="E38" i="1"/>
  <c r="E30" i="1"/>
</calcChain>
</file>

<file path=xl/sharedStrings.xml><?xml version="1.0" encoding="utf-8"?>
<sst xmlns="http://schemas.openxmlformats.org/spreadsheetml/2006/main" count="11" uniqueCount="11">
  <si>
    <t>Date</t>
  </si>
  <si>
    <t>Close</t>
  </si>
  <si>
    <t>MMS</t>
  </si>
  <si>
    <t>MMP1</t>
  </si>
  <si>
    <t>MMP2</t>
  </si>
  <si>
    <t>MME</t>
  </si>
  <si>
    <t>Número de Periodos</t>
  </si>
  <si>
    <t>Ponderadores MMP1</t>
  </si>
  <si>
    <t>Ponderadores MMP2</t>
  </si>
  <si>
    <t>Ponderador MME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</si>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</sst>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164" fontId="0" fillId="0" borderId="10" xfId="0" applyNumberFormat="1" applyBorder="1"/>
    <xf numFmtId="0" fontId="0" fillId="33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4" borderId="12" xfId="0" applyFill="1" applyBorder="1" applyAlignment="1">
      <alignment horizontal="center" wrapText="1"/>
    </xf>
    <xf numFmtId="0" fontId="0" fillId="34" borderId="13" xfId="0" applyFill="1" applyBorder="1" applyAlignment="1">
      <alignment horizontal="center" wrapText="1"/>
    </xf>
    <xf numFmtId="14" fontId="0" fillId="0" borderId="13" xfId="0" applyNumberFormat="1" applyBorder="1"/>
    <xf numFmtId="0" fontId="0" fillId="0" borderId="12" xfId="0" applyBorder="1"/>
    <xf numFmtId="14" fontId="0" fillId="0" borderId="16" xfId="0" applyNumberFormat="1" applyBorder="1"/>
    <xf numFmtId="0" fontId="0" fillId="0" borderId="17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36" borderId="12" xfId="0" applyFill="1" applyBorder="1" applyAlignment="1">
      <alignment horizontal="center" wrapText="1"/>
    </xf>
    <xf numFmtId="0" fontId="0" fillId="36" borderId="13" xfId="0" applyFill="1" applyBorder="1" applyAlignment="1">
      <alignment horizontal="center" wrapText="1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MA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7.6672069767460632E-2"/>
          <c:y val="8.9770827191054767E-2"/>
          <c:w val="0.89946375725232575"/>
          <c:h val="0.74316523632394593"/>
        </c:manualLayout>
      </c:layout>
      <c:lineChart>
        <c:grouping val="standard"/>
        <c:varyColors val="0"/>
        <c:ser>
          <c:idx val="0"/>
          <c:order val="0"/>
          <c:tx>
            <c:strRef>
              <c:f>'CEMEXCPO.MX'!$B$1</c:f>
              <c:strCache>
                <c:ptCount val="1"/>
                <c:pt idx="0">
                  <c:v>Close</c:v>
                </c:pt>
              </c:strCache>
            </c:strRef>
          </c:tx>
          <c:spPr>
            <a:ln w="41275" cap="rnd" cmpd="sng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'CEMEXCPO.MX'!$A$2:$A$254</c:f>
              <c:numCache>
                <c:formatCode>m/d/yyyy</c:formatCode>
                <c:ptCount val="253"/>
                <c:pt idx="0">
                  <c:v>43753</c:v>
                </c:pt>
                <c:pt idx="1">
                  <c:v>43754</c:v>
                </c:pt>
                <c:pt idx="2">
                  <c:v>43755</c:v>
                </c:pt>
                <c:pt idx="3">
                  <c:v>43756</c:v>
                </c:pt>
                <c:pt idx="4">
                  <c:v>43759</c:v>
                </c:pt>
                <c:pt idx="5">
                  <c:v>43760</c:v>
                </c:pt>
                <c:pt idx="6">
                  <c:v>43761</c:v>
                </c:pt>
                <c:pt idx="7">
                  <c:v>43762</c:v>
                </c:pt>
                <c:pt idx="8">
                  <c:v>43763</c:v>
                </c:pt>
                <c:pt idx="9">
                  <c:v>43766</c:v>
                </c:pt>
                <c:pt idx="10">
                  <c:v>43767</c:v>
                </c:pt>
                <c:pt idx="11">
                  <c:v>43768</c:v>
                </c:pt>
                <c:pt idx="12">
                  <c:v>43769</c:v>
                </c:pt>
                <c:pt idx="13">
                  <c:v>43770</c:v>
                </c:pt>
                <c:pt idx="14">
                  <c:v>43773</c:v>
                </c:pt>
                <c:pt idx="15">
                  <c:v>43774</c:v>
                </c:pt>
                <c:pt idx="16">
                  <c:v>43775</c:v>
                </c:pt>
                <c:pt idx="17">
                  <c:v>43776</c:v>
                </c:pt>
                <c:pt idx="18">
                  <c:v>43777</c:v>
                </c:pt>
                <c:pt idx="19">
                  <c:v>43780</c:v>
                </c:pt>
                <c:pt idx="20">
                  <c:v>43781</c:v>
                </c:pt>
                <c:pt idx="21">
                  <c:v>43782</c:v>
                </c:pt>
                <c:pt idx="22">
                  <c:v>43783</c:v>
                </c:pt>
                <c:pt idx="23">
                  <c:v>43784</c:v>
                </c:pt>
                <c:pt idx="24">
                  <c:v>43788</c:v>
                </c:pt>
                <c:pt idx="25">
                  <c:v>43789</c:v>
                </c:pt>
                <c:pt idx="26">
                  <c:v>43790</c:v>
                </c:pt>
                <c:pt idx="27">
                  <c:v>43791</c:v>
                </c:pt>
                <c:pt idx="28">
                  <c:v>43794</c:v>
                </c:pt>
                <c:pt idx="29">
                  <c:v>43795</c:v>
                </c:pt>
                <c:pt idx="30">
                  <c:v>43796</c:v>
                </c:pt>
                <c:pt idx="31">
                  <c:v>43797</c:v>
                </c:pt>
                <c:pt idx="32">
                  <c:v>43798</c:v>
                </c:pt>
                <c:pt idx="33">
                  <c:v>43801</c:v>
                </c:pt>
                <c:pt idx="34">
                  <c:v>43802</c:v>
                </c:pt>
                <c:pt idx="35">
                  <c:v>43803</c:v>
                </c:pt>
                <c:pt idx="36">
                  <c:v>43804</c:v>
                </c:pt>
                <c:pt idx="37">
                  <c:v>43805</c:v>
                </c:pt>
                <c:pt idx="38">
                  <c:v>43808</c:v>
                </c:pt>
                <c:pt idx="39">
                  <c:v>43809</c:v>
                </c:pt>
                <c:pt idx="40">
                  <c:v>43810</c:v>
                </c:pt>
                <c:pt idx="41">
                  <c:v>43812</c:v>
                </c:pt>
                <c:pt idx="42">
                  <c:v>43815</c:v>
                </c:pt>
                <c:pt idx="43">
                  <c:v>43816</c:v>
                </c:pt>
                <c:pt idx="44">
                  <c:v>43817</c:v>
                </c:pt>
                <c:pt idx="45">
                  <c:v>43818</c:v>
                </c:pt>
                <c:pt idx="46">
                  <c:v>43819</c:v>
                </c:pt>
                <c:pt idx="47">
                  <c:v>43822</c:v>
                </c:pt>
                <c:pt idx="48">
                  <c:v>43823</c:v>
                </c:pt>
                <c:pt idx="49">
                  <c:v>43825</c:v>
                </c:pt>
                <c:pt idx="50">
                  <c:v>43826</c:v>
                </c:pt>
                <c:pt idx="51">
                  <c:v>43829</c:v>
                </c:pt>
                <c:pt idx="52">
                  <c:v>43830</c:v>
                </c:pt>
                <c:pt idx="53">
                  <c:v>43832</c:v>
                </c:pt>
                <c:pt idx="54">
                  <c:v>43833</c:v>
                </c:pt>
                <c:pt idx="55">
                  <c:v>43836</c:v>
                </c:pt>
                <c:pt idx="56">
                  <c:v>43837</c:v>
                </c:pt>
                <c:pt idx="57">
                  <c:v>43838</c:v>
                </c:pt>
                <c:pt idx="58">
                  <c:v>43839</c:v>
                </c:pt>
                <c:pt idx="59">
                  <c:v>43840</c:v>
                </c:pt>
                <c:pt idx="60">
                  <c:v>43843</c:v>
                </c:pt>
                <c:pt idx="61">
                  <c:v>43844</c:v>
                </c:pt>
                <c:pt idx="62">
                  <c:v>43845</c:v>
                </c:pt>
                <c:pt idx="63">
                  <c:v>43846</c:v>
                </c:pt>
                <c:pt idx="64">
                  <c:v>43847</c:v>
                </c:pt>
                <c:pt idx="65">
                  <c:v>43850</c:v>
                </c:pt>
                <c:pt idx="66">
                  <c:v>43851</c:v>
                </c:pt>
                <c:pt idx="67">
                  <c:v>43852</c:v>
                </c:pt>
                <c:pt idx="68">
                  <c:v>43853</c:v>
                </c:pt>
                <c:pt idx="69">
                  <c:v>43854</c:v>
                </c:pt>
                <c:pt idx="70">
                  <c:v>43857</c:v>
                </c:pt>
                <c:pt idx="71">
                  <c:v>43858</c:v>
                </c:pt>
                <c:pt idx="72">
                  <c:v>43859</c:v>
                </c:pt>
                <c:pt idx="73">
                  <c:v>43860</c:v>
                </c:pt>
                <c:pt idx="74">
                  <c:v>43861</c:v>
                </c:pt>
                <c:pt idx="75">
                  <c:v>43865</c:v>
                </c:pt>
                <c:pt idx="76">
                  <c:v>43866</c:v>
                </c:pt>
                <c:pt idx="77">
                  <c:v>43867</c:v>
                </c:pt>
                <c:pt idx="78">
                  <c:v>43868</c:v>
                </c:pt>
                <c:pt idx="79">
                  <c:v>43871</c:v>
                </c:pt>
                <c:pt idx="80">
                  <c:v>43872</c:v>
                </c:pt>
                <c:pt idx="81">
                  <c:v>43873</c:v>
                </c:pt>
                <c:pt idx="82">
                  <c:v>43874</c:v>
                </c:pt>
                <c:pt idx="83">
                  <c:v>43875</c:v>
                </c:pt>
                <c:pt idx="84">
                  <c:v>43878</c:v>
                </c:pt>
                <c:pt idx="85">
                  <c:v>43879</c:v>
                </c:pt>
                <c:pt idx="86">
                  <c:v>43880</c:v>
                </c:pt>
                <c:pt idx="87">
                  <c:v>43881</c:v>
                </c:pt>
                <c:pt idx="88">
                  <c:v>43882</c:v>
                </c:pt>
                <c:pt idx="89">
                  <c:v>43885</c:v>
                </c:pt>
                <c:pt idx="90">
                  <c:v>43886</c:v>
                </c:pt>
                <c:pt idx="91">
                  <c:v>43887</c:v>
                </c:pt>
                <c:pt idx="92">
                  <c:v>43888</c:v>
                </c:pt>
                <c:pt idx="93">
                  <c:v>43889</c:v>
                </c:pt>
                <c:pt idx="94">
                  <c:v>43892</c:v>
                </c:pt>
                <c:pt idx="95">
                  <c:v>43893</c:v>
                </c:pt>
                <c:pt idx="96">
                  <c:v>43894</c:v>
                </c:pt>
                <c:pt idx="97">
                  <c:v>43895</c:v>
                </c:pt>
                <c:pt idx="98">
                  <c:v>43896</c:v>
                </c:pt>
                <c:pt idx="99">
                  <c:v>43899</c:v>
                </c:pt>
                <c:pt idx="100">
                  <c:v>43900</c:v>
                </c:pt>
                <c:pt idx="101">
                  <c:v>43901</c:v>
                </c:pt>
                <c:pt idx="102">
                  <c:v>43902</c:v>
                </c:pt>
                <c:pt idx="103">
                  <c:v>43903</c:v>
                </c:pt>
                <c:pt idx="104">
                  <c:v>43907</c:v>
                </c:pt>
                <c:pt idx="105">
                  <c:v>43908</c:v>
                </c:pt>
                <c:pt idx="106">
                  <c:v>43909</c:v>
                </c:pt>
                <c:pt idx="107">
                  <c:v>43910</c:v>
                </c:pt>
                <c:pt idx="108">
                  <c:v>43913</c:v>
                </c:pt>
                <c:pt idx="109">
                  <c:v>43914</c:v>
                </c:pt>
                <c:pt idx="110">
                  <c:v>43915</c:v>
                </c:pt>
                <c:pt idx="111">
                  <c:v>43916</c:v>
                </c:pt>
                <c:pt idx="112">
                  <c:v>43917</c:v>
                </c:pt>
                <c:pt idx="113">
                  <c:v>43920</c:v>
                </c:pt>
                <c:pt idx="114">
                  <c:v>43921</c:v>
                </c:pt>
                <c:pt idx="115">
                  <c:v>43922</c:v>
                </c:pt>
                <c:pt idx="116">
                  <c:v>43923</c:v>
                </c:pt>
                <c:pt idx="117">
                  <c:v>43924</c:v>
                </c:pt>
                <c:pt idx="118">
                  <c:v>43927</c:v>
                </c:pt>
                <c:pt idx="119">
                  <c:v>43928</c:v>
                </c:pt>
                <c:pt idx="120">
                  <c:v>43929</c:v>
                </c:pt>
                <c:pt idx="121">
                  <c:v>43934</c:v>
                </c:pt>
                <c:pt idx="122">
                  <c:v>43935</c:v>
                </c:pt>
                <c:pt idx="123">
                  <c:v>43936</c:v>
                </c:pt>
                <c:pt idx="124">
                  <c:v>43937</c:v>
                </c:pt>
                <c:pt idx="125">
                  <c:v>43938</c:v>
                </c:pt>
                <c:pt idx="126">
                  <c:v>43941</c:v>
                </c:pt>
                <c:pt idx="127">
                  <c:v>43942</c:v>
                </c:pt>
                <c:pt idx="128">
                  <c:v>43943</c:v>
                </c:pt>
                <c:pt idx="129">
                  <c:v>43944</c:v>
                </c:pt>
                <c:pt idx="130">
                  <c:v>43945</c:v>
                </c:pt>
                <c:pt idx="131">
                  <c:v>43948</c:v>
                </c:pt>
                <c:pt idx="132">
                  <c:v>43949</c:v>
                </c:pt>
                <c:pt idx="133">
                  <c:v>43950</c:v>
                </c:pt>
                <c:pt idx="134">
                  <c:v>43951</c:v>
                </c:pt>
                <c:pt idx="135">
                  <c:v>43955</c:v>
                </c:pt>
                <c:pt idx="136">
                  <c:v>43956</c:v>
                </c:pt>
                <c:pt idx="137">
                  <c:v>43957</c:v>
                </c:pt>
                <c:pt idx="138">
                  <c:v>43958</c:v>
                </c:pt>
                <c:pt idx="139">
                  <c:v>43959</c:v>
                </c:pt>
                <c:pt idx="140">
                  <c:v>43962</c:v>
                </c:pt>
                <c:pt idx="141">
                  <c:v>43963</c:v>
                </c:pt>
                <c:pt idx="142">
                  <c:v>43964</c:v>
                </c:pt>
                <c:pt idx="143">
                  <c:v>43965</c:v>
                </c:pt>
                <c:pt idx="144">
                  <c:v>43966</c:v>
                </c:pt>
                <c:pt idx="145">
                  <c:v>43969</c:v>
                </c:pt>
                <c:pt idx="146">
                  <c:v>43970</c:v>
                </c:pt>
                <c:pt idx="147">
                  <c:v>43971</c:v>
                </c:pt>
                <c:pt idx="148">
                  <c:v>43972</c:v>
                </c:pt>
                <c:pt idx="149">
                  <c:v>43973</c:v>
                </c:pt>
                <c:pt idx="150">
                  <c:v>43976</c:v>
                </c:pt>
                <c:pt idx="151">
                  <c:v>43977</c:v>
                </c:pt>
                <c:pt idx="152">
                  <c:v>43978</c:v>
                </c:pt>
                <c:pt idx="153">
                  <c:v>43979</c:v>
                </c:pt>
                <c:pt idx="154">
                  <c:v>43980</c:v>
                </c:pt>
                <c:pt idx="155">
                  <c:v>43983</c:v>
                </c:pt>
                <c:pt idx="156">
                  <c:v>43984</c:v>
                </c:pt>
                <c:pt idx="157">
                  <c:v>43985</c:v>
                </c:pt>
                <c:pt idx="158">
                  <c:v>43986</c:v>
                </c:pt>
                <c:pt idx="159">
                  <c:v>43987</c:v>
                </c:pt>
                <c:pt idx="160">
                  <c:v>43990</c:v>
                </c:pt>
                <c:pt idx="161">
                  <c:v>43991</c:v>
                </c:pt>
                <c:pt idx="162">
                  <c:v>43992</c:v>
                </c:pt>
                <c:pt idx="163">
                  <c:v>43993</c:v>
                </c:pt>
                <c:pt idx="164">
                  <c:v>43994</c:v>
                </c:pt>
                <c:pt idx="165">
                  <c:v>43997</c:v>
                </c:pt>
                <c:pt idx="166">
                  <c:v>43998</c:v>
                </c:pt>
                <c:pt idx="167">
                  <c:v>43999</c:v>
                </c:pt>
                <c:pt idx="168">
                  <c:v>44000</c:v>
                </c:pt>
                <c:pt idx="169">
                  <c:v>44001</c:v>
                </c:pt>
                <c:pt idx="170">
                  <c:v>44004</c:v>
                </c:pt>
                <c:pt idx="171">
                  <c:v>44005</c:v>
                </c:pt>
                <c:pt idx="172">
                  <c:v>44006</c:v>
                </c:pt>
                <c:pt idx="173">
                  <c:v>44007</c:v>
                </c:pt>
                <c:pt idx="174">
                  <c:v>44008</c:v>
                </c:pt>
                <c:pt idx="175">
                  <c:v>44011</c:v>
                </c:pt>
                <c:pt idx="176">
                  <c:v>44012</c:v>
                </c:pt>
                <c:pt idx="177">
                  <c:v>44013</c:v>
                </c:pt>
                <c:pt idx="178">
                  <c:v>44014</c:v>
                </c:pt>
                <c:pt idx="179">
                  <c:v>44015</c:v>
                </c:pt>
                <c:pt idx="180">
                  <c:v>44018</c:v>
                </c:pt>
                <c:pt idx="181">
                  <c:v>44019</c:v>
                </c:pt>
                <c:pt idx="182">
                  <c:v>44020</c:v>
                </c:pt>
                <c:pt idx="183">
                  <c:v>44021</c:v>
                </c:pt>
                <c:pt idx="184">
                  <c:v>44022</c:v>
                </c:pt>
                <c:pt idx="185">
                  <c:v>44025</c:v>
                </c:pt>
                <c:pt idx="186">
                  <c:v>44026</c:v>
                </c:pt>
                <c:pt idx="187">
                  <c:v>44027</c:v>
                </c:pt>
                <c:pt idx="188">
                  <c:v>44028</c:v>
                </c:pt>
                <c:pt idx="189">
                  <c:v>44029</c:v>
                </c:pt>
                <c:pt idx="190">
                  <c:v>44032</c:v>
                </c:pt>
                <c:pt idx="191">
                  <c:v>44033</c:v>
                </c:pt>
                <c:pt idx="192">
                  <c:v>44034</c:v>
                </c:pt>
                <c:pt idx="193">
                  <c:v>44035</c:v>
                </c:pt>
                <c:pt idx="194">
                  <c:v>44036</c:v>
                </c:pt>
                <c:pt idx="195">
                  <c:v>44039</c:v>
                </c:pt>
                <c:pt idx="196">
                  <c:v>44040</c:v>
                </c:pt>
                <c:pt idx="197">
                  <c:v>44041</c:v>
                </c:pt>
                <c:pt idx="198">
                  <c:v>44042</c:v>
                </c:pt>
                <c:pt idx="199">
                  <c:v>44043</c:v>
                </c:pt>
                <c:pt idx="200">
                  <c:v>44046</c:v>
                </c:pt>
                <c:pt idx="201">
                  <c:v>44047</c:v>
                </c:pt>
                <c:pt idx="202">
                  <c:v>44048</c:v>
                </c:pt>
                <c:pt idx="203">
                  <c:v>44049</c:v>
                </c:pt>
                <c:pt idx="204">
                  <c:v>44050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44060</c:v>
                </c:pt>
                <c:pt idx="211">
                  <c:v>44061</c:v>
                </c:pt>
                <c:pt idx="212">
                  <c:v>44062</c:v>
                </c:pt>
                <c:pt idx="213">
                  <c:v>44063</c:v>
                </c:pt>
                <c:pt idx="214">
                  <c:v>44064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44081</c:v>
                </c:pt>
                <c:pt idx="226">
                  <c:v>44082</c:v>
                </c:pt>
                <c:pt idx="227">
                  <c:v>44083</c:v>
                </c:pt>
                <c:pt idx="228">
                  <c:v>44084</c:v>
                </c:pt>
                <c:pt idx="229">
                  <c:v>44085</c:v>
                </c:pt>
                <c:pt idx="230">
                  <c:v>44088</c:v>
                </c:pt>
                <c:pt idx="231">
                  <c:v>44089</c:v>
                </c:pt>
                <c:pt idx="232">
                  <c:v>44091</c:v>
                </c:pt>
                <c:pt idx="233">
                  <c:v>44092</c:v>
                </c:pt>
                <c:pt idx="234">
                  <c:v>44095</c:v>
                </c:pt>
                <c:pt idx="235">
                  <c:v>44096</c:v>
                </c:pt>
                <c:pt idx="236">
                  <c:v>44097</c:v>
                </c:pt>
                <c:pt idx="237">
                  <c:v>44098</c:v>
                </c:pt>
                <c:pt idx="238">
                  <c:v>44099</c:v>
                </c:pt>
                <c:pt idx="239">
                  <c:v>44102</c:v>
                </c:pt>
                <c:pt idx="240">
                  <c:v>44103</c:v>
                </c:pt>
                <c:pt idx="241">
                  <c:v>44104</c:v>
                </c:pt>
                <c:pt idx="242">
                  <c:v>44105</c:v>
                </c:pt>
                <c:pt idx="243">
                  <c:v>44106</c:v>
                </c:pt>
                <c:pt idx="244">
                  <c:v>44109</c:v>
                </c:pt>
                <c:pt idx="245">
                  <c:v>44110</c:v>
                </c:pt>
                <c:pt idx="246">
                  <c:v>44111</c:v>
                </c:pt>
                <c:pt idx="247">
                  <c:v>44112</c:v>
                </c:pt>
                <c:pt idx="248">
                  <c:v>44113</c:v>
                </c:pt>
                <c:pt idx="249">
                  <c:v>44116</c:v>
                </c:pt>
                <c:pt idx="250">
                  <c:v>44117</c:v>
                </c:pt>
                <c:pt idx="251">
                  <c:v>44118</c:v>
                </c:pt>
                <c:pt idx="252">
                  <c:v>44119</c:v>
                </c:pt>
              </c:numCache>
            </c:numRef>
          </c:cat>
          <c:val>
            <c:numRef>
              <c:f>'CEMEXCPO.MX'!$B$2:$B$254</c:f>
              <c:numCache>
                <c:formatCode>General</c:formatCode>
                <c:ptCount val="253"/>
                <c:pt idx="0">
                  <c:v>7.84</c:v>
                </c:pt>
                <c:pt idx="1">
                  <c:v>7.86</c:v>
                </c:pt>
                <c:pt idx="2">
                  <c:v>7.81</c:v>
                </c:pt>
                <c:pt idx="3">
                  <c:v>7.72</c:v>
                </c:pt>
                <c:pt idx="4">
                  <c:v>7.74</c:v>
                </c:pt>
                <c:pt idx="5">
                  <c:v>7.87</c:v>
                </c:pt>
                <c:pt idx="6">
                  <c:v>7.94</c:v>
                </c:pt>
                <c:pt idx="7">
                  <c:v>7.41</c:v>
                </c:pt>
                <c:pt idx="8">
                  <c:v>7.52</c:v>
                </c:pt>
                <c:pt idx="9">
                  <c:v>7.79</c:v>
                </c:pt>
                <c:pt idx="10">
                  <c:v>7.66</c:v>
                </c:pt>
                <c:pt idx="11">
                  <c:v>7.33</c:v>
                </c:pt>
                <c:pt idx="12">
                  <c:v>7.23</c:v>
                </c:pt>
                <c:pt idx="13">
                  <c:v>7.32</c:v>
                </c:pt>
                <c:pt idx="14">
                  <c:v>7.42</c:v>
                </c:pt>
                <c:pt idx="15">
                  <c:v>7.4</c:v>
                </c:pt>
                <c:pt idx="16">
                  <c:v>7.4</c:v>
                </c:pt>
                <c:pt idx="17">
                  <c:v>7.42</c:v>
                </c:pt>
                <c:pt idx="18">
                  <c:v>7.29</c:v>
                </c:pt>
                <c:pt idx="19">
                  <c:v>7.19</c:v>
                </c:pt>
                <c:pt idx="20">
                  <c:v>6.99</c:v>
                </c:pt>
                <c:pt idx="21">
                  <c:v>7.06</c:v>
                </c:pt>
                <c:pt idx="22">
                  <c:v>7.08</c:v>
                </c:pt>
                <c:pt idx="23">
                  <c:v>7.08</c:v>
                </c:pt>
                <c:pt idx="24">
                  <c:v>7.11</c:v>
                </c:pt>
                <c:pt idx="25">
                  <c:v>7.02</c:v>
                </c:pt>
                <c:pt idx="26">
                  <c:v>6.98</c:v>
                </c:pt>
                <c:pt idx="27">
                  <c:v>7.06</c:v>
                </c:pt>
                <c:pt idx="28">
                  <c:v>7.18</c:v>
                </c:pt>
                <c:pt idx="29">
                  <c:v>7.21</c:v>
                </c:pt>
                <c:pt idx="30">
                  <c:v>7.34</c:v>
                </c:pt>
                <c:pt idx="31">
                  <c:v>7.32</c:v>
                </c:pt>
                <c:pt idx="32">
                  <c:v>7.15</c:v>
                </c:pt>
                <c:pt idx="33">
                  <c:v>7.07</c:v>
                </c:pt>
                <c:pt idx="34">
                  <c:v>6.89</c:v>
                </c:pt>
                <c:pt idx="35">
                  <c:v>6.84</c:v>
                </c:pt>
                <c:pt idx="36">
                  <c:v>6.95</c:v>
                </c:pt>
                <c:pt idx="37">
                  <c:v>6.76</c:v>
                </c:pt>
                <c:pt idx="38">
                  <c:v>6.86</c:v>
                </c:pt>
                <c:pt idx="39">
                  <c:v>6.86</c:v>
                </c:pt>
                <c:pt idx="40">
                  <c:v>7.01</c:v>
                </c:pt>
                <c:pt idx="41">
                  <c:v>7.14</c:v>
                </c:pt>
                <c:pt idx="42">
                  <c:v>7.17</c:v>
                </c:pt>
                <c:pt idx="43">
                  <c:v>7.13</c:v>
                </c:pt>
                <c:pt idx="44">
                  <c:v>7.35</c:v>
                </c:pt>
                <c:pt idx="45">
                  <c:v>7.31</c:v>
                </c:pt>
                <c:pt idx="46">
                  <c:v>7.23</c:v>
                </c:pt>
                <c:pt idx="47">
                  <c:v>7.25</c:v>
                </c:pt>
                <c:pt idx="48">
                  <c:v>7.23</c:v>
                </c:pt>
                <c:pt idx="49">
                  <c:v>7.33</c:v>
                </c:pt>
                <c:pt idx="50">
                  <c:v>7.23</c:v>
                </c:pt>
                <c:pt idx="51">
                  <c:v>7.16</c:v>
                </c:pt>
                <c:pt idx="52">
                  <c:v>7.16</c:v>
                </c:pt>
                <c:pt idx="53">
                  <c:v>7.16</c:v>
                </c:pt>
                <c:pt idx="54">
                  <c:v>7.19</c:v>
                </c:pt>
                <c:pt idx="55">
                  <c:v>7.2</c:v>
                </c:pt>
                <c:pt idx="56">
                  <c:v>7.07</c:v>
                </c:pt>
                <c:pt idx="57">
                  <c:v>7.2</c:v>
                </c:pt>
                <c:pt idx="58">
                  <c:v>7.1</c:v>
                </c:pt>
                <c:pt idx="59">
                  <c:v>7.18</c:v>
                </c:pt>
                <c:pt idx="60">
                  <c:v>7.15</c:v>
                </c:pt>
                <c:pt idx="61">
                  <c:v>7.12</c:v>
                </c:pt>
                <c:pt idx="62">
                  <c:v>6.95</c:v>
                </c:pt>
                <c:pt idx="63">
                  <c:v>7.29</c:v>
                </c:pt>
                <c:pt idx="64">
                  <c:v>7.82</c:v>
                </c:pt>
                <c:pt idx="65">
                  <c:v>7.7</c:v>
                </c:pt>
                <c:pt idx="66">
                  <c:v>7.71</c:v>
                </c:pt>
                <c:pt idx="67">
                  <c:v>7.89</c:v>
                </c:pt>
                <c:pt idx="68">
                  <c:v>7.88</c:v>
                </c:pt>
                <c:pt idx="69">
                  <c:v>7.87</c:v>
                </c:pt>
                <c:pt idx="70">
                  <c:v>7.7850000000000001</c:v>
                </c:pt>
                <c:pt idx="71">
                  <c:v>8.0500000000000007</c:v>
                </c:pt>
                <c:pt idx="72">
                  <c:v>7.95</c:v>
                </c:pt>
                <c:pt idx="73">
                  <c:v>7.85</c:v>
                </c:pt>
                <c:pt idx="74">
                  <c:v>7.5949999999999998</c:v>
                </c:pt>
                <c:pt idx="75">
                  <c:v>7.9450000000000003</c:v>
                </c:pt>
                <c:pt idx="76">
                  <c:v>7.75</c:v>
                </c:pt>
                <c:pt idx="77">
                  <c:v>7.75</c:v>
                </c:pt>
                <c:pt idx="78">
                  <c:v>7.79</c:v>
                </c:pt>
                <c:pt idx="79">
                  <c:v>7.7350000000000003</c:v>
                </c:pt>
                <c:pt idx="80">
                  <c:v>8.0500000000000007</c:v>
                </c:pt>
                <c:pt idx="81">
                  <c:v>7.65</c:v>
                </c:pt>
                <c:pt idx="82">
                  <c:v>7.28</c:v>
                </c:pt>
                <c:pt idx="83">
                  <c:v>7.15</c:v>
                </c:pt>
                <c:pt idx="84">
                  <c:v>7.16</c:v>
                </c:pt>
                <c:pt idx="85">
                  <c:v>7</c:v>
                </c:pt>
                <c:pt idx="86">
                  <c:v>6.95</c:v>
                </c:pt>
                <c:pt idx="87">
                  <c:v>7</c:v>
                </c:pt>
                <c:pt idx="88">
                  <c:v>7.1</c:v>
                </c:pt>
                <c:pt idx="89">
                  <c:v>7.05</c:v>
                </c:pt>
                <c:pt idx="90">
                  <c:v>6.9</c:v>
                </c:pt>
                <c:pt idx="91">
                  <c:v>6.44</c:v>
                </c:pt>
                <c:pt idx="92">
                  <c:v>6.17</c:v>
                </c:pt>
                <c:pt idx="93">
                  <c:v>6.34</c:v>
                </c:pt>
                <c:pt idx="94">
                  <c:v>6.41</c:v>
                </c:pt>
                <c:pt idx="95">
                  <c:v>6.59</c:v>
                </c:pt>
                <c:pt idx="96">
                  <c:v>6.73</c:v>
                </c:pt>
                <c:pt idx="97">
                  <c:v>6.26</c:v>
                </c:pt>
                <c:pt idx="98">
                  <c:v>5.88</c:v>
                </c:pt>
                <c:pt idx="99">
                  <c:v>5.39</c:v>
                </c:pt>
                <c:pt idx="100">
                  <c:v>5.67</c:v>
                </c:pt>
                <c:pt idx="101">
                  <c:v>5.65</c:v>
                </c:pt>
                <c:pt idx="102">
                  <c:v>5.23</c:v>
                </c:pt>
                <c:pt idx="103">
                  <c:v>5.37</c:v>
                </c:pt>
                <c:pt idx="104">
                  <c:v>5.07</c:v>
                </c:pt>
                <c:pt idx="105">
                  <c:v>4.74</c:v>
                </c:pt>
                <c:pt idx="106">
                  <c:v>4.57</c:v>
                </c:pt>
                <c:pt idx="107">
                  <c:v>4.32</c:v>
                </c:pt>
                <c:pt idx="108">
                  <c:v>4.24</c:v>
                </c:pt>
                <c:pt idx="109">
                  <c:v>4.47</c:v>
                </c:pt>
                <c:pt idx="110">
                  <c:v>4.29</c:v>
                </c:pt>
                <c:pt idx="111">
                  <c:v>4.6100000000000003</c:v>
                </c:pt>
                <c:pt idx="112">
                  <c:v>4.29</c:v>
                </c:pt>
                <c:pt idx="113">
                  <c:v>4.34</c:v>
                </c:pt>
                <c:pt idx="114">
                  <c:v>4.93</c:v>
                </c:pt>
                <c:pt idx="115">
                  <c:v>4.59</c:v>
                </c:pt>
                <c:pt idx="116">
                  <c:v>4.46</c:v>
                </c:pt>
                <c:pt idx="117">
                  <c:v>4.21</c:v>
                </c:pt>
                <c:pt idx="118">
                  <c:v>4.6100000000000003</c:v>
                </c:pt>
                <c:pt idx="119">
                  <c:v>4.93</c:v>
                </c:pt>
                <c:pt idx="120">
                  <c:v>5.01</c:v>
                </c:pt>
                <c:pt idx="121">
                  <c:v>5.09</c:v>
                </c:pt>
                <c:pt idx="122">
                  <c:v>4.8499999999999996</c:v>
                </c:pt>
                <c:pt idx="123">
                  <c:v>4.84</c:v>
                </c:pt>
                <c:pt idx="124">
                  <c:v>4.72</c:v>
                </c:pt>
                <c:pt idx="125">
                  <c:v>5.05</c:v>
                </c:pt>
                <c:pt idx="126">
                  <c:v>4.97</c:v>
                </c:pt>
                <c:pt idx="127">
                  <c:v>4.68</c:v>
                </c:pt>
                <c:pt idx="128">
                  <c:v>4.6900000000000004</c:v>
                </c:pt>
                <c:pt idx="129">
                  <c:v>4.67</c:v>
                </c:pt>
                <c:pt idx="130">
                  <c:v>4.63</c:v>
                </c:pt>
                <c:pt idx="131">
                  <c:v>4.68</c:v>
                </c:pt>
                <c:pt idx="132">
                  <c:v>5.05</c:v>
                </c:pt>
                <c:pt idx="133">
                  <c:v>5.22</c:v>
                </c:pt>
                <c:pt idx="134">
                  <c:v>5.07</c:v>
                </c:pt>
                <c:pt idx="135">
                  <c:v>5.13</c:v>
                </c:pt>
                <c:pt idx="136">
                  <c:v>5.18</c:v>
                </c:pt>
                <c:pt idx="137">
                  <c:v>5.0199999999999996</c:v>
                </c:pt>
                <c:pt idx="138">
                  <c:v>5.08</c:v>
                </c:pt>
                <c:pt idx="139">
                  <c:v>5.12</c:v>
                </c:pt>
                <c:pt idx="140">
                  <c:v>5.13</c:v>
                </c:pt>
                <c:pt idx="141">
                  <c:v>5.05</c:v>
                </c:pt>
                <c:pt idx="142">
                  <c:v>4.6399999999999997</c:v>
                </c:pt>
                <c:pt idx="143">
                  <c:v>4.57</c:v>
                </c:pt>
                <c:pt idx="144">
                  <c:v>4.62</c:v>
                </c:pt>
                <c:pt idx="145">
                  <c:v>4.72</c:v>
                </c:pt>
                <c:pt idx="146">
                  <c:v>4.6500000000000004</c:v>
                </c:pt>
                <c:pt idx="147">
                  <c:v>4.83</c:v>
                </c:pt>
                <c:pt idx="148">
                  <c:v>4.87</c:v>
                </c:pt>
                <c:pt idx="149">
                  <c:v>4.7699999999999996</c:v>
                </c:pt>
                <c:pt idx="150">
                  <c:v>4.7699999999999996</c:v>
                </c:pt>
                <c:pt idx="151">
                  <c:v>4.9400000000000004</c:v>
                </c:pt>
                <c:pt idx="152">
                  <c:v>5.3</c:v>
                </c:pt>
                <c:pt idx="153">
                  <c:v>5.29</c:v>
                </c:pt>
                <c:pt idx="154">
                  <c:v>5.25</c:v>
                </c:pt>
                <c:pt idx="155">
                  <c:v>5.33</c:v>
                </c:pt>
                <c:pt idx="156">
                  <c:v>5.82</c:v>
                </c:pt>
                <c:pt idx="157">
                  <c:v>6.3</c:v>
                </c:pt>
                <c:pt idx="158">
                  <c:v>6.18</c:v>
                </c:pt>
                <c:pt idx="159">
                  <c:v>6.46</c:v>
                </c:pt>
                <c:pt idx="160">
                  <c:v>6.68</c:v>
                </c:pt>
                <c:pt idx="161">
                  <c:v>6.4</c:v>
                </c:pt>
                <c:pt idx="162">
                  <c:v>5.98</c:v>
                </c:pt>
                <c:pt idx="163">
                  <c:v>5.85</c:v>
                </c:pt>
                <c:pt idx="164">
                  <c:v>6.19</c:v>
                </c:pt>
                <c:pt idx="165">
                  <c:v>5.93</c:v>
                </c:pt>
                <c:pt idx="166">
                  <c:v>6.24</c:v>
                </c:pt>
                <c:pt idx="167">
                  <c:v>6.26</c:v>
                </c:pt>
                <c:pt idx="168">
                  <c:v>6.6</c:v>
                </c:pt>
                <c:pt idx="169">
                  <c:v>6.35</c:v>
                </c:pt>
                <c:pt idx="170">
                  <c:v>6.47</c:v>
                </c:pt>
                <c:pt idx="171">
                  <c:v>6.37</c:v>
                </c:pt>
                <c:pt idx="172">
                  <c:v>6.26</c:v>
                </c:pt>
                <c:pt idx="173">
                  <c:v>6.37</c:v>
                </c:pt>
                <c:pt idx="174">
                  <c:v>6.28</c:v>
                </c:pt>
                <c:pt idx="175">
                  <c:v>6.45</c:v>
                </c:pt>
                <c:pt idx="176">
                  <c:v>6.48</c:v>
                </c:pt>
                <c:pt idx="177">
                  <c:v>6.24</c:v>
                </c:pt>
                <c:pt idx="178">
                  <c:v>6.38</c:v>
                </c:pt>
                <c:pt idx="179">
                  <c:v>6.43</c:v>
                </c:pt>
                <c:pt idx="180">
                  <c:v>6.43</c:v>
                </c:pt>
                <c:pt idx="181">
                  <c:v>6.37</c:v>
                </c:pt>
                <c:pt idx="182">
                  <c:v>6.29</c:v>
                </c:pt>
                <c:pt idx="183">
                  <c:v>5.99</c:v>
                </c:pt>
                <c:pt idx="184">
                  <c:v>5.96</c:v>
                </c:pt>
                <c:pt idx="185">
                  <c:v>6.19</c:v>
                </c:pt>
                <c:pt idx="186">
                  <c:v>6.13</c:v>
                </c:pt>
                <c:pt idx="187">
                  <c:v>6.36</c:v>
                </c:pt>
                <c:pt idx="188">
                  <c:v>6.44</c:v>
                </c:pt>
                <c:pt idx="189">
                  <c:v>6.37</c:v>
                </c:pt>
                <c:pt idx="190">
                  <c:v>6.3</c:v>
                </c:pt>
                <c:pt idx="191">
                  <c:v>6.27</c:v>
                </c:pt>
                <c:pt idx="192">
                  <c:v>6.29</c:v>
                </c:pt>
                <c:pt idx="193">
                  <c:v>6.28</c:v>
                </c:pt>
                <c:pt idx="194">
                  <c:v>6.24</c:v>
                </c:pt>
                <c:pt idx="195">
                  <c:v>6.8</c:v>
                </c:pt>
                <c:pt idx="196">
                  <c:v>6.78</c:v>
                </c:pt>
                <c:pt idx="197">
                  <c:v>6.89</c:v>
                </c:pt>
                <c:pt idx="198">
                  <c:v>6.77</c:v>
                </c:pt>
                <c:pt idx="199">
                  <c:v>6.82</c:v>
                </c:pt>
                <c:pt idx="200">
                  <c:v>7.03</c:v>
                </c:pt>
                <c:pt idx="201">
                  <c:v>7.15</c:v>
                </c:pt>
                <c:pt idx="202">
                  <c:v>7.28</c:v>
                </c:pt>
                <c:pt idx="203">
                  <c:v>7.3</c:v>
                </c:pt>
                <c:pt idx="204">
                  <c:v>7.32</c:v>
                </c:pt>
                <c:pt idx="205">
                  <c:v>7.47</c:v>
                </c:pt>
                <c:pt idx="206">
                  <c:v>7.51</c:v>
                </c:pt>
                <c:pt idx="207">
                  <c:v>7.39</c:v>
                </c:pt>
                <c:pt idx="208">
                  <c:v>7.4</c:v>
                </c:pt>
                <c:pt idx="209">
                  <c:v>7.5</c:v>
                </c:pt>
                <c:pt idx="210">
                  <c:v>7.81</c:v>
                </c:pt>
                <c:pt idx="211">
                  <c:v>7.62</c:v>
                </c:pt>
                <c:pt idx="212">
                  <c:v>7.48</c:v>
                </c:pt>
                <c:pt idx="213">
                  <c:v>7.67</c:v>
                </c:pt>
                <c:pt idx="214">
                  <c:v>7.57</c:v>
                </c:pt>
                <c:pt idx="215">
                  <c:v>7.66</c:v>
                </c:pt>
                <c:pt idx="216">
                  <c:v>7.72</c:v>
                </c:pt>
                <c:pt idx="217">
                  <c:v>7.66</c:v>
                </c:pt>
                <c:pt idx="218">
                  <c:v>7.56</c:v>
                </c:pt>
                <c:pt idx="219">
                  <c:v>7.38</c:v>
                </c:pt>
                <c:pt idx="220">
                  <c:v>7.02</c:v>
                </c:pt>
                <c:pt idx="221">
                  <c:v>7.2</c:v>
                </c:pt>
                <c:pt idx="222">
                  <c:v>7.09</c:v>
                </c:pt>
                <c:pt idx="223">
                  <c:v>6.86</c:v>
                </c:pt>
                <c:pt idx="224">
                  <c:v>6.87</c:v>
                </c:pt>
                <c:pt idx="225">
                  <c:v>6.93</c:v>
                </c:pt>
                <c:pt idx="226">
                  <c:v>6.81</c:v>
                </c:pt>
                <c:pt idx="227">
                  <c:v>6.92</c:v>
                </c:pt>
                <c:pt idx="228">
                  <c:v>7.52</c:v>
                </c:pt>
                <c:pt idx="229">
                  <c:v>8.0399999999999991</c:v>
                </c:pt>
                <c:pt idx="230">
                  <c:v>8.3000000000000007</c:v>
                </c:pt>
                <c:pt idx="231">
                  <c:v>8.43</c:v>
                </c:pt>
                <c:pt idx="232">
                  <c:v>8.14</c:v>
                </c:pt>
                <c:pt idx="233">
                  <c:v>8.15</c:v>
                </c:pt>
                <c:pt idx="234">
                  <c:v>7.82</c:v>
                </c:pt>
                <c:pt idx="235">
                  <c:v>7.99</c:v>
                </c:pt>
                <c:pt idx="236">
                  <c:v>7.98</c:v>
                </c:pt>
                <c:pt idx="237">
                  <c:v>7.88</c:v>
                </c:pt>
                <c:pt idx="238">
                  <c:v>7.99</c:v>
                </c:pt>
                <c:pt idx="239">
                  <c:v>8.3000000000000007</c:v>
                </c:pt>
                <c:pt idx="240">
                  <c:v>8.14</c:v>
                </c:pt>
                <c:pt idx="241">
                  <c:v>8.3800000000000008</c:v>
                </c:pt>
                <c:pt idx="242">
                  <c:v>8.15</c:v>
                </c:pt>
                <c:pt idx="243">
                  <c:v>8.18</c:v>
                </c:pt>
                <c:pt idx="244">
                  <c:v>8.44</c:v>
                </c:pt>
                <c:pt idx="245">
                  <c:v>8.34</c:v>
                </c:pt>
                <c:pt idx="246">
                  <c:v>8.39</c:v>
                </c:pt>
                <c:pt idx="247">
                  <c:v>8.7100000000000009</c:v>
                </c:pt>
                <c:pt idx="248">
                  <c:v>8.7100000000000009</c:v>
                </c:pt>
                <c:pt idx="249">
                  <c:v>8.3800000000000008</c:v>
                </c:pt>
                <c:pt idx="250">
                  <c:v>8.26</c:v>
                </c:pt>
                <c:pt idx="251">
                  <c:v>8.4700000000000006</c:v>
                </c:pt>
                <c:pt idx="252">
                  <c:v>8.77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12-4183-9591-6C9841203D9B}"/>
            </c:ext>
          </c:extLst>
        </c:ser>
        <c:ser>
          <c:idx val="1"/>
          <c:order val="1"/>
          <c:tx>
            <c:strRef>
              <c:f>'CEMEXCPO.MX'!$C$1</c:f>
              <c:strCache>
                <c:ptCount val="1"/>
                <c:pt idx="0">
                  <c:v>MMS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'CEMEXCPO.MX'!$A$2:$A$254</c:f>
              <c:numCache>
                <c:formatCode>m/d/yyyy</c:formatCode>
                <c:ptCount val="253"/>
                <c:pt idx="0">
                  <c:v>43753</c:v>
                </c:pt>
                <c:pt idx="1">
                  <c:v>43754</c:v>
                </c:pt>
                <c:pt idx="2">
                  <c:v>43755</c:v>
                </c:pt>
                <c:pt idx="3">
                  <c:v>43756</c:v>
                </c:pt>
                <c:pt idx="4">
                  <c:v>43759</c:v>
                </c:pt>
                <c:pt idx="5">
                  <c:v>43760</c:v>
                </c:pt>
                <c:pt idx="6">
                  <c:v>43761</c:v>
                </c:pt>
                <c:pt idx="7">
                  <c:v>43762</c:v>
                </c:pt>
                <c:pt idx="8">
                  <c:v>43763</c:v>
                </c:pt>
                <c:pt idx="9">
                  <c:v>43766</c:v>
                </c:pt>
                <c:pt idx="10">
                  <c:v>43767</c:v>
                </c:pt>
                <c:pt idx="11">
                  <c:v>43768</c:v>
                </c:pt>
                <c:pt idx="12">
                  <c:v>43769</c:v>
                </c:pt>
                <c:pt idx="13">
                  <c:v>43770</c:v>
                </c:pt>
                <c:pt idx="14">
                  <c:v>43773</c:v>
                </c:pt>
                <c:pt idx="15">
                  <c:v>43774</c:v>
                </c:pt>
                <c:pt idx="16">
                  <c:v>43775</c:v>
                </c:pt>
                <c:pt idx="17">
                  <c:v>43776</c:v>
                </c:pt>
                <c:pt idx="18">
                  <c:v>43777</c:v>
                </c:pt>
                <c:pt idx="19">
                  <c:v>43780</c:v>
                </c:pt>
                <c:pt idx="20">
                  <c:v>43781</c:v>
                </c:pt>
                <c:pt idx="21">
                  <c:v>43782</c:v>
                </c:pt>
                <c:pt idx="22">
                  <c:v>43783</c:v>
                </c:pt>
                <c:pt idx="23">
                  <c:v>43784</c:v>
                </c:pt>
                <c:pt idx="24">
                  <c:v>43788</c:v>
                </c:pt>
                <c:pt idx="25">
                  <c:v>43789</c:v>
                </c:pt>
                <c:pt idx="26">
                  <c:v>43790</c:v>
                </c:pt>
                <c:pt idx="27">
                  <c:v>43791</c:v>
                </c:pt>
                <c:pt idx="28">
                  <c:v>43794</c:v>
                </c:pt>
                <c:pt idx="29">
                  <c:v>43795</c:v>
                </c:pt>
                <c:pt idx="30">
                  <c:v>43796</c:v>
                </c:pt>
                <c:pt idx="31">
                  <c:v>43797</c:v>
                </c:pt>
                <c:pt idx="32">
                  <c:v>43798</c:v>
                </c:pt>
                <c:pt idx="33">
                  <c:v>43801</c:v>
                </c:pt>
                <c:pt idx="34">
                  <c:v>43802</c:v>
                </c:pt>
                <c:pt idx="35">
                  <c:v>43803</c:v>
                </c:pt>
                <c:pt idx="36">
                  <c:v>43804</c:v>
                </c:pt>
                <c:pt idx="37">
                  <c:v>43805</c:v>
                </c:pt>
                <c:pt idx="38">
                  <c:v>43808</c:v>
                </c:pt>
                <c:pt idx="39">
                  <c:v>43809</c:v>
                </c:pt>
                <c:pt idx="40">
                  <c:v>43810</c:v>
                </c:pt>
                <c:pt idx="41">
                  <c:v>43812</c:v>
                </c:pt>
                <c:pt idx="42">
                  <c:v>43815</c:v>
                </c:pt>
                <c:pt idx="43">
                  <c:v>43816</c:v>
                </c:pt>
                <c:pt idx="44">
                  <c:v>43817</c:v>
                </c:pt>
                <c:pt idx="45">
                  <c:v>43818</c:v>
                </c:pt>
                <c:pt idx="46">
                  <c:v>43819</c:v>
                </c:pt>
                <c:pt idx="47">
                  <c:v>43822</c:v>
                </c:pt>
                <c:pt idx="48">
                  <c:v>43823</c:v>
                </c:pt>
                <c:pt idx="49">
                  <c:v>43825</c:v>
                </c:pt>
                <c:pt idx="50">
                  <c:v>43826</c:v>
                </c:pt>
                <c:pt idx="51">
                  <c:v>43829</c:v>
                </c:pt>
                <c:pt idx="52">
                  <c:v>43830</c:v>
                </c:pt>
                <c:pt idx="53">
                  <c:v>43832</c:v>
                </c:pt>
                <c:pt idx="54">
                  <c:v>43833</c:v>
                </c:pt>
                <c:pt idx="55">
                  <c:v>43836</c:v>
                </c:pt>
                <c:pt idx="56">
                  <c:v>43837</c:v>
                </c:pt>
                <c:pt idx="57">
                  <c:v>43838</c:v>
                </c:pt>
                <c:pt idx="58">
                  <c:v>43839</c:v>
                </c:pt>
                <c:pt idx="59">
                  <c:v>43840</c:v>
                </c:pt>
                <c:pt idx="60">
                  <c:v>43843</c:v>
                </c:pt>
                <c:pt idx="61">
                  <c:v>43844</c:v>
                </c:pt>
                <c:pt idx="62">
                  <c:v>43845</c:v>
                </c:pt>
                <c:pt idx="63">
                  <c:v>43846</c:v>
                </c:pt>
                <c:pt idx="64">
                  <c:v>43847</c:v>
                </c:pt>
                <c:pt idx="65">
                  <c:v>43850</c:v>
                </c:pt>
                <c:pt idx="66">
                  <c:v>43851</c:v>
                </c:pt>
                <c:pt idx="67">
                  <c:v>43852</c:v>
                </c:pt>
                <c:pt idx="68">
                  <c:v>43853</c:v>
                </c:pt>
                <c:pt idx="69">
                  <c:v>43854</c:v>
                </c:pt>
                <c:pt idx="70">
                  <c:v>43857</c:v>
                </c:pt>
                <c:pt idx="71">
                  <c:v>43858</c:v>
                </c:pt>
                <c:pt idx="72">
                  <c:v>43859</c:v>
                </c:pt>
                <c:pt idx="73">
                  <c:v>43860</c:v>
                </c:pt>
                <c:pt idx="74">
                  <c:v>43861</c:v>
                </c:pt>
                <c:pt idx="75">
                  <c:v>43865</c:v>
                </c:pt>
                <c:pt idx="76">
                  <c:v>43866</c:v>
                </c:pt>
                <c:pt idx="77">
                  <c:v>43867</c:v>
                </c:pt>
                <c:pt idx="78">
                  <c:v>43868</c:v>
                </c:pt>
                <c:pt idx="79">
                  <c:v>43871</c:v>
                </c:pt>
                <c:pt idx="80">
                  <c:v>43872</c:v>
                </c:pt>
                <c:pt idx="81">
                  <c:v>43873</c:v>
                </c:pt>
                <c:pt idx="82">
                  <c:v>43874</c:v>
                </c:pt>
                <c:pt idx="83">
                  <c:v>43875</c:v>
                </c:pt>
                <c:pt idx="84">
                  <c:v>43878</c:v>
                </c:pt>
                <c:pt idx="85">
                  <c:v>43879</c:v>
                </c:pt>
                <c:pt idx="86">
                  <c:v>43880</c:v>
                </c:pt>
                <c:pt idx="87">
                  <c:v>43881</c:v>
                </c:pt>
                <c:pt idx="88">
                  <c:v>43882</c:v>
                </c:pt>
                <c:pt idx="89">
                  <c:v>43885</c:v>
                </c:pt>
                <c:pt idx="90">
                  <c:v>43886</c:v>
                </c:pt>
                <c:pt idx="91">
                  <c:v>43887</c:v>
                </c:pt>
                <c:pt idx="92">
                  <c:v>43888</c:v>
                </c:pt>
                <c:pt idx="93">
                  <c:v>43889</c:v>
                </c:pt>
                <c:pt idx="94">
                  <c:v>43892</c:v>
                </c:pt>
                <c:pt idx="95">
                  <c:v>43893</c:v>
                </c:pt>
                <c:pt idx="96">
                  <c:v>43894</c:v>
                </c:pt>
                <c:pt idx="97">
                  <c:v>43895</c:v>
                </c:pt>
                <c:pt idx="98">
                  <c:v>43896</c:v>
                </c:pt>
                <c:pt idx="99">
                  <c:v>43899</c:v>
                </c:pt>
                <c:pt idx="100">
                  <c:v>43900</c:v>
                </c:pt>
                <c:pt idx="101">
                  <c:v>43901</c:v>
                </c:pt>
                <c:pt idx="102">
                  <c:v>43902</c:v>
                </c:pt>
                <c:pt idx="103">
                  <c:v>43903</c:v>
                </c:pt>
                <c:pt idx="104">
                  <c:v>43907</c:v>
                </c:pt>
                <c:pt idx="105">
                  <c:v>43908</c:v>
                </c:pt>
                <c:pt idx="106">
                  <c:v>43909</c:v>
                </c:pt>
                <c:pt idx="107">
                  <c:v>43910</c:v>
                </c:pt>
                <c:pt idx="108">
                  <c:v>43913</c:v>
                </c:pt>
                <c:pt idx="109">
                  <c:v>43914</c:v>
                </c:pt>
                <c:pt idx="110">
                  <c:v>43915</c:v>
                </c:pt>
                <c:pt idx="111">
                  <c:v>43916</c:v>
                </c:pt>
                <c:pt idx="112">
                  <c:v>43917</c:v>
                </c:pt>
                <c:pt idx="113">
                  <c:v>43920</c:v>
                </c:pt>
                <c:pt idx="114">
                  <c:v>43921</c:v>
                </c:pt>
                <c:pt idx="115">
                  <c:v>43922</c:v>
                </c:pt>
                <c:pt idx="116">
                  <c:v>43923</c:v>
                </c:pt>
                <c:pt idx="117">
                  <c:v>43924</c:v>
                </c:pt>
                <c:pt idx="118">
                  <c:v>43927</c:v>
                </c:pt>
                <c:pt idx="119">
                  <c:v>43928</c:v>
                </c:pt>
                <c:pt idx="120">
                  <c:v>43929</c:v>
                </c:pt>
                <c:pt idx="121">
                  <c:v>43934</c:v>
                </c:pt>
                <c:pt idx="122">
                  <c:v>43935</c:v>
                </c:pt>
                <c:pt idx="123">
                  <c:v>43936</c:v>
                </c:pt>
                <c:pt idx="124">
                  <c:v>43937</c:v>
                </c:pt>
                <c:pt idx="125">
                  <c:v>43938</c:v>
                </c:pt>
                <c:pt idx="126">
                  <c:v>43941</c:v>
                </c:pt>
                <c:pt idx="127">
                  <c:v>43942</c:v>
                </c:pt>
                <c:pt idx="128">
                  <c:v>43943</c:v>
                </c:pt>
                <c:pt idx="129">
                  <c:v>43944</c:v>
                </c:pt>
                <c:pt idx="130">
                  <c:v>43945</c:v>
                </c:pt>
                <c:pt idx="131">
                  <c:v>43948</c:v>
                </c:pt>
                <c:pt idx="132">
                  <c:v>43949</c:v>
                </c:pt>
                <c:pt idx="133">
                  <c:v>43950</c:v>
                </c:pt>
                <c:pt idx="134">
                  <c:v>43951</c:v>
                </c:pt>
                <c:pt idx="135">
                  <c:v>43955</c:v>
                </c:pt>
                <c:pt idx="136">
                  <c:v>43956</c:v>
                </c:pt>
                <c:pt idx="137">
                  <c:v>43957</c:v>
                </c:pt>
                <c:pt idx="138">
                  <c:v>43958</c:v>
                </c:pt>
                <c:pt idx="139">
                  <c:v>43959</c:v>
                </c:pt>
                <c:pt idx="140">
                  <c:v>43962</c:v>
                </c:pt>
                <c:pt idx="141">
                  <c:v>43963</c:v>
                </c:pt>
                <c:pt idx="142">
                  <c:v>43964</c:v>
                </c:pt>
                <c:pt idx="143">
                  <c:v>43965</c:v>
                </c:pt>
                <c:pt idx="144">
                  <c:v>43966</c:v>
                </c:pt>
                <c:pt idx="145">
                  <c:v>43969</c:v>
                </c:pt>
                <c:pt idx="146">
                  <c:v>43970</c:v>
                </c:pt>
                <c:pt idx="147">
                  <c:v>43971</c:v>
                </c:pt>
                <c:pt idx="148">
                  <c:v>43972</c:v>
                </c:pt>
                <c:pt idx="149">
                  <c:v>43973</c:v>
                </c:pt>
                <c:pt idx="150">
                  <c:v>43976</c:v>
                </c:pt>
                <c:pt idx="151">
                  <c:v>43977</c:v>
                </c:pt>
                <c:pt idx="152">
                  <c:v>43978</c:v>
                </c:pt>
                <c:pt idx="153">
                  <c:v>43979</c:v>
                </c:pt>
                <c:pt idx="154">
                  <c:v>43980</c:v>
                </c:pt>
                <c:pt idx="155">
                  <c:v>43983</c:v>
                </c:pt>
                <c:pt idx="156">
                  <c:v>43984</c:v>
                </c:pt>
                <c:pt idx="157">
                  <c:v>43985</c:v>
                </c:pt>
                <c:pt idx="158">
                  <c:v>43986</c:v>
                </c:pt>
                <c:pt idx="159">
                  <c:v>43987</c:v>
                </c:pt>
                <c:pt idx="160">
                  <c:v>43990</c:v>
                </c:pt>
                <c:pt idx="161">
                  <c:v>43991</c:v>
                </c:pt>
                <c:pt idx="162">
                  <c:v>43992</c:v>
                </c:pt>
                <c:pt idx="163">
                  <c:v>43993</c:v>
                </c:pt>
                <c:pt idx="164">
                  <c:v>43994</c:v>
                </c:pt>
                <c:pt idx="165">
                  <c:v>43997</c:v>
                </c:pt>
                <c:pt idx="166">
                  <c:v>43998</c:v>
                </c:pt>
                <c:pt idx="167">
                  <c:v>43999</c:v>
                </c:pt>
                <c:pt idx="168">
                  <c:v>44000</c:v>
                </c:pt>
                <c:pt idx="169">
                  <c:v>44001</c:v>
                </c:pt>
                <c:pt idx="170">
                  <c:v>44004</c:v>
                </c:pt>
                <c:pt idx="171">
                  <c:v>44005</c:v>
                </c:pt>
                <c:pt idx="172">
                  <c:v>44006</c:v>
                </c:pt>
                <c:pt idx="173">
                  <c:v>44007</c:v>
                </c:pt>
                <c:pt idx="174">
                  <c:v>44008</c:v>
                </c:pt>
                <c:pt idx="175">
                  <c:v>44011</c:v>
                </c:pt>
                <c:pt idx="176">
                  <c:v>44012</c:v>
                </c:pt>
                <c:pt idx="177">
                  <c:v>44013</c:v>
                </c:pt>
                <c:pt idx="178">
                  <c:v>44014</c:v>
                </c:pt>
                <c:pt idx="179">
                  <c:v>44015</c:v>
                </c:pt>
                <c:pt idx="180">
                  <c:v>44018</c:v>
                </c:pt>
                <c:pt idx="181">
                  <c:v>44019</c:v>
                </c:pt>
                <c:pt idx="182">
                  <c:v>44020</c:v>
                </c:pt>
                <c:pt idx="183">
                  <c:v>44021</c:v>
                </c:pt>
                <c:pt idx="184">
                  <c:v>44022</c:v>
                </c:pt>
                <c:pt idx="185">
                  <c:v>44025</c:v>
                </c:pt>
                <c:pt idx="186">
                  <c:v>44026</c:v>
                </c:pt>
                <c:pt idx="187">
                  <c:v>44027</c:v>
                </c:pt>
                <c:pt idx="188">
                  <c:v>44028</c:v>
                </c:pt>
                <c:pt idx="189">
                  <c:v>44029</c:v>
                </c:pt>
                <c:pt idx="190">
                  <c:v>44032</c:v>
                </c:pt>
                <c:pt idx="191">
                  <c:v>44033</c:v>
                </c:pt>
                <c:pt idx="192">
                  <c:v>44034</c:v>
                </c:pt>
                <c:pt idx="193">
                  <c:v>44035</c:v>
                </c:pt>
                <c:pt idx="194">
                  <c:v>44036</c:v>
                </c:pt>
                <c:pt idx="195">
                  <c:v>44039</c:v>
                </c:pt>
                <c:pt idx="196">
                  <c:v>44040</c:v>
                </c:pt>
                <c:pt idx="197">
                  <c:v>44041</c:v>
                </c:pt>
                <c:pt idx="198">
                  <c:v>44042</c:v>
                </c:pt>
                <c:pt idx="199">
                  <c:v>44043</c:v>
                </c:pt>
                <c:pt idx="200">
                  <c:v>44046</c:v>
                </c:pt>
                <c:pt idx="201">
                  <c:v>44047</c:v>
                </c:pt>
                <c:pt idx="202">
                  <c:v>44048</c:v>
                </c:pt>
                <c:pt idx="203">
                  <c:v>44049</c:v>
                </c:pt>
                <c:pt idx="204">
                  <c:v>44050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44060</c:v>
                </c:pt>
                <c:pt idx="211">
                  <c:v>44061</c:v>
                </c:pt>
                <c:pt idx="212">
                  <c:v>44062</c:v>
                </c:pt>
                <c:pt idx="213">
                  <c:v>44063</c:v>
                </c:pt>
                <c:pt idx="214">
                  <c:v>44064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44081</c:v>
                </c:pt>
                <c:pt idx="226">
                  <c:v>44082</c:v>
                </c:pt>
                <c:pt idx="227">
                  <c:v>44083</c:v>
                </c:pt>
                <c:pt idx="228">
                  <c:v>44084</c:v>
                </c:pt>
                <c:pt idx="229">
                  <c:v>44085</c:v>
                </c:pt>
                <c:pt idx="230">
                  <c:v>44088</c:v>
                </c:pt>
                <c:pt idx="231">
                  <c:v>44089</c:v>
                </c:pt>
                <c:pt idx="232">
                  <c:v>44091</c:v>
                </c:pt>
                <c:pt idx="233">
                  <c:v>44092</c:v>
                </c:pt>
                <c:pt idx="234">
                  <c:v>44095</c:v>
                </c:pt>
                <c:pt idx="235">
                  <c:v>44096</c:v>
                </c:pt>
                <c:pt idx="236">
                  <c:v>44097</c:v>
                </c:pt>
                <c:pt idx="237">
                  <c:v>44098</c:v>
                </c:pt>
                <c:pt idx="238">
                  <c:v>44099</c:v>
                </c:pt>
                <c:pt idx="239">
                  <c:v>44102</c:v>
                </c:pt>
                <c:pt idx="240">
                  <c:v>44103</c:v>
                </c:pt>
                <c:pt idx="241">
                  <c:v>44104</c:v>
                </c:pt>
                <c:pt idx="242">
                  <c:v>44105</c:v>
                </c:pt>
                <c:pt idx="243">
                  <c:v>44106</c:v>
                </c:pt>
                <c:pt idx="244">
                  <c:v>44109</c:v>
                </c:pt>
                <c:pt idx="245">
                  <c:v>44110</c:v>
                </c:pt>
                <c:pt idx="246">
                  <c:v>44111</c:v>
                </c:pt>
                <c:pt idx="247">
                  <c:v>44112</c:v>
                </c:pt>
                <c:pt idx="248">
                  <c:v>44113</c:v>
                </c:pt>
                <c:pt idx="249">
                  <c:v>44116</c:v>
                </c:pt>
                <c:pt idx="250">
                  <c:v>44117</c:v>
                </c:pt>
                <c:pt idx="251">
                  <c:v>44118</c:v>
                </c:pt>
                <c:pt idx="252">
                  <c:v>44119</c:v>
                </c:pt>
              </c:numCache>
            </c:numRef>
          </c:cat>
          <c:val>
            <c:numRef>
              <c:f>'CEMEXCPO.MX'!$C$2:$C$254</c:f>
              <c:numCache>
                <c:formatCode>General</c:formatCode>
                <c:ptCount val="253"/>
                <c:pt idx="14">
                  <c:v>7.6306666666666665</c:v>
                </c:pt>
                <c:pt idx="15">
                  <c:v>7.6013333333333328</c:v>
                </c:pt>
                <c:pt idx="16">
                  <c:v>7.5706666666666678</c:v>
                </c:pt>
                <c:pt idx="17">
                  <c:v>7.544666666666668</c:v>
                </c:pt>
                <c:pt idx="18">
                  <c:v>7.5160000000000018</c:v>
                </c:pt>
                <c:pt idx="19">
                  <c:v>7.4793333333333338</c:v>
                </c:pt>
                <c:pt idx="20">
                  <c:v>7.4206666666666665</c:v>
                </c:pt>
                <c:pt idx="21">
                  <c:v>7.3620000000000001</c:v>
                </c:pt>
                <c:pt idx="22">
                  <c:v>7.3400000000000007</c:v>
                </c:pt>
                <c:pt idx="23">
                  <c:v>7.3106666666666662</c:v>
                </c:pt>
                <c:pt idx="24">
                  <c:v>7.2653333333333325</c:v>
                </c:pt>
                <c:pt idx="25">
                  <c:v>7.2226666666666661</c:v>
                </c:pt>
                <c:pt idx="26">
                  <c:v>7.1993333333333327</c:v>
                </c:pt>
                <c:pt idx="27">
                  <c:v>7.1879999999999997</c:v>
                </c:pt>
                <c:pt idx="28">
                  <c:v>7.1786666666666674</c:v>
                </c:pt>
                <c:pt idx="29">
                  <c:v>7.1646666666666654</c:v>
                </c:pt>
                <c:pt idx="30">
                  <c:v>7.1606666666666676</c:v>
                </c:pt>
                <c:pt idx="31">
                  <c:v>7.155333333333334</c:v>
                </c:pt>
                <c:pt idx="32">
                  <c:v>7.1373333333333333</c:v>
                </c:pt>
                <c:pt idx="33">
                  <c:v>7.1226666666666665</c:v>
                </c:pt>
                <c:pt idx="34">
                  <c:v>7.1026666666666669</c:v>
                </c:pt>
                <c:pt idx="35">
                  <c:v>7.0926666666666671</c:v>
                </c:pt>
                <c:pt idx="36">
                  <c:v>7.0853333333333337</c:v>
                </c:pt>
                <c:pt idx="37">
                  <c:v>7.0640000000000018</c:v>
                </c:pt>
                <c:pt idx="38">
                  <c:v>7.0493333333333341</c:v>
                </c:pt>
                <c:pt idx="39">
                  <c:v>7.0326666666666666</c:v>
                </c:pt>
                <c:pt idx="40">
                  <c:v>7.032</c:v>
                </c:pt>
                <c:pt idx="41">
                  <c:v>7.0426666666666673</c:v>
                </c:pt>
                <c:pt idx="42">
                  <c:v>7.0500000000000007</c:v>
                </c:pt>
                <c:pt idx="43">
                  <c:v>7.0466666666666677</c:v>
                </c:pt>
                <c:pt idx="44">
                  <c:v>7.056</c:v>
                </c:pt>
                <c:pt idx="45">
                  <c:v>7.0539999999999994</c:v>
                </c:pt>
                <c:pt idx="46">
                  <c:v>7.0479999999999992</c:v>
                </c:pt>
                <c:pt idx="47">
                  <c:v>7.054666666666666</c:v>
                </c:pt>
                <c:pt idx="48">
                  <c:v>7.0653333333333332</c:v>
                </c:pt>
                <c:pt idx="49">
                  <c:v>7.0946666666666669</c:v>
                </c:pt>
                <c:pt idx="50">
                  <c:v>7.1206666666666676</c:v>
                </c:pt>
                <c:pt idx="51">
                  <c:v>7.1346666666666669</c:v>
                </c:pt>
                <c:pt idx="52">
                  <c:v>7.1613333333333333</c:v>
                </c:pt>
                <c:pt idx="53">
                  <c:v>7.1813333333333329</c:v>
                </c:pt>
                <c:pt idx="54">
                  <c:v>7.2033333333333331</c:v>
                </c:pt>
                <c:pt idx="55">
                  <c:v>7.2159999999999993</c:v>
                </c:pt>
                <c:pt idx="56">
                  <c:v>7.2113333333333323</c:v>
                </c:pt>
                <c:pt idx="57">
                  <c:v>7.2133333333333338</c:v>
                </c:pt>
                <c:pt idx="58">
                  <c:v>7.2113333333333332</c:v>
                </c:pt>
                <c:pt idx="59">
                  <c:v>7.1999999999999984</c:v>
                </c:pt>
                <c:pt idx="60">
                  <c:v>7.189333333333332</c:v>
                </c:pt>
                <c:pt idx="61">
                  <c:v>7.1819999999999995</c:v>
                </c:pt>
                <c:pt idx="62">
                  <c:v>7.1619999999999999</c:v>
                </c:pt>
                <c:pt idx="63">
                  <c:v>7.1660000000000004</c:v>
                </c:pt>
                <c:pt idx="64">
                  <c:v>7.1986666666666679</c:v>
                </c:pt>
                <c:pt idx="65">
                  <c:v>7.2300000000000022</c:v>
                </c:pt>
                <c:pt idx="66">
                  <c:v>7.2666666666666684</c:v>
                </c:pt>
                <c:pt idx="67">
                  <c:v>7.3153333333333332</c:v>
                </c:pt>
                <c:pt idx="68">
                  <c:v>7.3633333333333333</c:v>
                </c:pt>
                <c:pt idx="69">
                  <c:v>7.408666666666667</c:v>
                </c:pt>
                <c:pt idx="70">
                  <c:v>7.4476666666666658</c:v>
                </c:pt>
                <c:pt idx="71">
                  <c:v>7.5129999999999999</c:v>
                </c:pt>
                <c:pt idx="72">
                  <c:v>7.5629999999999997</c:v>
                </c:pt>
                <c:pt idx="73">
                  <c:v>7.6129999999999995</c:v>
                </c:pt>
                <c:pt idx="74">
                  <c:v>7.6406666666666663</c:v>
                </c:pt>
                <c:pt idx="75">
                  <c:v>7.6936666666666671</c:v>
                </c:pt>
                <c:pt idx="76">
                  <c:v>7.735666666666666</c:v>
                </c:pt>
                <c:pt idx="77">
                  <c:v>7.7889999999999988</c:v>
                </c:pt>
                <c:pt idx="78">
                  <c:v>7.8223333333333329</c:v>
                </c:pt>
                <c:pt idx="79">
                  <c:v>7.8166666666666664</c:v>
                </c:pt>
                <c:pt idx="80">
                  <c:v>7.8400000000000007</c:v>
                </c:pt>
                <c:pt idx="81">
                  <c:v>7.8360000000000003</c:v>
                </c:pt>
                <c:pt idx="82">
                  <c:v>7.7953333333333346</c:v>
                </c:pt>
                <c:pt idx="83">
                  <c:v>7.7466666666666679</c:v>
                </c:pt>
                <c:pt idx="84">
                  <c:v>7.6993333333333336</c:v>
                </c:pt>
                <c:pt idx="85">
                  <c:v>7.6470000000000011</c:v>
                </c:pt>
                <c:pt idx="86">
                  <c:v>7.5736666666666679</c:v>
                </c:pt>
                <c:pt idx="87">
                  <c:v>7.5103333333333344</c:v>
                </c:pt>
                <c:pt idx="88">
                  <c:v>7.4603333333333328</c:v>
                </c:pt>
                <c:pt idx="89">
                  <c:v>7.4239999999999986</c:v>
                </c:pt>
                <c:pt idx="90">
                  <c:v>7.3543333333333329</c:v>
                </c:pt>
                <c:pt idx="91">
                  <c:v>7.2669999999999995</c:v>
                </c:pt>
                <c:pt idx="92">
                  <c:v>7.1616666666666662</c:v>
                </c:pt>
                <c:pt idx="93">
                  <c:v>7.0650000000000004</c:v>
                </c:pt>
                <c:pt idx="94">
                  <c:v>6.9766666666666675</c:v>
                </c:pt>
                <c:pt idx="95">
                  <c:v>6.8793333333333342</c:v>
                </c:pt>
                <c:pt idx="96">
                  <c:v>6.8180000000000005</c:v>
                </c:pt>
                <c:pt idx="97">
                  <c:v>6.7500000000000009</c:v>
                </c:pt>
                <c:pt idx="98">
                  <c:v>6.6653333333333338</c:v>
                </c:pt>
                <c:pt idx="99">
                  <c:v>6.5473333333333326</c:v>
                </c:pt>
                <c:pt idx="100">
                  <c:v>6.4586666666666677</c:v>
                </c:pt>
                <c:pt idx="101">
                  <c:v>6.3720000000000008</c:v>
                </c:pt>
                <c:pt idx="102">
                  <c:v>6.2540000000000013</c:v>
                </c:pt>
                <c:pt idx="103">
                  <c:v>6.1386666666666683</c:v>
                </c:pt>
                <c:pt idx="104">
                  <c:v>6.0066666666666686</c:v>
                </c:pt>
                <c:pt idx="105">
                  <c:v>5.8626666666666676</c:v>
                </c:pt>
                <c:pt idx="106">
                  <c:v>5.7380000000000013</c:v>
                </c:pt>
                <c:pt idx="107">
                  <c:v>5.6146666666666665</c:v>
                </c:pt>
                <c:pt idx="108">
                  <c:v>5.4746666666666659</c:v>
                </c:pt>
                <c:pt idx="109">
                  <c:v>5.3453333333333326</c:v>
                </c:pt>
                <c:pt idx="110">
                  <c:v>5.1919999999999993</c:v>
                </c:pt>
                <c:pt idx="111">
                  <c:v>5.0506666666666673</c:v>
                </c:pt>
                <c:pt idx="112">
                  <c:v>4.9193333333333333</c:v>
                </c:pt>
                <c:pt idx="113">
                  <c:v>4.8166666666666673</c:v>
                </c:pt>
                <c:pt idx="114">
                  <c:v>4.7859999999999996</c:v>
                </c:pt>
                <c:pt idx="115">
                  <c:v>4.7140000000000004</c:v>
                </c:pt>
                <c:pt idx="116">
                  <c:v>4.634666666666666</c:v>
                </c:pt>
                <c:pt idx="117">
                  <c:v>4.5666666666666655</c:v>
                </c:pt>
                <c:pt idx="118">
                  <c:v>4.516</c:v>
                </c:pt>
                <c:pt idx="119">
                  <c:v>4.5066666666666659</c:v>
                </c:pt>
                <c:pt idx="120">
                  <c:v>4.5246666666666657</c:v>
                </c:pt>
                <c:pt idx="121">
                  <c:v>4.559333333333333</c:v>
                </c:pt>
                <c:pt idx="122">
                  <c:v>4.594666666666666</c:v>
                </c:pt>
                <c:pt idx="123">
                  <c:v>4.634666666666666</c:v>
                </c:pt>
                <c:pt idx="124">
                  <c:v>4.6513333333333327</c:v>
                </c:pt>
                <c:pt idx="125">
                  <c:v>4.702</c:v>
                </c:pt>
                <c:pt idx="126">
                  <c:v>4.7259999999999991</c:v>
                </c:pt>
                <c:pt idx="127">
                  <c:v>4.7519999999999998</c:v>
                </c:pt>
                <c:pt idx="128">
                  <c:v>4.7753333333333332</c:v>
                </c:pt>
                <c:pt idx="129">
                  <c:v>4.758</c:v>
                </c:pt>
                <c:pt idx="130">
                  <c:v>4.7606666666666655</c:v>
                </c:pt>
                <c:pt idx="131">
                  <c:v>4.7753333333333332</c:v>
                </c:pt>
                <c:pt idx="132">
                  <c:v>4.8313333333333333</c:v>
                </c:pt>
                <c:pt idx="133">
                  <c:v>4.8719999999999999</c:v>
                </c:pt>
                <c:pt idx="134">
                  <c:v>4.8813333333333331</c:v>
                </c:pt>
                <c:pt idx="135">
                  <c:v>4.889333333333334</c:v>
                </c:pt>
                <c:pt idx="136">
                  <c:v>4.8953333333333342</c:v>
                </c:pt>
                <c:pt idx="137">
                  <c:v>4.9066666666666663</c:v>
                </c:pt>
                <c:pt idx="138">
                  <c:v>4.9226666666666672</c:v>
                </c:pt>
                <c:pt idx="139">
                  <c:v>4.9493333333333336</c:v>
                </c:pt>
                <c:pt idx="140">
                  <c:v>4.9546666666666663</c:v>
                </c:pt>
                <c:pt idx="141">
                  <c:v>4.96</c:v>
                </c:pt>
                <c:pt idx="142">
                  <c:v>4.9573333333333336</c:v>
                </c:pt>
                <c:pt idx="143">
                  <c:v>4.9493333333333336</c:v>
                </c:pt>
                <c:pt idx="144">
                  <c:v>4.9459999999999997</c:v>
                </c:pt>
                <c:pt idx="145">
                  <c:v>4.952</c:v>
                </c:pt>
                <c:pt idx="146">
                  <c:v>4.95</c:v>
                </c:pt>
                <c:pt idx="147">
                  <c:v>4.9353333333333333</c:v>
                </c:pt>
                <c:pt idx="148">
                  <c:v>4.9119999999999999</c:v>
                </c:pt>
                <c:pt idx="149">
                  <c:v>4.8919999999999986</c:v>
                </c:pt>
                <c:pt idx="150">
                  <c:v>4.8679999999999986</c:v>
                </c:pt>
                <c:pt idx="151">
                  <c:v>4.8519999999999994</c:v>
                </c:pt>
                <c:pt idx="152">
                  <c:v>4.8706666666666658</c:v>
                </c:pt>
                <c:pt idx="153">
                  <c:v>4.884666666666666</c:v>
                </c:pt>
                <c:pt idx="154">
                  <c:v>4.8933333333333326</c:v>
                </c:pt>
                <c:pt idx="155">
                  <c:v>4.9066666666666654</c:v>
                </c:pt>
                <c:pt idx="156">
                  <c:v>4.9580000000000002</c:v>
                </c:pt>
                <c:pt idx="157">
                  <c:v>5.0686666666666662</c:v>
                </c:pt>
                <c:pt idx="158">
                  <c:v>5.1759999999999993</c:v>
                </c:pt>
                <c:pt idx="159">
                  <c:v>5.2986666666666649</c:v>
                </c:pt>
                <c:pt idx="160">
                  <c:v>5.4293333333333331</c:v>
                </c:pt>
                <c:pt idx="161">
                  <c:v>5.5460000000000003</c:v>
                </c:pt>
                <c:pt idx="162">
                  <c:v>5.6226666666666656</c:v>
                </c:pt>
                <c:pt idx="163">
                  <c:v>5.6880000000000006</c:v>
                </c:pt>
                <c:pt idx="164">
                  <c:v>5.7826666666666666</c:v>
                </c:pt>
                <c:pt idx="165">
                  <c:v>5.8599999999999985</c:v>
                </c:pt>
                <c:pt idx="166">
                  <c:v>5.9466666666666645</c:v>
                </c:pt>
                <c:pt idx="167">
                  <c:v>6.0106666666666664</c:v>
                </c:pt>
                <c:pt idx="168">
                  <c:v>6.0979999999999999</c:v>
                </c:pt>
                <c:pt idx="169">
                  <c:v>6.1713333333333322</c:v>
                </c:pt>
                <c:pt idx="170">
                  <c:v>6.2473333333333327</c:v>
                </c:pt>
                <c:pt idx="171">
                  <c:v>6.2839999999999998</c:v>
                </c:pt>
                <c:pt idx="172">
                  <c:v>6.2813333333333334</c:v>
                </c:pt>
                <c:pt idx="173">
                  <c:v>6.2940000000000005</c:v>
                </c:pt>
                <c:pt idx="174">
                  <c:v>6.2820000000000009</c:v>
                </c:pt>
                <c:pt idx="175">
                  <c:v>6.2666666666666675</c:v>
                </c:pt>
                <c:pt idx="176">
                  <c:v>6.2720000000000011</c:v>
                </c:pt>
                <c:pt idx="177">
                  <c:v>6.2893333333333334</c:v>
                </c:pt>
                <c:pt idx="178">
                  <c:v>6.3246666666666664</c:v>
                </c:pt>
                <c:pt idx="179">
                  <c:v>6.3406666666666656</c:v>
                </c:pt>
                <c:pt idx="180">
                  <c:v>6.3739999999999988</c:v>
                </c:pt>
                <c:pt idx="181">
                  <c:v>6.3826666666666672</c:v>
                </c:pt>
                <c:pt idx="182">
                  <c:v>6.3846666666666687</c:v>
                </c:pt>
                <c:pt idx="183">
                  <c:v>6.3440000000000021</c:v>
                </c:pt>
                <c:pt idx="184">
                  <c:v>6.3180000000000005</c:v>
                </c:pt>
                <c:pt idx="185">
                  <c:v>6.2993333333333332</c:v>
                </c:pt>
                <c:pt idx="186">
                  <c:v>6.2833333333333323</c:v>
                </c:pt>
                <c:pt idx="187">
                  <c:v>6.2899999999999983</c:v>
                </c:pt>
                <c:pt idx="188">
                  <c:v>6.2946666666666662</c:v>
                </c:pt>
                <c:pt idx="189">
                  <c:v>6.3006666666666664</c:v>
                </c:pt>
                <c:pt idx="190">
                  <c:v>6.2906666666666666</c:v>
                </c:pt>
                <c:pt idx="191">
                  <c:v>6.2766666666666673</c:v>
                </c:pt>
                <c:pt idx="192">
                  <c:v>6.28</c:v>
                </c:pt>
                <c:pt idx="193">
                  <c:v>6.2733333333333325</c:v>
                </c:pt>
                <c:pt idx="194">
                  <c:v>6.2606666666666664</c:v>
                </c:pt>
                <c:pt idx="195">
                  <c:v>6.2853333333333321</c:v>
                </c:pt>
                <c:pt idx="196">
                  <c:v>6.3126666666666669</c:v>
                </c:pt>
                <c:pt idx="197">
                  <c:v>6.3526666666666651</c:v>
                </c:pt>
                <c:pt idx="198">
                  <c:v>6.4046666666666665</c:v>
                </c:pt>
                <c:pt idx="199">
                  <c:v>6.4620000000000006</c:v>
                </c:pt>
                <c:pt idx="200">
                  <c:v>6.5180000000000007</c:v>
                </c:pt>
                <c:pt idx="201">
                  <c:v>6.5859999999999994</c:v>
                </c:pt>
                <c:pt idx="202">
                  <c:v>6.647333333333334</c:v>
                </c:pt>
                <c:pt idx="203">
                  <c:v>6.7046666666666672</c:v>
                </c:pt>
                <c:pt idx="204">
                  <c:v>6.7680000000000007</c:v>
                </c:pt>
                <c:pt idx="205">
                  <c:v>6.8460000000000001</c:v>
                </c:pt>
                <c:pt idx="206">
                  <c:v>6.9286666666666665</c:v>
                </c:pt>
                <c:pt idx="207">
                  <c:v>7.0019999999999998</c:v>
                </c:pt>
                <c:pt idx="208">
                  <c:v>7.0766666666666671</c:v>
                </c:pt>
                <c:pt idx="209">
                  <c:v>7.1606666666666676</c:v>
                </c:pt>
                <c:pt idx="210">
                  <c:v>7.2280000000000006</c:v>
                </c:pt>
                <c:pt idx="211">
                  <c:v>7.2840000000000016</c:v>
                </c:pt>
                <c:pt idx="212">
                  <c:v>7.323333333333335</c:v>
                </c:pt>
                <c:pt idx="213">
                  <c:v>7.3833333333333346</c:v>
                </c:pt>
                <c:pt idx="214">
                  <c:v>7.4333333333333336</c:v>
                </c:pt>
                <c:pt idx="215">
                  <c:v>7.4753333333333334</c:v>
                </c:pt>
                <c:pt idx="216">
                  <c:v>7.5133333333333328</c:v>
                </c:pt>
                <c:pt idx="217">
                  <c:v>7.5386666666666677</c:v>
                </c:pt>
                <c:pt idx="218">
                  <c:v>7.556</c:v>
                </c:pt>
                <c:pt idx="219">
                  <c:v>7.5600000000000005</c:v>
                </c:pt>
                <c:pt idx="220">
                  <c:v>7.5299999999999985</c:v>
                </c:pt>
                <c:pt idx="221">
                  <c:v>7.5093333333333332</c:v>
                </c:pt>
                <c:pt idx="222">
                  <c:v>7.4893333333333336</c:v>
                </c:pt>
                <c:pt idx="223">
                  <c:v>7.4533333333333331</c:v>
                </c:pt>
                <c:pt idx="224">
                  <c:v>7.4113333333333333</c:v>
                </c:pt>
                <c:pt idx="225">
                  <c:v>7.352666666666666</c:v>
                </c:pt>
                <c:pt idx="226">
                  <c:v>7.2986666666666675</c:v>
                </c:pt>
                <c:pt idx="227">
                  <c:v>7.2613333333333356</c:v>
                </c:pt>
                <c:pt idx="228">
                  <c:v>7.2513333333333341</c:v>
                </c:pt>
                <c:pt idx="229">
                  <c:v>7.2826666666666675</c:v>
                </c:pt>
                <c:pt idx="230">
                  <c:v>7.3253333333333321</c:v>
                </c:pt>
                <c:pt idx="231">
                  <c:v>7.3726666666666647</c:v>
                </c:pt>
                <c:pt idx="232">
                  <c:v>7.4046666666666656</c:v>
                </c:pt>
                <c:pt idx="233">
                  <c:v>7.4439999999999991</c:v>
                </c:pt>
                <c:pt idx="234">
                  <c:v>7.4733333333333327</c:v>
                </c:pt>
                <c:pt idx="235">
                  <c:v>7.5380000000000003</c:v>
                </c:pt>
                <c:pt idx="236">
                  <c:v>7.5900000000000016</c:v>
                </c:pt>
                <c:pt idx="237">
                  <c:v>7.6426666666666678</c:v>
                </c:pt>
                <c:pt idx="238">
                  <c:v>7.718</c:v>
                </c:pt>
                <c:pt idx="239">
                  <c:v>7.8133333333333326</c:v>
                </c:pt>
                <c:pt idx="240">
                  <c:v>7.8939999999999992</c:v>
                </c:pt>
                <c:pt idx="241">
                  <c:v>7.998666666666665</c:v>
                </c:pt>
                <c:pt idx="242">
                  <c:v>8.0806666666666658</c:v>
                </c:pt>
                <c:pt idx="243">
                  <c:v>8.1246666666666645</c:v>
                </c:pt>
                <c:pt idx="244">
                  <c:v>8.1513333333333318</c:v>
                </c:pt>
                <c:pt idx="245">
                  <c:v>8.1539999999999999</c:v>
                </c:pt>
                <c:pt idx="246">
                  <c:v>8.1513333333333335</c:v>
                </c:pt>
                <c:pt idx="247">
                  <c:v>8.1893333333333338</c:v>
                </c:pt>
                <c:pt idx="248">
                  <c:v>8.2266666666666666</c:v>
                </c:pt>
                <c:pt idx="249">
                  <c:v>8.2640000000000011</c:v>
                </c:pt>
                <c:pt idx="250">
                  <c:v>8.282</c:v>
                </c:pt>
                <c:pt idx="251">
                  <c:v>8.3146666666666675</c:v>
                </c:pt>
                <c:pt idx="252">
                  <c:v>8.3740000000000006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12-4183-9591-6C9841203D9B}"/>
            </c:ext>
          </c:extLst>
        </c:ser>
        <c:ser>
          <c:idx val="2"/>
          <c:order val="2"/>
          <c:tx>
            <c:strRef>
              <c:f>'CEMEXCPO.MX'!$D$1</c:f>
              <c:strCache>
                <c:ptCount val="1"/>
                <c:pt idx="0">
                  <c:v>MMP1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'CEMEXCPO.MX'!$A$2:$A$254</c:f>
              <c:numCache>
                <c:formatCode>m/d/yyyy</c:formatCode>
                <c:ptCount val="253"/>
                <c:pt idx="0">
                  <c:v>43753</c:v>
                </c:pt>
                <c:pt idx="1">
                  <c:v>43754</c:v>
                </c:pt>
                <c:pt idx="2">
                  <c:v>43755</c:v>
                </c:pt>
                <c:pt idx="3">
                  <c:v>43756</c:v>
                </c:pt>
                <c:pt idx="4">
                  <c:v>43759</c:v>
                </c:pt>
                <c:pt idx="5">
                  <c:v>43760</c:v>
                </c:pt>
                <c:pt idx="6">
                  <c:v>43761</c:v>
                </c:pt>
                <c:pt idx="7">
                  <c:v>43762</c:v>
                </c:pt>
                <c:pt idx="8">
                  <c:v>43763</c:v>
                </c:pt>
                <c:pt idx="9">
                  <c:v>43766</c:v>
                </c:pt>
                <c:pt idx="10">
                  <c:v>43767</c:v>
                </c:pt>
                <c:pt idx="11">
                  <c:v>43768</c:v>
                </c:pt>
                <c:pt idx="12">
                  <c:v>43769</c:v>
                </c:pt>
                <c:pt idx="13">
                  <c:v>43770</c:v>
                </c:pt>
                <c:pt idx="14">
                  <c:v>43773</c:v>
                </c:pt>
                <c:pt idx="15">
                  <c:v>43774</c:v>
                </c:pt>
                <c:pt idx="16">
                  <c:v>43775</c:v>
                </c:pt>
                <c:pt idx="17">
                  <c:v>43776</c:v>
                </c:pt>
                <c:pt idx="18">
                  <c:v>43777</c:v>
                </c:pt>
                <c:pt idx="19">
                  <c:v>43780</c:v>
                </c:pt>
                <c:pt idx="20">
                  <c:v>43781</c:v>
                </c:pt>
                <c:pt idx="21">
                  <c:v>43782</c:v>
                </c:pt>
                <c:pt idx="22">
                  <c:v>43783</c:v>
                </c:pt>
                <c:pt idx="23">
                  <c:v>43784</c:v>
                </c:pt>
                <c:pt idx="24">
                  <c:v>43788</c:v>
                </c:pt>
                <c:pt idx="25">
                  <c:v>43789</c:v>
                </c:pt>
                <c:pt idx="26">
                  <c:v>43790</c:v>
                </c:pt>
                <c:pt idx="27">
                  <c:v>43791</c:v>
                </c:pt>
                <c:pt idx="28">
                  <c:v>43794</c:v>
                </c:pt>
                <c:pt idx="29">
                  <c:v>43795</c:v>
                </c:pt>
                <c:pt idx="30">
                  <c:v>43796</c:v>
                </c:pt>
                <c:pt idx="31">
                  <c:v>43797</c:v>
                </c:pt>
                <c:pt idx="32">
                  <c:v>43798</c:v>
                </c:pt>
                <c:pt idx="33">
                  <c:v>43801</c:v>
                </c:pt>
                <c:pt idx="34">
                  <c:v>43802</c:v>
                </c:pt>
                <c:pt idx="35">
                  <c:v>43803</c:v>
                </c:pt>
                <c:pt idx="36">
                  <c:v>43804</c:v>
                </c:pt>
                <c:pt idx="37">
                  <c:v>43805</c:v>
                </c:pt>
                <c:pt idx="38">
                  <c:v>43808</c:v>
                </c:pt>
                <c:pt idx="39">
                  <c:v>43809</c:v>
                </c:pt>
                <c:pt idx="40">
                  <c:v>43810</c:v>
                </c:pt>
                <c:pt idx="41">
                  <c:v>43812</c:v>
                </c:pt>
                <c:pt idx="42">
                  <c:v>43815</c:v>
                </c:pt>
                <c:pt idx="43">
                  <c:v>43816</c:v>
                </c:pt>
                <c:pt idx="44">
                  <c:v>43817</c:v>
                </c:pt>
                <c:pt idx="45">
                  <c:v>43818</c:v>
                </c:pt>
                <c:pt idx="46">
                  <c:v>43819</c:v>
                </c:pt>
                <c:pt idx="47">
                  <c:v>43822</c:v>
                </c:pt>
                <c:pt idx="48">
                  <c:v>43823</c:v>
                </c:pt>
                <c:pt idx="49">
                  <c:v>43825</c:v>
                </c:pt>
                <c:pt idx="50">
                  <c:v>43826</c:v>
                </c:pt>
                <c:pt idx="51">
                  <c:v>43829</c:v>
                </c:pt>
                <c:pt idx="52">
                  <c:v>43830</c:v>
                </c:pt>
                <c:pt idx="53">
                  <c:v>43832</c:v>
                </c:pt>
                <c:pt idx="54">
                  <c:v>43833</c:v>
                </c:pt>
                <c:pt idx="55">
                  <c:v>43836</c:v>
                </c:pt>
                <c:pt idx="56">
                  <c:v>43837</c:v>
                </c:pt>
                <c:pt idx="57">
                  <c:v>43838</c:v>
                </c:pt>
                <c:pt idx="58">
                  <c:v>43839</c:v>
                </c:pt>
                <c:pt idx="59">
                  <c:v>43840</c:v>
                </c:pt>
                <c:pt idx="60">
                  <c:v>43843</c:v>
                </c:pt>
                <c:pt idx="61">
                  <c:v>43844</c:v>
                </c:pt>
                <c:pt idx="62">
                  <c:v>43845</c:v>
                </c:pt>
                <c:pt idx="63">
                  <c:v>43846</c:v>
                </c:pt>
                <c:pt idx="64">
                  <c:v>43847</c:v>
                </c:pt>
                <c:pt idx="65">
                  <c:v>43850</c:v>
                </c:pt>
                <c:pt idx="66">
                  <c:v>43851</c:v>
                </c:pt>
                <c:pt idx="67">
                  <c:v>43852</c:v>
                </c:pt>
                <c:pt idx="68">
                  <c:v>43853</c:v>
                </c:pt>
                <c:pt idx="69">
                  <c:v>43854</c:v>
                </c:pt>
                <c:pt idx="70">
                  <c:v>43857</c:v>
                </c:pt>
                <c:pt idx="71">
                  <c:v>43858</c:v>
                </c:pt>
                <c:pt idx="72">
                  <c:v>43859</c:v>
                </c:pt>
                <c:pt idx="73">
                  <c:v>43860</c:v>
                </c:pt>
                <c:pt idx="74">
                  <c:v>43861</c:v>
                </c:pt>
                <c:pt idx="75">
                  <c:v>43865</c:v>
                </c:pt>
                <c:pt idx="76">
                  <c:v>43866</c:v>
                </c:pt>
                <c:pt idx="77">
                  <c:v>43867</c:v>
                </c:pt>
                <c:pt idx="78">
                  <c:v>43868</c:v>
                </c:pt>
                <c:pt idx="79">
                  <c:v>43871</c:v>
                </c:pt>
                <c:pt idx="80">
                  <c:v>43872</c:v>
                </c:pt>
                <c:pt idx="81">
                  <c:v>43873</c:v>
                </c:pt>
                <c:pt idx="82">
                  <c:v>43874</c:v>
                </c:pt>
                <c:pt idx="83">
                  <c:v>43875</c:v>
                </c:pt>
                <c:pt idx="84">
                  <c:v>43878</c:v>
                </c:pt>
                <c:pt idx="85">
                  <c:v>43879</c:v>
                </c:pt>
                <c:pt idx="86">
                  <c:v>43880</c:v>
                </c:pt>
                <c:pt idx="87">
                  <c:v>43881</c:v>
                </c:pt>
                <c:pt idx="88">
                  <c:v>43882</c:v>
                </c:pt>
                <c:pt idx="89">
                  <c:v>43885</c:v>
                </c:pt>
                <c:pt idx="90">
                  <c:v>43886</c:v>
                </c:pt>
                <c:pt idx="91">
                  <c:v>43887</c:v>
                </c:pt>
                <c:pt idx="92">
                  <c:v>43888</c:v>
                </c:pt>
                <c:pt idx="93">
                  <c:v>43889</c:v>
                </c:pt>
                <c:pt idx="94">
                  <c:v>43892</c:v>
                </c:pt>
                <c:pt idx="95">
                  <c:v>43893</c:v>
                </c:pt>
                <c:pt idx="96">
                  <c:v>43894</c:v>
                </c:pt>
                <c:pt idx="97">
                  <c:v>43895</c:v>
                </c:pt>
                <c:pt idx="98">
                  <c:v>43896</c:v>
                </c:pt>
                <c:pt idx="99">
                  <c:v>43899</c:v>
                </c:pt>
                <c:pt idx="100">
                  <c:v>43900</c:v>
                </c:pt>
                <c:pt idx="101">
                  <c:v>43901</c:v>
                </c:pt>
                <c:pt idx="102">
                  <c:v>43902</c:v>
                </c:pt>
                <c:pt idx="103">
                  <c:v>43903</c:v>
                </c:pt>
                <c:pt idx="104">
                  <c:v>43907</c:v>
                </c:pt>
                <c:pt idx="105">
                  <c:v>43908</c:v>
                </c:pt>
                <c:pt idx="106">
                  <c:v>43909</c:v>
                </c:pt>
                <c:pt idx="107">
                  <c:v>43910</c:v>
                </c:pt>
                <c:pt idx="108">
                  <c:v>43913</c:v>
                </c:pt>
                <c:pt idx="109">
                  <c:v>43914</c:v>
                </c:pt>
                <c:pt idx="110">
                  <c:v>43915</c:v>
                </c:pt>
                <c:pt idx="111">
                  <c:v>43916</c:v>
                </c:pt>
                <c:pt idx="112">
                  <c:v>43917</c:v>
                </c:pt>
                <c:pt idx="113">
                  <c:v>43920</c:v>
                </c:pt>
                <c:pt idx="114">
                  <c:v>43921</c:v>
                </c:pt>
                <c:pt idx="115">
                  <c:v>43922</c:v>
                </c:pt>
                <c:pt idx="116">
                  <c:v>43923</c:v>
                </c:pt>
                <c:pt idx="117">
                  <c:v>43924</c:v>
                </c:pt>
                <c:pt idx="118">
                  <c:v>43927</c:v>
                </c:pt>
                <c:pt idx="119">
                  <c:v>43928</c:v>
                </c:pt>
                <c:pt idx="120">
                  <c:v>43929</c:v>
                </c:pt>
                <c:pt idx="121">
                  <c:v>43934</c:v>
                </c:pt>
                <c:pt idx="122">
                  <c:v>43935</c:v>
                </c:pt>
                <c:pt idx="123">
                  <c:v>43936</c:v>
                </c:pt>
                <c:pt idx="124">
                  <c:v>43937</c:v>
                </c:pt>
                <c:pt idx="125">
                  <c:v>43938</c:v>
                </c:pt>
                <c:pt idx="126">
                  <c:v>43941</c:v>
                </c:pt>
                <c:pt idx="127">
                  <c:v>43942</c:v>
                </c:pt>
                <c:pt idx="128">
                  <c:v>43943</c:v>
                </c:pt>
                <c:pt idx="129">
                  <c:v>43944</c:v>
                </c:pt>
                <c:pt idx="130">
                  <c:v>43945</c:v>
                </c:pt>
                <c:pt idx="131">
                  <c:v>43948</c:v>
                </c:pt>
                <c:pt idx="132">
                  <c:v>43949</c:v>
                </c:pt>
                <c:pt idx="133">
                  <c:v>43950</c:v>
                </c:pt>
                <c:pt idx="134">
                  <c:v>43951</c:v>
                </c:pt>
                <c:pt idx="135">
                  <c:v>43955</c:v>
                </c:pt>
                <c:pt idx="136">
                  <c:v>43956</c:v>
                </c:pt>
                <c:pt idx="137">
                  <c:v>43957</c:v>
                </c:pt>
                <c:pt idx="138">
                  <c:v>43958</c:v>
                </c:pt>
                <c:pt idx="139">
                  <c:v>43959</c:v>
                </c:pt>
                <c:pt idx="140">
                  <c:v>43962</c:v>
                </c:pt>
                <c:pt idx="141">
                  <c:v>43963</c:v>
                </c:pt>
                <c:pt idx="142">
                  <c:v>43964</c:v>
                </c:pt>
                <c:pt idx="143">
                  <c:v>43965</c:v>
                </c:pt>
                <c:pt idx="144">
                  <c:v>43966</c:v>
                </c:pt>
                <c:pt idx="145">
                  <c:v>43969</c:v>
                </c:pt>
                <c:pt idx="146">
                  <c:v>43970</c:v>
                </c:pt>
                <c:pt idx="147">
                  <c:v>43971</c:v>
                </c:pt>
                <c:pt idx="148">
                  <c:v>43972</c:v>
                </c:pt>
                <c:pt idx="149">
                  <c:v>43973</c:v>
                </c:pt>
                <c:pt idx="150">
                  <c:v>43976</c:v>
                </c:pt>
                <c:pt idx="151">
                  <c:v>43977</c:v>
                </c:pt>
                <c:pt idx="152">
                  <c:v>43978</c:v>
                </c:pt>
                <c:pt idx="153">
                  <c:v>43979</c:v>
                </c:pt>
                <c:pt idx="154">
                  <c:v>43980</c:v>
                </c:pt>
                <c:pt idx="155">
                  <c:v>43983</c:v>
                </c:pt>
                <c:pt idx="156">
                  <c:v>43984</c:v>
                </c:pt>
                <c:pt idx="157">
                  <c:v>43985</c:v>
                </c:pt>
                <c:pt idx="158">
                  <c:v>43986</c:v>
                </c:pt>
                <c:pt idx="159">
                  <c:v>43987</c:v>
                </c:pt>
                <c:pt idx="160">
                  <c:v>43990</c:v>
                </c:pt>
                <c:pt idx="161">
                  <c:v>43991</c:v>
                </c:pt>
                <c:pt idx="162">
                  <c:v>43992</c:v>
                </c:pt>
                <c:pt idx="163">
                  <c:v>43993</c:v>
                </c:pt>
                <c:pt idx="164">
                  <c:v>43994</c:v>
                </c:pt>
                <c:pt idx="165">
                  <c:v>43997</c:v>
                </c:pt>
                <c:pt idx="166">
                  <c:v>43998</c:v>
                </c:pt>
                <c:pt idx="167">
                  <c:v>43999</c:v>
                </c:pt>
                <c:pt idx="168">
                  <c:v>44000</c:v>
                </c:pt>
                <c:pt idx="169">
                  <c:v>44001</c:v>
                </c:pt>
                <c:pt idx="170">
                  <c:v>44004</c:v>
                </c:pt>
                <c:pt idx="171">
                  <c:v>44005</c:v>
                </c:pt>
                <c:pt idx="172">
                  <c:v>44006</c:v>
                </c:pt>
                <c:pt idx="173">
                  <c:v>44007</c:v>
                </c:pt>
                <c:pt idx="174">
                  <c:v>44008</c:v>
                </c:pt>
                <c:pt idx="175">
                  <c:v>44011</c:v>
                </c:pt>
                <c:pt idx="176">
                  <c:v>44012</c:v>
                </c:pt>
                <c:pt idx="177">
                  <c:v>44013</c:v>
                </c:pt>
                <c:pt idx="178">
                  <c:v>44014</c:v>
                </c:pt>
                <c:pt idx="179">
                  <c:v>44015</c:v>
                </c:pt>
                <c:pt idx="180">
                  <c:v>44018</c:v>
                </c:pt>
                <c:pt idx="181">
                  <c:v>44019</c:v>
                </c:pt>
                <c:pt idx="182">
                  <c:v>44020</c:v>
                </c:pt>
                <c:pt idx="183">
                  <c:v>44021</c:v>
                </c:pt>
                <c:pt idx="184">
                  <c:v>44022</c:v>
                </c:pt>
                <c:pt idx="185">
                  <c:v>44025</c:v>
                </c:pt>
                <c:pt idx="186">
                  <c:v>44026</c:v>
                </c:pt>
                <c:pt idx="187">
                  <c:v>44027</c:v>
                </c:pt>
                <c:pt idx="188">
                  <c:v>44028</c:v>
                </c:pt>
                <c:pt idx="189">
                  <c:v>44029</c:v>
                </c:pt>
                <c:pt idx="190">
                  <c:v>44032</c:v>
                </c:pt>
                <c:pt idx="191">
                  <c:v>44033</c:v>
                </c:pt>
                <c:pt idx="192">
                  <c:v>44034</c:v>
                </c:pt>
                <c:pt idx="193">
                  <c:v>44035</c:v>
                </c:pt>
                <c:pt idx="194">
                  <c:v>44036</c:v>
                </c:pt>
                <c:pt idx="195">
                  <c:v>44039</c:v>
                </c:pt>
                <c:pt idx="196">
                  <c:v>44040</c:v>
                </c:pt>
                <c:pt idx="197">
                  <c:v>44041</c:v>
                </c:pt>
                <c:pt idx="198">
                  <c:v>44042</c:v>
                </c:pt>
                <c:pt idx="199">
                  <c:v>44043</c:v>
                </c:pt>
                <c:pt idx="200">
                  <c:v>44046</c:v>
                </c:pt>
                <c:pt idx="201">
                  <c:v>44047</c:v>
                </c:pt>
                <c:pt idx="202">
                  <c:v>44048</c:v>
                </c:pt>
                <c:pt idx="203">
                  <c:v>44049</c:v>
                </c:pt>
                <c:pt idx="204">
                  <c:v>44050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44060</c:v>
                </c:pt>
                <c:pt idx="211">
                  <c:v>44061</c:v>
                </c:pt>
                <c:pt idx="212">
                  <c:v>44062</c:v>
                </c:pt>
                <c:pt idx="213">
                  <c:v>44063</c:v>
                </c:pt>
                <c:pt idx="214">
                  <c:v>44064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44081</c:v>
                </c:pt>
                <c:pt idx="226">
                  <c:v>44082</c:v>
                </c:pt>
                <c:pt idx="227">
                  <c:v>44083</c:v>
                </c:pt>
                <c:pt idx="228">
                  <c:v>44084</c:v>
                </c:pt>
                <c:pt idx="229">
                  <c:v>44085</c:v>
                </c:pt>
                <c:pt idx="230">
                  <c:v>44088</c:v>
                </c:pt>
                <c:pt idx="231">
                  <c:v>44089</c:v>
                </c:pt>
                <c:pt idx="232">
                  <c:v>44091</c:v>
                </c:pt>
                <c:pt idx="233">
                  <c:v>44092</c:v>
                </c:pt>
                <c:pt idx="234">
                  <c:v>44095</c:v>
                </c:pt>
                <c:pt idx="235">
                  <c:v>44096</c:v>
                </c:pt>
                <c:pt idx="236">
                  <c:v>44097</c:v>
                </c:pt>
                <c:pt idx="237">
                  <c:v>44098</c:v>
                </c:pt>
                <c:pt idx="238">
                  <c:v>44099</c:v>
                </c:pt>
                <c:pt idx="239">
                  <c:v>44102</c:v>
                </c:pt>
                <c:pt idx="240">
                  <c:v>44103</c:v>
                </c:pt>
                <c:pt idx="241">
                  <c:v>44104</c:v>
                </c:pt>
                <c:pt idx="242">
                  <c:v>44105</c:v>
                </c:pt>
                <c:pt idx="243">
                  <c:v>44106</c:v>
                </c:pt>
                <c:pt idx="244">
                  <c:v>44109</c:v>
                </c:pt>
                <c:pt idx="245">
                  <c:v>44110</c:v>
                </c:pt>
                <c:pt idx="246">
                  <c:v>44111</c:v>
                </c:pt>
                <c:pt idx="247">
                  <c:v>44112</c:v>
                </c:pt>
                <c:pt idx="248">
                  <c:v>44113</c:v>
                </c:pt>
                <c:pt idx="249">
                  <c:v>44116</c:v>
                </c:pt>
                <c:pt idx="250">
                  <c:v>44117</c:v>
                </c:pt>
                <c:pt idx="251">
                  <c:v>44118</c:v>
                </c:pt>
                <c:pt idx="252">
                  <c:v>44119</c:v>
                </c:pt>
              </c:numCache>
            </c:numRef>
          </c:cat>
          <c:val>
            <c:numRef>
              <c:f>'CEMEXCPO.MX'!$D$2:$D$254</c:f>
              <c:numCache>
                <c:formatCode>General</c:formatCode>
                <c:ptCount val="253"/>
                <c:pt idx="14">
                  <c:v>7.535166666666667</c:v>
                </c:pt>
                <c:pt idx="15">
                  <c:v>7.5063333333333331</c:v>
                </c:pt>
                <c:pt idx="16">
                  <c:v>7.4811666666666667</c:v>
                </c:pt>
                <c:pt idx="17">
                  <c:v>7.4623333333333335</c:v>
                </c:pt>
                <c:pt idx="18">
                  <c:v>7.4305000000000003</c:v>
                </c:pt>
                <c:pt idx="19">
                  <c:v>7.3897500000000003</c:v>
                </c:pt>
                <c:pt idx="20">
                  <c:v>7.3285833333333334</c:v>
                </c:pt>
                <c:pt idx="21">
                  <c:v>7.2835000000000001</c:v>
                </c:pt>
                <c:pt idx="22">
                  <c:v>7.2482500000000005</c:v>
                </c:pt>
                <c:pt idx="23">
                  <c:v>7.2157499999999999</c:v>
                </c:pt>
                <c:pt idx="24">
                  <c:v>7.190666666666667</c:v>
                </c:pt>
                <c:pt idx="25">
                  <c:v>7.16</c:v>
                </c:pt>
                <c:pt idx="26">
                  <c:v>7.129666666666667</c:v>
                </c:pt>
                <c:pt idx="27">
                  <c:v>7.1122500000000013</c:v>
                </c:pt>
                <c:pt idx="28">
                  <c:v>7.1112500000000001</c:v>
                </c:pt>
                <c:pt idx="29">
                  <c:v>7.1151666666666662</c:v>
                </c:pt>
                <c:pt idx="30">
                  <c:v>7.137083333333333</c:v>
                </c:pt>
                <c:pt idx="31">
                  <c:v>7.157</c:v>
                </c:pt>
                <c:pt idx="32">
                  <c:v>7.1563333333333334</c:v>
                </c:pt>
                <c:pt idx="33">
                  <c:v>7.1479166666666671</c:v>
                </c:pt>
                <c:pt idx="34">
                  <c:v>7.1188333333333329</c:v>
                </c:pt>
                <c:pt idx="35">
                  <c:v>7.0860000000000003</c:v>
                </c:pt>
                <c:pt idx="36">
                  <c:v>7.0681666666666674</c:v>
                </c:pt>
                <c:pt idx="37">
                  <c:v>7.027499999999999</c:v>
                </c:pt>
                <c:pt idx="38">
                  <c:v>7.0019999999999998</c:v>
                </c:pt>
                <c:pt idx="39">
                  <c:v>6.9783333333333335</c:v>
                </c:pt>
                <c:pt idx="40">
                  <c:v>6.9755000000000003</c:v>
                </c:pt>
                <c:pt idx="41">
                  <c:v>6.9889999999999999</c:v>
                </c:pt>
                <c:pt idx="42">
                  <c:v>7.0049166666666673</c:v>
                </c:pt>
                <c:pt idx="43">
                  <c:v>7.014916666666668</c:v>
                </c:pt>
                <c:pt idx="44">
                  <c:v>7.052833333333334</c:v>
                </c:pt>
                <c:pt idx="45">
                  <c:v>7.0845833333333337</c:v>
                </c:pt>
                <c:pt idx="46">
                  <c:v>7.1065833333333348</c:v>
                </c:pt>
                <c:pt idx="47">
                  <c:v>7.1318333333333319</c:v>
                </c:pt>
                <c:pt idx="48">
                  <c:v>7.1537500000000005</c:v>
                </c:pt>
                <c:pt idx="49">
                  <c:v>7.1868333333333325</c:v>
                </c:pt>
                <c:pt idx="50">
                  <c:v>7.2037499999999994</c:v>
                </c:pt>
                <c:pt idx="51">
                  <c:v>7.2086666666666659</c:v>
                </c:pt>
                <c:pt idx="52">
                  <c:v>7.2118333333333329</c:v>
                </c:pt>
                <c:pt idx="53">
                  <c:v>7.2116666666666678</c:v>
                </c:pt>
                <c:pt idx="54">
                  <c:v>7.2127500000000007</c:v>
                </c:pt>
                <c:pt idx="55">
                  <c:v>7.2123333333333344</c:v>
                </c:pt>
                <c:pt idx="56">
                  <c:v>7.1940833333333334</c:v>
                </c:pt>
                <c:pt idx="57">
                  <c:v>7.1926666666666677</c:v>
                </c:pt>
                <c:pt idx="58">
                  <c:v>7.1784999999999997</c:v>
                </c:pt>
                <c:pt idx="59">
                  <c:v>7.1745833333333326</c:v>
                </c:pt>
                <c:pt idx="60">
                  <c:v>7.168333333333333</c:v>
                </c:pt>
                <c:pt idx="61">
                  <c:v>7.1596666666666664</c:v>
                </c:pt>
                <c:pt idx="62">
                  <c:v>7.1306666666666665</c:v>
                </c:pt>
                <c:pt idx="63">
                  <c:v>7.1466666666666665</c:v>
                </c:pt>
                <c:pt idx="64">
                  <c:v>7.2284166666666669</c:v>
                </c:pt>
                <c:pt idx="65">
                  <c:v>7.2910833333333338</c:v>
                </c:pt>
                <c:pt idx="66">
                  <c:v>7.3510833333333334</c:v>
                </c:pt>
                <c:pt idx="67">
                  <c:v>7.4290000000000003</c:v>
                </c:pt>
                <c:pt idx="68">
                  <c:v>7.4995833333333337</c:v>
                </c:pt>
                <c:pt idx="69">
                  <c:v>7.5629166666666663</c:v>
                </c:pt>
                <c:pt idx="70">
                  <c:v>7.6099583333333332</c:v>
                </c:pt>
                <c:pt idx="71">
                  <c:v>7.6852499999999999</c:v>
                </c:pt>
                <c:pt idx="72">
                  <c:v>7.7398750000000005</c:v>
                </c:pt>
                <c:pt idx="73">
                  <c:v>7.7757500000000013</c:v>
                </c:pt>
                <c:pt idx="74">
                  <c:v>7.7735000000000003</c:v>
                </c:pt>
                <c:pt idx="75">
                  <c:v>7.8115416666666668</c:v>
                </c:pt>
                <c:pt idx="76">
                  <c:v>7.8185833333333337</c:v>
                </c:pt>
                <c:pt idx="77">
                  <c:v>7.8203749999999994</c:v>
                </c:pt>
                <c:pt idx="78">
                  <c:v>7.8205</c:v>
                </c:pt>
                <c:pt idx="79">
                  <c:v>7.8095833333333342</c:v>
                </c:pt>
                <c:pt idx="80">
                  <c:v>7.838750000000001</c:v>
                </c:pt>
                <c:pt idx="81">
                  <c:v>7.8150000000000004</c:v>
                </c:pt>
                <c:pt idx="82">
                  <c:v>7.7454999999999998</c:v>
                </c:pt>
                <c:pt idx="83">
                  <c:v>7.6648333333333332</c:v>
                </c:pt>
                <c:pt idx="84">
                  <c:v>7.5914999999999999</c:v>
                </c:pt>
                <c:pt idx="85">
                  <c:v>7.504083333333333</c:v>
                </c:pt>
                <c:pt idx="86">
                  <c:v>7.4169583333333344</c:v>
                </c:pt>
                <c:pt idx="87">
                  <c:v>7.3452500000000001</c:v>
                </c:pt>
                <c:pt idx="88">
                  <c:v>7.2939583333333342</c:v>
                </c:pt>
                <c:pt idx="89">
                  <c:v>7.2426666666666666</c:v>
                </c:pt>
                <c:pt idx="90">
                  <c:v>7.1771666666666665</c:v>
                </c:pt>
                <c:pt idx="91">
                  <c:v>7.0628749999999991</c:v>
                </c:pt>
                <c:pt idx="92">
                  <c:v>6.9257500000000007</c:v>
                </c:pt>
                <c:pt idx="93">
                  <c:v>6.8230416666666684</c:v>
                </c:pt>
                <c:pt idx="94">
                  <c:v>6.7411666666666665</c:v>
                </c:pt>
                <c:pt idx="95">
                  <c:v>6.6928333333333327</c:v>
                </c:pt>
                <c:pt idx="96">
                  <c:v>6.6741666666666681</c:v>
                </c:pt>
                <c:pt idx="97">
                  <c:v>6.6044166666666673</c:v>
                </c:pt>
                <c:pt idx="98">
                  <c:v>6.4956666666666676</c:v>
                </c:pt>
                <c:pt idx="99">
                  <c:v>6.3362499999999997</c:v>
                </c:pt>
                <c:pt idx="100">
                  <c:v>6.2265833333333331</c:v>
                </c:pt>
                <c:pt idx="101">
                  <c:v>6.1254999999999997</c:v>
                </c:pt>
                <c:pt idx="102">
                  <c:v>5.9827499999999993</c:v>
                </c:pt>
                <c:pt idx="103">
                  <c:v>5.8722500000000002</c:v>
                </c:pt>
                <c:pt idx="104">
                  <c:v>5.738666666666667</c:v>
                </c:pt>
                <c:pt idx="105">
                  <c:v>5.5803333333333329</c:v>
                </c:pt>
                <c:pt idx="106">
                  <c:v>5.4187500000000002</c:v>
                </c:pt>
                <c:pt idx="107">
                  <c:v>5.2415000000000003</c:v>
                </c:pt>
                <c:pt idx="108">
                  <c:v>5.0696666666666674</c:v>
                </c:pt>
                <c:pt idx="109">
                  <c:v>4.9440833333333325</c:v>
                </c:pt>
                <c:pt idx="110">
                  <c:v>4.8121666666666663</c:v>
                </c:pt>
                <c:pt idx="111">
                  <c:v>4.7394166666666662</c:v>
                </c:pt>
                <c:pt idx="112">
                  <c:v>4.644333333333333</c:v>
                </c:pt>
                <c:pt idx="113">
                  <c:v>4.5719166666666666</c:v>
                </c:pt>
                <c:pt idx="114">
                  <c:v>4.5860833333333337</c:v>
                </c:pt>
                <c:pt idx="115">
                  <c:v>4.5615833333333331</c:v>
                </c:pt>
                <c:pt idx="116">
                  <c:v>4.5298333333333334</c:v>
                </c:pt>
                <c:pt idx="117">
                  <c:v>4.47675</c:v>
                </c:pt>
                <c:pt idx="118">
                  <c:v>4.4821666666666662</c:v>
                </c:pt>
                <c:pt idx="119">
                  <c:v>4.5339166666666664</c:v>
                </c:pt>
                <c:pt idx="120">
                  <c:v>4.5968333333333335</c:v>
                </c:pt>
                <c:pt idx="121">
                  <c:v>4.6675000000000004</c:v>
                </c:pt>
                <c:pt idx="122">
                  <c:v>4.7038333333333329</c:v>
                </c:pt>
                <c:pt idx="123">
                  <c:v>4.7344999999999988</c:v>
                </c:pt>
                <c:pt idx="124">
                  <c:v>4.7451666666666661</c:v>
                </c:pt>
                <c:pt idx="125">
                  <c:v>4.794999999999999</c:v>
                </c:pt>
                <c:pt idx="126">
                  <c:v>4.8285</c:v>
                </c:pt>
                <c:pt idx="127">
                  <c:v>4.8227500000000001</c:v>
                </c:pt>
                <c:pt idx="128">
                  <c:v>4.8149999999999995</c:v>
                </c:pt>
                <c:pt idx="129">
                  <c:v>4.8018333333333336</c:v>
                </c:pt>
                <c:pt idx="130">
                  <c:v>4.7858333333333336</c:v>
                </c:pt>
                <c:pt idx="131">
                  <c:v>4.7757500000000004</c:v>
                </c:pt>
                <c:pt idx="132">
                  <c:v>4.810083333333333</c:v>
                </c:pt>
                <c:pt idx="133">
                  <c:v>4.8586666666666671</c:v>
                </c:pt>
                <c:pt idx="134">
                  <c:v>4.8834166666666663</c:v>
                </c:pt>
                <c:pt idx="135">
                  <c:v>4.9145000000000003</c:v>
                </c:pt>
                <c:pt idx="136">
                  <c:v>4.9508333333333328</c:v>
                </c:pt>
                <c:pt idx="137">
                  <c:v>4.9664166666666656</c:v>
                </c:pt>
                <c:pt idx="138">
                  <c:v>4.988083333333333</c:v>
                </c:pt>
                <c:pt idx="139">
                  <c:v>5.0127499999999996</c:v>
                </c:pt>
                <c:pt idx="140">
                  <c:v>5.0353333333333339</c:v>
                </c:pt>
                <c:pt idx="141">
                  <c:v>5.04725</c:v>
                </c:pt>
                <c:pt idx="142">
                  <c:v>5.00725</c:v>
                </c:pt>
                <c:pt idx="143">
                  <c:v>4.9588333333333328</c:v>
                </c:pt>
                <c:pt idx="144">
                  <c:v>4.9176666666666655</c:v>
                </c:pt>
                <c:pt idx="145">
                  <c:v>4.8894166666666665</c:v>
                </c:pt>
                <c:pt idx="146">
                  <c:v>4.8516666666666666</c:v>
                </c:pt>
                <c:pt idx="147">
                  <c:v>4.8366666666666669</c:v>
                </c:pt>
                <c:pt idx="148">
                  <c:v>4.8285</c:v>
                </c:pt>
                <c:pt idx="149">
                  <c:v>4.8107500000000005</c:v>
                </c:pt>
                <c:pt idx="150">
                  <c:v>4.7955000000000005</c:v>
                </c:pt>
                <c:pt idx="151">
                  <c:v>4.8045</c:v>
                </c:pt>
                <c:pt idx="152">
                  <c:v>4.8604999999999992</c:v>
                </c:pt>
                <c:pt idx="153">
                  <c:v>4.9129166666666659</c:v>
                </c:pt>
                <c:pt idx="154">
                  <c:v>4.9585833333333333</c:v>
                </c:pt>
                <c:pt idx="155">
                  <c:v>5.0131666666666668</c:v>
                </c:pt>
                <c:pt idx="156">
                  <c:v>5.1273333333333335</c:v>
                </c:pt>
                <c:pt idx="157">
                  <c:v>5.2950833333333334</c:v>
                </c:pt>
                <c:pt idx="158">
                  <c:v>5.4340000000000002</c:v>
                </c:pt>
                <c:pt idx="159">
                  <c:v>5.5945</c:v>
                </c:pt>
                <c:pt idx="160">
                  <c:v>5.7671666666666663</c:v>
                </c:pt>
                <c:pt idx="161">
                  <c:v>5.8884999999999996</c:v>
                </c:pt>
                <c:pt idx="162">
                  <c:v>5.9427500000000002</c:v>
                </c:pt>
                <c:pt idx="163">
                  <c:v>5.971166666666667</c:v>
                </c:pt>
                <c:pt idx="164">
                  <c:v>6.0339166666666664</c:v>
                </c:pt>
                <c:pt idx="165">
                  <c:v>6.0523333333333333</c:v>
                </c:pt>
                <c:pt idx="166">
                  <c:v>6.0998333333333328</c:v>
                </c:pt>
                <c:pt idx="167">
                  <c:v>6.1390000000000002</c:v>
                </c:pt>
                <c:pt idx="168">
                  <c:v>6.2126666666666663</c:v>
                </c:pt>
                <c:pt idx="169">
                  <c:v>6.2441666666666675</c:v>
                </c:pt>
                <c:pt idx="170">
                  <c:v>6.2815000000000003</c:v>
                </c:pt>
                <c:pt idx="171">
                  <c:v>6.2968333333333328</c:v>
                </c:pt>
                <c:pt idx="172">
                  <c:v>6.2938333333333318</c:v>
                </c:pt>
                <c:pt idx="173">
                  <c:v>6.3049166666666654</c:v>
                </c:pt>
                <c:pt idx="174">
                  <c:v>6.3031666666666659</c:v>
                </c:pt>
                <c:pt idx="175">
                  <c:v>6.3241666666666667</c:v>
                </c:pt>
                <c:pt idx="176">
                  <c:v>6.350833333333334</c:v>
                </c:pt>
                <c:pt idx="177">
                  <c:v>6.3468333333333335</c:v>
                </c:pt>
                <c:pt idx="178">
                  <c:v>6.3581666666666665</c:v>
                </c:pt>
                <c:pt idx="179">
                  <c:v>6.3713333333333333</c:v>
                </c:pt>
                <c:pt idx="180">
                  <c:v>6.3825000000000003</c:v>
                </c:pt>
                <c:pt idx="181">
                  <c:v>6.3820000000000006</c:v>
                </c:pt>
                <c:pt idx="182">
                  <c:v>6.3704166666666655</c:v>
                </c:pt>
                <c:pt idx="183">
                  <c:v>6.3210833333333332</c:v>
                </c:pt>
                <c:pt idx="184">
                  <c:v>6.2730833333333331</c:v>
                </c:pt>
                <c:pt idx="185">
                  <c:v>6.2570833333333331</c:v>
                </c:pt>
                <c:pt idx="186">
                  <c:v>6.2359166666666672</c:v>
                </c:pt>
                <c:pt idx="187">
                  <c:v>6.2454999999999989</c:v>
                </c:pt>
                <c:pt idx="188">
                  <c:v>6.2642499999999997</c:v>
                </c:pt>
                <c:pt idx="189">
                  <c:v>6.2736666666666663</c:v>
                </c:pt>
                <c:pt idx="190">
                  <c:v>6.2735833333333328</c:v>
                </c:pt>
                <c:pt idx="191">
                  <c:v>6.2710000000000008</c:v>
                </c:pt>
                <c:pt idx="192">
                  <c:v>6.2726666666666668</c:v>
                </c:pt>
                <c:pt idx="193">
                  <c:v>6.2726666666666668</c:v>
                </c:pt>
                <c:pt idx="194">
                  <c:v>6.2684999999999995</c:v>
                </c:pt>
                <c:pt idx="195">
                  <c:v>6.335916666666666</c:v>
                </c:pt>
                <c:pt idx="196">
                  <c:v>6.3977500000000003</c:v>
                </c:pt>
                <c:pt idx="197">
                  <c:v>6.4699166666666663</c:v>
                </c:pt>
                <c:pt idx="198">
                  <c:v>6.5220833333333328</c:v>
                </c:pt>
                <c:pt idx="199">
                  <c:v>6.5739999999999998</c:v>
                </c:pt>
                <c:pt idx="200">
                  <c:v>6.6450000000000005</c:v>
                </c:pt>
                <c:pt idx="201">
                  <c:v>6.7239999999999993</c:v>
                </c:pt>
                <c:pt idx="202">
                  <c:v>6.8107500000000005</c:v>
                </c:pt>
                <c:pt idx="203">
                  <c:v>6.8923333333333323</c:v>
                </c:pt>
                <c:pt idx="204">
                  <c:v>6.9692499999999997</c:v>
                </c:pt>
                <c:pt idx="205">
                  <c:v>7.0570000000000004</c:v>
                </c:pt>
                <c:pt idx="206">
                  <c:v>7.14</c:v>
                </c:pt>
                <c:pt idx="207">
                  <c:v>7.1976666666666667</c:v>
                </c:pt>
                <c:pt idx="208">
                  <c:v>7.2474166666666671</c:v>
                </c:pt>
                <c:pt idx="209">
                  <c:v>7.3003333333333327</c:v>
                </c:pt>
                <c:pt idx="210">
                  <c:v>7.3815</c:v>
                </c:pt>
                <c:pt idx="211">
                  <c:v>7.4304999999999994</c:v>
                </c:pt>
                <c:pt idx="212">
                  <c:v>7.4550000000000001</c:v>
                </c:pt>
                <c:pt idx="213">
                  <c:v>7.4983333333333331</c:v>
                </c:pt>
                <c:pt idx="214">
                  <c:v>7.5216666666666674</c:v>
                </c:pt>
                <c:pt idx="215">
                  <c:v>7.5500000000000007</c:v>
                </c:pt>
                <c:pt idx="216">
                  <c:v>7.5805833333333332</c:v>
                </c:pt>
                <c:pt idx="217">
                  <c:v>7.5989166666666677</c:v>
                </c:pt>
                <c:pt idx="218">
                  <c:v>7.6015833333333331</c:v>
                </c:pt>
                <c:pt idx="219">
                  <c:v>7.5795833333333338</c:v>
                </c:pt>
                <c:pt idx="220">
                  <c:v>7.512083333333333</c:v>
                </c:pt>
                <c:pt idx="221">
                  <c:v>7.4708333333333341</c:v>
                </c:pt>
                <c:pt idx="222">
                  <c:v>7.4184166666666673</c:v>
                </c:pt>
                <c:pt idx="223">
                  <c:v>7.3397500000000004</c:v>
                </c:pt>
                <c:pt idx="224">
                  <c:v>7.2668333333333335</c:v>
                </c:pt>
                <c:pt idx="225">
                  <c:v>7.206666666666667</c:v>
                </c:pt>
                <c:pt idx="226">
                  <c:v>7.1388333333333343</c:v>
                </c:pt>
                <c:pt idx="227">
                  <c:v>7.0915000000000008</c:v>
                </c:pt>
                <c:pt idx="228">
                  <c:v>7.1238333333333337</c:v>
                </c:pt>
                <c:pt idx="229">
                  <c:v>7.2224166666666676</c:v>
                </c:pt>
                <c:pt idx="230">
                  <c:v>7.3495833333333334</c:v>
                </c:pt>
                <c:pt idx="231">
                  <c:v>7.4876666666666667</c:v>
                </c:pt>
                <c:pt idx="232">
                  <c:v>7.5835833333333333</c:v>
                </c:pt>
                <c:pt idx="233">
                  <c:v>7.6767499999999993</c:v>
                </c:pt>
                <c:pt idx="234">
                  <c:v>7.7237500000000008</c:v>
                </c:pt>
                <c:pt idx="235">
                  <c:v>7.788333333333334</c:v>
                </c:pt>
                <c:pt idx="236">
                  <c:v>7.8435833333333331</c:v>
                </c:pt>
                <c:pt idx="237">
                  <c:v>7.8798333333333339</c:v>
                </c:pt>
                <c:pt idx="238">
                  <c:v>7.9232500000000012</c:v>
                </c:pt>
                <c:pt idx="239">
                  <c:v>7.9959999999999987</c:v>
                </c:pt>
                <c:pt idx="240">
                  <c:v>8.0368333333333339</c:v>
                </c:pt>
                <c:pt idx="241">
                  <c:v>8.0975833333333345</c:v>
                </c:pt>
                <c:pt idx="242">
                  <c:v>8.1165000000000003</c:v>
                </c:pt>
                <c:pt idx="243">
                  <c:v>8.1289166666666688</c:v>
                </c:pt>
                <c:pt idx="244">
                  <c:v>8.168333333333333</c:v>
                </c:pt>
                <c:pt idx="245">
                  <c:v>8.1919166666666676</c:v>
                </c:pt>
                <c:pt idx="246">
                  <c:v>8.2214166666666664</c:v>
                </c:pt>
                <c:pt idx="247">
                  <c:v>8.2912500000000016</c:v>
                </c:pt>
                <c:pt idx="248">
                  <c:v>8.3563333333333318</c:v>
                </c:pt>
                <c:pt idx="249">
                  <c:v>8.3755000000000006</c:v>
                </c:pt>
                <c:pt idx="250">
                  <c:v>8.3750000000000018</c:v>
                </c:pt>
                <c:pt idx="251">
                  <c:v>8.3985000000000003</c:v>
                </c:pt>
                <c:pt idx="252">
                  <c:v>8.4554166666666664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12-4183-9591-6C9841203D9B}"/>
            </c:ext>
          </c:extLst>
        </c:ser>
        <c:ser>
          <c:idx val="3"/>
          <c:order val="3"/>
          <c:tx>
            <c:strRef>
              <c:f>'CEMEXCPO.MX'!$E$1</c:f>
              <c:strCache>
                <c:ptCount val="1"/>
                <c:pt idx="0">
                  <c:v>MMP2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'CEMEXCPO.MX'!$A$2:$A$254</c:f>
              <c:numCache>
                <c:formatCode>m/d/yyyy</c:formatCode>
                <c:ptCount val="253"/>
                <c:pt idx="0">
                  <c:v>43753</c:v>
                </c:pt>
                <c:pt idx="1">
                  <c:v>43754</c:v>
                </c:pt>
                <c:pt idx="2">
                  <c:v>43755</c:v>
                </c:pt>
                <c:pt idx="3">
                  <c:v>43756</c:v>
                </c:pt>
                <c:pt idx="4">
                  <c:v>43759</c:v>
                </c:pt>
                <c:pt idx="5">
                  <c:v>43760</c:v>
                </c:pt>
                <c:pt idx="6">
                  <c:v>43761</c:v>
                </c:pt>
                <c:pt idx="7">
                  <c:v>43762</c:v>
                </c:pt>
                <c:pt idx="8">
                  <c:v>43763</c:v>
                </c:pt>
                <c:pt idx="9">
                  <c:v>43766</c:v>
                </c:pt>
                <c:pt idx="10">
                  <c:v>43767</c:v>
                </c:pt>
                <c:pt idx="11">
                  <c:v>43768</c:v>
                </c:pt>
                <c:pt idx="12">
                  <c:v>43769</c:v>
                </c:pt>
                <c:pt idx="13">
                  <c:v>43770</c:v>
                </c:pt>
                <c:pt idx="14">
                  <c:v>43773</c:v>
                </c:pt>
                <c:pt idx="15">
                  <c:v>43774</c:v>
                </c:pt>
                <c:pt idx="16">
                  <c:v>43775</c:v>
                </c:pt>
                <c:pt idx="17">
                  <c:v>43776</c:v>
                </c:pt>
                <c:pt idx="18">
                  <c:v>43777</c:v>
                </c:pt>
                <c:pt idx="19">
                  <c:v>43780</c:v>
                </c:pt>
                <c:pt idx="20">
                  <c:v>43781</c:v>
                </c:pt>
                <c:pt idx="21">
                  <c:v>43782</c:v>
                </c:pt>
                <c:pt idx="22">
                  <c:v>43783</c:v>
                </c:pt>
                <c:pt idx="23">
                  <c:v>43784</c:v>
                </c:pt>
                <c:pt idx="24">
                  <c:v>43788</c:v>
                </c:pt>
                <c:pt idx="25">
                  <c:v>43789</c:v>
                </c:pt>
                <c:pt idx="26">
                  <c:v>43790</c:v>
                </c:pt>
                <c:pt idx="27">
                  <c:v>43791</c:v>
                </c:pt>
                <c:pt idx="28">
                  <c:v>43794</c:v>
                </c:pt>
                <c:pt idx="29">
                  <c:v>43795</c:v>
                </c:pt>
                <c:pt idx="30">
                  <c:v>43796</c:v>
                </c:pt>
                <c:pt idx="31">
                  <c:v>43797</c:v>
                </c:pt>
                <c:pt idx="32">
                  <c:v>43798</c:v>
                </c:pt>
                <c:pt idx="33">
                  <c:v>43801</c:v>
                </c:pt>
                <c:pt idx="34">
                  <c:v>43802</c:v>
                </c:pt>
                <c:pt idx="35">
                  <c:v>43803</c:v>
                </c:pt>
                <c:pt idx="36">
                  <c:v>43804</c:v>
                </c:pt>
                <c:pt idx="37">
                  <c:v>43805</c:v>
                </c:pt>
                <c:pt idx="38">
                  <c:v>43808</c:v>
                </c:pt>
                <c:pt idx="39">
                  <c:v>43809</c:v>
                </c:pt>
                <c:pt idx="40">
                  <c:v>43810</c:v>
                </c:pt>
                <c:pt idx="41">
                  <c:v>43812</c:v>
                </c:pt>
                <c:pt idx="42">
                  <c:v>43815</c:v>
                </c:pt>
                <c:pt idx="43">
                  <c:v>43816</c:v>
                </c:pt>
                <c:pt idx="44">
                  <c:v>43817</c:v>
                </c:pt>
                <c:pt idx="45">
                  <c:v>43818</c:v>
                </c:pt>
                <c:pt idx="46">
                  <c:v>43819</c:v>
                </c:pt>
                <c:pt idx="47">
                  <c:v>43822</c:v>
                </c:pt>
                <c:pt idx="48">
                  <c:v>43823</c:v>
                </c:pt>
                <c:pt idx="49">
                  <c:v>43825</c:v>
                </c:pt>
                <c:pt idx="50">
                  <c:v>43826</c:v>
                </c:pt>
                <c:pt idx="51">
                  <c:v>43829</c:v>
                </c:pt>
                <c:pt idx="52">
                  <c:v>43830</c:v>
                </c:pt>
                <c:pt idx="53">
                  <c:v>43832</c:v>
                </c:pt>
                <c:pt idx="54">
                  <c:v>43833</c:v>
                </c:pt>
                <c:pt idx="55">
                  <c:v>43836</c:v>
                </c:pt>
                <c:pt idx="56">
                  <c:v>43837</c:v>
                </c:pt>
                <c:pt idx="57">
                  <c:v>43838</c:v>
                </c:pt>
                <c:pt idx="58">
                  <c:v>43839</c:v>
                </c:pt>
                <c:pt idx="59">
                  <c:v>43840</c:v>
                </c:pt>
                <c:pt idx="60">
                  <c:v>43843</c:v>
                </c:pt>
                <c:pt idx="61">
                  <c:v>43844</c:v>
                </c:pt>
                <c:pt idx="62">
                  <c:v>43845</c:v>
                </c:pt>
                <c:pt idx="63">
                  <c:v>43846</c:v>
                </c:pt>
                <c:pt idx="64">
                  <c:v>43847</c:v>
                </c:pt>
                <c:pt idx="65">
                  <c:v>43850</c:v>
                </c:pt>
                <c:pt idx="66">
                  <c:v>43851</c:v>
                </c:pt>
                <c:pt idx="67">
                  <c:v>43852</c:v>
                </c:pt>
                <c:pt idx="68">
                  <c:v>43853</c:v>
                </c:pt>
                <c:pt idx="69">
                  <c:v>43854</c:v>
                </c:pt>
                <c:pt idx="70">
                  <c:v>43857</c:v>
                </c:pt>
                <c:pt idx="71">
                  <c:v>43858</c:v>
                </c:pt>
                <c:pt idx="72">
                  <c:v>43859</c:v>
                </c:pt>
                <c:pt idx="73">
                  <c:v>43860</c:v>
                </c:pt>
                <c:pt idx="74">
                  <c:v>43861</c:v>
                </c:pt>
                <c:pt idx="75">
                  <c:v>43865</c:v>
                </c:pt>
                <c:pt idx="76">
                  <c:v>43866</c:v>
                </c:pt>
                <c:pt idx="77">
                  <c:v>43867</c:v>
                </c:pt>
                <c:pt idx="78">
                  <c:v>43868</c:v>
                </c:pt>
                <c:pt idx="79">
                  <c:v>43871</c:v>
                </c:pt>
                <c:pt idx="80">
                  <c:v>43872</c:v>
                </c:pt>
                <c:pt idx="81">
                  <c:v>43873</c:v>
                </c:pt>
                <c:pt idx="82">
                  <c:v>43874</c:v>
                </c:pt>
                <c:pt idx="83">
                  <c:v>43875</c:v>
                </c:pt>
                <c:pt idx="84">
                  <c:v>43878</c:v>
                </c:pt>
                <c:pt idx="85">
                  <c:v>43879</c:v>
                </c:pt>
                <c:pt idx="86">
                  <c:v>43880</c:v>
                </c:pt>
                <c:pt idx="87">
                  <c:v>43881</c:v>
                </c:pt>
                <c:pt idx="88">
                  <c:v>43882</c:v>
                </c:pt>
                <c:pt idx="89">
                  <c:v>43885</c:v>
                </c:pt>
                <c:pt idx="90">
                  <c:v>43886</c:v>
                </c:pt>
                <c:pt idx="91">
                  <c:v>43887</c:v>
                </c:pt>
                <c:pt idx="92">
                  <c:v>43888</c:v>
                </c:pt>
                <c:pt idx="93">
                  <c:v>43889</c:v>
                </c:pt>
                <c:pt idx="94">
                  <c:v>43892</c:v>
                </c:pt>
                <c:pt idx="95">
                  <c:v>43893</c:v>
                </c:pt>
                <c:pt idx="96">
                  <c:v>43894</c:v>
                </c:pt>
                <c:pt idx="97">
                  <c:v>43895</c:v>
                </c:pt>
                <c:pt idx="98">
                  <c:v>43896</c:v>
                </c:pt>
                <c:pt idx="99">
                  <c:v>43899</c:v>
                </c:pt>
                <c:pt idx="100">
                  <c:v>43900</c:v>
                </c:pt>
                <c:pt idx="101">
                  <c:v>43901</c:v>
                </c:pt>
                <c:pt idx="102">
                  <c:v>43902</c:v>
                </c:pt>
                <c:pt idx="103">
                  <c:v>43903</c:v>
                </c:pt>
                <c:pt idx="104">
                  <c:v>43907</c:v>
                </c:pt>
                <c:pt idx="105">
                  <c:v>43908</c:v>
                </c:pt>
                <c:pt idx="106">
                  <c:v>43909</c:v>
                </c:pt>
                <c:pt idx="107">
                  <c:v>43910</c:v>
                </c:pt>
                <c:pt idx="108">
                  <c:v>43913</c:v>
                </c:pt>
                <c:pt idx="109">
                  <c:v>43914</c:v>
                </c:pt>
                <c:pt idx="110">
                  <c:v>43915</c:v>
                </c:pt>
                <c:pt idx="111">
                  <c:v>43916</c:v>
                </c:pt>
                <c:pt idx="112">
                  <c:v>43917</c:v>
                </c:pt>
                <c:pt idx="113">
                  <c:v>43920</c:v>
                </c:pt>
                <c:pt idx="114">
                  <c:v>43921</c:v>
                </c:pt>
                <c:pt idx="115">
                  <c:v>43922</c:v>
                </c:pt>
                <c:pt idx="116">
                  <c:v>43923</c:v>
                </c:pt>
                <c:pt idx="117">
                  <c:v>43924</c:v>
                </c:pt>
                <c:pt idx="118">
                  <c:v>43927</c:v>
                </c:pt>
                <c:pt idx="119">
                  <c:v>43928</c:v>
                </c:pt>
                <c:pt idx="120">
                  <c:v>43929</c:v>
                </c:pt>
                <c:pt idx="121">
                  <c:v>43934</c:v>
                </c:pt>
                <c:pt idx="122">
                  <c:v>43935</c:v>
                </c:pt>
                <c:pt idx="123">
                  <c:v>43936</c:v>
                </c:pt>
                <c:pt idx="124">
                  <c:v>43937</c:v>
                </c:pt>
                <c:pt idx="125">
                  <c:v>43938</c:v>
                </c:pt>
                <c:pt idx="126">
                  <c:v>43941</c:v>
                </c:pt>
                <c:pt idx="127">
                  <c:v>43942</c:v>
                </c:pt>
                <c:pt idx="128">
                  <c:v>43943</c:v>
                </c:pt>
                <c:pt idx="129">
                  <c:v>43944</c:v>
                </c:pt>
                <c:pt idx="130">
                  <c:v>43945</c:v>
                </c:pt>
                <c:pt idx="131">
                  <c:v>43948</c:v>
                </c:pt>
                <c:pt idx="132">
                  <c:v>43949</c:v>
                </c:pt>
                <c:pt idx="133">
                  <c:v>43950</c:v>
                </c:pt>
                <c:pt idx="134">
                  <c:v>43951</c:v>
                </c:pt>
                <c:pt idx="135">
                  <c:v>43955</c:v>
                </c:pt>
                <c:pt idx="136">
                  <c:v>43956</c:v>
                </c:pt>
                <c:pt idx="137">
                  <c:v>43957</c:v>
                </c:pt>
                <c:pt idx="138">
                  <c:v>43958</c:v>
                </c:pt>
                <c:pt idx="139">
                  <c:v>43959</c:v>
                </c:pt>
                <c:pt idx="140">
                  <c:v>43962</c:v>
                </c:pt>
                <c:pt idx="141">
                  <c:v>43963</c:v>
                </c:pt>
                <c:pt idx="142">
                  <c:v>43964</c:v>
                </c:pt>
                <c:pt idx="143">
                  <c:v>43965</c:v>
                </c:pt>
                <c:pt idx="144">
                  <c:v>43966</c:v>
                </c:pt>
                <c:pt idx="145">
                  <c:v>43969</c:v>
                </c:pt>
                <c:pt idx="146">
                  <c:v>43970</c:v>
                </c:pt>
                <c:pt idx="147">
                  <c:v>43971</c:v>
                </c:pt>
                <c:pt idx="148">
                  <c:v>43972</c:v>
                </c:pt>
                <c:pt idx="149">
                  <c:v>43973</c:v>
                </c:pt>
                <c:pt idx="150">
                  <c:v>43976</c:v>
                </c:pt>
                <c:pt idx="151">
                  <c:v>43977</c:v>
                </c:pt>
                <c:pt idx="152">
                  <c:v>43978</c:v>
                </c:pt>
                <c:pt idx="153">
                  <c:v>43979</c:v>
                </c:pt>
                <c:pt idx="154">
                  <c:v>43980</c:v>
                </c:pt>
                <c:pt idx="155">
                  <c:v>43983</c:v>
                </c:pt>
                <c:pt idx="156">
                  <c:v>43984</c:v>
                </c:pt>
                <c:pt idx="157">
                  <c:v>43985</c:v>
                </c:pt>
                <c:pt idx="158">
                  <c:v>43986</c:v>
                </c:pt>
                <c:pt idx="159">
                  <c:v>43987</c:v>
                </c:pt>
                <c:pt idx="160">
                  <c:v>43990</c:v>
                </c:pt>
                <c:pt idx="161">
                  <c:v>43991</c:v>
                </c:pt>
                <c:pt idx="162">
                  <c:v>43992</c:v>
                </c:pt>
                <c:pt idx="163">
                  <c:v>43993</c:v>
                </c:pt>
                <c:pt idx="164">
                  <c:v>43994</c:v>
                </c:pt>
                <c:pt idx="165">
                  <c:v>43997</c:v>
                </c:pt>
                <c:pt idx="166">
                  <c:v>43998</c:v>
                </c:pt>
                <c:pt idx="167">
                  <c:v>43999</c:v>
                </c:pt>
                <c:pt idx="168">
                  <c:v>44000</c:v>
                </c:pt>
                <c:pt idx="169">
                  <c:v>44001</c:v>
                </c:pt>
                <c:pt idx="170">
                  <c:v>44004</c:v>
                </c:pt>
                <c:pt idx="171">
                  <c:v>44005</c:v>
                </c:pt>
                <c:pt idx="172">
                  <c:v>44006</c:v>
                </c:pt>
                <c:pt idx="173">
                  <c:v>44007</c:v>
                </c:pt>
                <c:pt idx="174">
                  <c:v>44008</c:v>
                </c:pt>
                <c:pt idx="175">
                  <c:v>44011</c:v>
                </c:pt>
                <c:pt idx="176">
                  <c:v>44012</c:v>
                </c:pt>
                <c:pt idx="177">
                  <c:v>44013</c:v>
                </c:pt>
                <c:pt idx="178">
                  <c:v>44014</c:v>
                </c:pt>
                <c:pt idx="179">
                  <c:v>44015</c:v>
                </c:pt>
                <c:pt idx="180">
                  <c:v>44018</c:v>
                </c:pt>
                <c:pt idx="181">
                  <c:v>44019</c:v>
                </c:pt>
                <c:pt idx="182">
                  <c:v>44020</c:v>
                </c:pt>
                <c:pt idx="183">
                  <c:v>44021</c:v>
                </c:pt>
                <c:pt idx="184">
                  <c:v>44022</c:v>
                </c:pt>
                <c:pt idx="185">
                  <c:v>44025</c:v>
                </c:pt>
                <c:pt idx="186">
                  <c:v>44026</c:v>
                </c:pt>
                <c:pt idx="187">
                  <c:v>44027</c:v>
                </c:pt>
                <c:pt idx="188">
                  <c:v>44028</c:v>
                </c:pt>
                <c:pt idx="189">
                  <c:v>44029</c:v>
                </c:pt>
                <c:pt idx="190">
                  <c:v>44032</c:v>
                </c:pt>
                <c:pt idx="191">
                  <c:v>44033</c:v>
                </c:pt>
                <c:pt idx="192">
                  <c:v>44034</c:v>
                </c:pt>
                <c:pt idx="193">
                  <c:v>44035</c:v>
                </c:pt>
                <c:pt idx="194">
                  <c:v>44036</c:v>
                </c:pt>
                <c:pt idx="195">
                  <c:v>44039</c:v>
                </c:pt>
                <c:pt idx="196">
                  <c:v>44040</c:v>
                </c:pt>
                <c:pt idx="197">
                  <c:v>44041</c:v>
                </c:pt>
                <c:pt idx="198">
                  <c:v>44042</c:v>
                </c:pt>
                <c:pt idx="199">
                  <c:v>44043</c:v>
                </c:pt>
                <c:pt idx="200">
                  <c:v>44046</c:v>
                </c:pt>
                <c:pt idx="201">
                  <c:v>44047</c:v>
                </c:pt>
                <c:pt idx="202">
                  <c:v>44048</c:v>
                </c:pt>
                <c:pt idx="203">
                  <c:v>44049</c:v>
                </c:pt>
                <c:pt idx="204">
                  <c:v>44050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44060</c:v>
                </c:pt>
                <c:pt idx="211">
                  <c:v>44061</c:v>
                </c:pt>
                <c:pt idx="212">
                  <c:v>44062</c:v>
                </c:pt>
                <c:pt idx="213">
                  <c:v>44063</c:v>
                </c:pt>
                <c:pt idx="214">
                  <c:v>44064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44081</c:v>
                </c:pt>
                <c:pt idx="226">
                  <c:v>44082</c:v>
                </c:pt>
                <c:pt idx="227">
                  <c:v>44083</c:v>
                </c:pt>
                <c:pt idx="228">
                  <c:v>44084</c:v>
                </c:pt>
                <c:pt idx="229">
                  <c:v>44085</c:v>
                </c:pt>
                <c:pt idx="230">
                  <c:v>44088</c:v>
                </c:pt>
                <c:pt idx="231">
                  <c:v>44089</c:v>
                </c:pt>
                <c:pt idx="232">
                  <c:v>44091</c:v>
                </c:pt>
                <c:pt idx="233">
                  <c:v>44092</c:v>
                </c:pt>
                <c:pt idx="234">
                  <c:v>44095</c:v>
                </c:pt>
                <c:pt idx="235">
                  <c:v>44096</c:v>
                </c:pt>
                <c:pt idx="236">
                  <c:v>44097</c:v>
                </c:pt>
                <c:pt idx="237">
                  <c:v>44098</c:v>
                </c:pt>
                <c:pt idx="238">
                  <c:v>44099</c:v>
                </c:pt>
                <c:pt idx="239">
                  <c:v>44102</c:v>
                </c:pt>
                <c:pt idx="240">
                  <c:v>44103</c:v>
                </c:pt>
                <c:pt idx="241">
                  <c:v>44104</c:v>
                </c:pt>
                <c:pt idx="242">
                  <c:v>44105</c:v>
                </c:pt>
                <c:pt idx="243">
                  <c:v>44106</c:v>
                </c:pt>
                <c:pt idx="244">
                  <c:v>44109</c:v>
                </c:pt>
                <c:pt idx="245">
                  <c:v>44110</c:v>
                </c:pt>
                <c:pt idx="246">
                  <c:v>44111</c:v>
                </c:pt>
                <c:pt idx="247">
                  <c:v>44112</c:v>
                </c:pt>
                <c:pt idx="248">
                  <c:v>44113</c:v>
                </c:pt>
                <c:pt idx="249">
                  <c:v>44116</c:v>
                </c:pt>
                <c:pt idx="250">
                  <c:v>44117</c:v>
                </c:pt>
                <c:pt idx="251">
                  <c:v>44118</c:v>
                </c:pt>
                <c:pt idx="252">
                  <c:v>44119</c:v>
                </c:pt>
              </c:numCache>
            </c:numRef>
          </c:cat>
          <c:val>
            <c:numRef>
              <c:f>'CEMEXCPO.MX'!$E$2:$E$254</c:f>
              <c:numCache>
                <c:formatCode>General</c:formatCode>
                <c:ptCount val="253"/>
                <c:pt idx="14">
                  <c:v>7.7261666666666668</c:v>
                </c:pt>
                <c:pt idx="15">
                  <c:v>7.6963333333333326</c:v>
                </c:pt>
                <c:pt idx="16">
                  <c:v>7.6601666666666652</c:v>
                </c:pt>
                <c:pt idx="17">
                  <c:v>7.6269999999999998</c:v>
                </c:pt>
                <c:pt idx="18">
                  <c:v>7.6015000000000006</c:v>
                </c:pt>
                <c:pt idx="19">
                  <c:v>7.5689166666666683</c:v>
                </c:pt>
                <c:pt idx="20">
                  <c:v>7.5127500000000014</c:v>
                </c:pt>
                <c:pt idx="21">
                  <c:v>7.440500000000001</c:v>
                </c:pt>
                <c:pt idx="22">
                  <c:v>7.4317500000000001</c:v>
                </c:pt>
                <c:pt idx="23">
                  <c:v>7.4055833333333325</c:v>
                </c:pt>
                <c:pt idx="24">
                  <c:v>7.339999999999999</c:v>
                </c:pt>
                <c:pt idx="25">
                  <c:v>7.2853333333333321</c:v>
                </c:pt>
                <c:pt idx="26">
                  <c:v>7.2689999999999992</c:v>
                </c:pt>
                <c:pt idx="27">
                  <c:v>7.2637500000000008</c:v>
                </c:pt>
                <c:pt idx="28">
                  <c:v>7.2460833333333348</c:v>
                </c:pt>
                <c:pt idx="29">
                  <c:v>7.2141666666666655</c:v>
                </c:pt>
                <c:pt idx="30">
                  <c:v>7.1842499999999996</c:v>
                </c:pt>
                <c:pt idx="31">
                  <c:v>7.1536666666666671</c:v>
                </c:pt>
                <c:pt idx="32">
                  <c:v>7.1183333333333332</c:v>
                </c:pt>
                <c:pt idx="33">
                  <c:v>7.0974166666666676</c:v>
                </c:pt>
                <c:pt idx="34">
                  <c:v>7.0865</c:v>
                </c:pt>
                <c:pt idx="35">
                  <c:v>7.0993333333333322</c:v>
                </c:pt>
                <c:pt idx="36">
                  <c:v>7.1025</c:v>
                </c:pt>
                <c:pt idx="37">
                  <c:v>7.1005000000000003</c:v>
                </c:pt>
                <c:pt idx="38">
                  <c:v>7.0966666666666649</c:v>
                </c:pt>
                <c:pt idx="39">
                  <c:v>7.0869999999999997</c:v>
                </c:pt>
                <c:pt idx="40">
                  <c:v>7.0884999999999998</c:v>
                </c:pt>
                <c:pt idx="41">
                  <c:v>7.096333333333332</c:v>
                </c:pt>
                <c:pt idx="42">
                  <c:v>7.0950833333333341</c:v>
                </c:pt>
                <c:pt idx="43">
                  <c:v>7.0784166666666657</c:v>
                </c:pt>
                <c:pt idx="44">
                  <c:v>7.059166666666667</c:v>
                </c:pt>
                <c:pt idx="45">
                  <c:v>7.023416666666666</c:v>
                </c:pt>
                <c:pt idx="46">
                  <c:v>6.9894166666666671</c:v>
                </c:pt>
                <c:pt idx="47">
                  <c:v>6.9775</c:v>
                </c:pt>
                <c:pt idx="48">
                  <c:v>6.9769166666666669</c:v>
                </c:pt>
                <c:pt idx="49">
                  <c:v>7.0024999999999995</c:v>
                </c:pt>
                <c:pt idx="50">
                  <c:v>7.0375833333333331</c:v>
                </c:pt>
                <c:pt idx="51">
                  <c:v>7.0606666666666662</c:v>
                </c:pt>
                <c:pt idx="52">
                  <c:v>7.110833333333332</c:v>
                </c:pt>
                <c:pt idx="53">
                  <c:v>7.1510000000000016</c:v>
                </c:pt>
                <c:pt idx="54">
                  <c:v>7.1939166666666692</c:v>
                </c:pt>
                <c:pt idx="55">
                  <c:v>7.2196666666666687</c:v>
                </c:pt>
                <c:pt idx="56">
                  <c:v>7.2285833333333338</c:v>
                </c:pt>
                <c:pt idx="57">
                  <c:v>7.2339999999999973</c:v>
                </c:pt>
                <c:pt idx="58">
                  <c:v>7.2441666666666675</c:v>
                </c:pt>
                <c:pt idx="59">
                  <c:v>7.2254166666666659</c:v>
                </c:pt>
                <c:pt idx="60">
                  <c:v>7.2103333333333337</c:v>
                </c:pt>
                <c:pt idx="61">
                  <c:v>7.2043333333333326</c:v>
                </c:pt>
                <c:pt idx="62">
                  <c:v>7.1933333333333351</c:v>
                </c:pt>
                <c:pt idx="63">
                  <c:v>7.1853333333333333</c:v>
                </c:pt>
                <c:pt idx="64">
                  <c:v>7.1689166666666653</c:v>
                </c:pt>
                <c:pt idx="65">
                  <c:v>7.1689166666666679</c:v>
                </c:pt>
                <c:pt idx="66">
                  <c:v>7.1822499999999989</c:v>
                </c:pt>
                <c:pt idx="67">
                  <c:v>7.2016666666666671</c:v>
                </c:pt>
                <c:pt idx="68">
                  <c:v>7.2270833333333346</c:v>
                </c:pt>
                <c:pt idx="69">
                  <c:v>7.2544166666666658</c:v>
                </c:pt>
                <c:pt idx="70">
                  <c:v>7.2853749999999993</c:v>
                </c:pt>
                <c:pt idx="71">
                  <c:v>7.3407500000000017</c:v>
                </c:pt>
                <c:pt idx="72">
                  <c:v>7.3861249999999998</c:v>
                </c:pt>
                <c:pt idx="73">
                  <c:v>7.4502500000000014</c:v>
                </c:pt>
                <c:pt idx="74">
                  <c:v>7.5078333333333322</c:v>
                </c:pt>
                <c:pt idx="75">
                  <c:v>7.5757916666666656</c:v>
                </c:pt>
                <c:pt idx="76">
                  <c:v>7.6527500000000002</c:v>
                </c:pt>
                <c:pt idx="77">
                  <c:v>7.757625</c:v>
                </c:pt>
                <c:pt idx="78">
                  <c:v>7.8241666666666685</c:v>
                </c:pt>
                <c:pt idx="79">
                  <c:v>7.8237500000000004</c:v>
                </c:pt>
                <c:pt idx="80">
                  <c:v>7.8412500000000005</c:v>
                </c:pt>
                <c:pt idx="81">
                  <c:v>7.8570000000000002</c:v>
                </c:pt>
                <c:pt idx="82">
                  <c:v>7.8451666666666675</c:v>
                </c:pt>
                <c:pt idx="83">
                  <c:v>7.8285</c:v>
                </c:pt>
                <c:pt idx="84">
                  <c:v>7.8071666666666681</c:v>
                </c:pt>
                <c:pt idx="85">
                  <c:v>7.7899166666666657</c:v>
                </c:pt>
                <c:pt idx="86">
                  <c:v>7.7303750000000004</c:v>
                </c:pt>
                <c:pt idx="87">
                  <c:v>7.6754166666666679</c:v>
                </c:pt>
                <c:pt idx="88">
                  <c:v>7.6267083333333323</c:v>
                </c:pt>
                <c:pt idx="89">
                  <c:v>7.6053333333333324</c:v>
                </c:pt>
                <c:pt idx="90">
                  <c:v>7.5315000000000012</c:v>
                </c:pt>
                <c:pt idx="91">
                  <c:v>7.4711249999999989</c:v>
                </c:pt>
                <c:pt idx="92">
                  <c:v>7.3975833333333334</c:v>
                </c:pt>
                <c:pt idx="93">
                  <c:v>7.306958333333335</c:v>
                </c:pt>
                <c:pt idx="94">
                  <c:v>7.2121666666666684</c:v>
                </c:pt>
                <c:pt idx="95">
                  <c:v>7.0658333333333339</c:v>
                </c:pt>
                <c:pt idx="96">
                  <c:v>6.9618333333333338</c:v>
                </c:pt>
                <c:pt idx="97">
                  <c:v>6.8955833333333327</c:v>
                </c:pt>
                <c:pt idx="98">
                  <c:v>6.8350000000000017</c:v>
                </c:pt>
                <c:pt idx="99">
                  <c:v>6.7584166666666663</c:v>
                </c:pt>
                <c:pt idx="100">
                  <c:v>6.6907499999999986</c:v>
                </c:pt>
                <c:pt idx="101">
                  <c:v>6.6184999999999992</c:v>
                </c:pt>
                <c:pt idx="102">
                  <c:v>6.5252499999999998</c:v>
                </c:pt>
                <c:pt idx="103">
                  <c:v>6.4050833333333328</c:v>
                </c:pt>
                <c:pt idx="104">
                  <c:v>6.2746666666666675</c:v>
                </c:pt>
                <c:pt idx="105">
                  <c:v>6.1450000000000005</c:v>
                </c:pt>
                <c:pt idx="106">
                  <c:v>6.0572500000000007</c:v>
                </c:pt>
                <c:pt idx="107">
                  <c:v>5.9878333333333327</c:v>
                </c:pt>
                <c:pt idx="108">
                  <c:v>5.879666666666667</c:v>
                </c:pt>
                <c:pt idx="109">
                  <c:v>5.7465833333333327</c:v>
                </c:pt>
                <c:pt idx="110">
                  <c:v>5.5718333333333323</c:v>
                </c:pt>
                <c:pt idx="111">
                  <c:v>5.3619166666666684</c:v>
                </c:pt>
                <c:pt idx="112">
                  <c:v>5.1943333333333337</c:v>
                </c:pt>
                <c:pt idx="113">
                  <c:v>5.0614166666666662</c:v>
                </c:pt>
                <c:pt idx="114">
                  <c:v>4.9859166666666663</c:v>
                </c:pt>
                <c:pt idx="115">
                  <c:v>4.8664166666666668</c:v>
                </c:pt>
                <c:pt idx="116">
                  <c:v>4.7394999999999996</c:v>
                </c:pt>
                <c:pt idx="117">
                  <c:v>4.6565833333333337</c:v>
                </c:pt>
                <c:pt idx="118">
                  <c:v>4.5498333333333321</c:v>
                </c:pt>
                <c:pt idx="119">
                  <c:v>4.4794166666666655</c:v>
                </c:pt>
                <c:pt idx="120">
                  <c:v>4.4524999999999997</c:v>
                </c:pt>
                <c:pt idx="121">
                  <c:v>4.4511666666666665</c:v>
                </c:pt>
                <c:pt idx="122">
                  <c:v>4.4855</c:v>
                </c:pt>
                <c:pt idx="123">
                  <c:v>4.5348333333333333</c:v>
                </c:pt>
                <c:pt idx="124">
                  <c:v>4.5575000000000001</c:v>
                </c:pt>
                <c:pt idx="125">
                  <c:v>4.6090000000000009</c:v>
                </c:pt>
                <c:pt idx="126">
                  <c:v>4.6235000000000008</c:v>
                </c:pt>
                <c:pt idx="127">
                  <c:v>4.6812499999999995</c:v>
                </c:pt>
                <c:pt idx="128">
                  <c:v>4.735666666666666</c:v>
                </c:pt>
                <c:pt idx="129">
                  <c:v>4.7141666666666655</c:v>
                </c:pt>
                <c:pt idx="130">
                  <c:v>4.7355</c:v>
                </c:pt>
                <c:pt idx="131">
                  <c:v>4.7749166666666669</c:v>
                </c:pt>
                <c:pt idx="132">
                  <c:v>4.8525833333333335</c:v>
                </c:pt>
                <c:pt idx="133">
                  <c:v>4.8853333333333326</c:v>
                </c:pt>
                <c:pt idx="134">
                  <c:v>4.8792499999999999</c:v>
                </c:pt>
                <c:pt idx="135">
                  <c:v>4.8641666666666659</c:v>
                </c:pt>
                <c:pt idx="136">
                  <c:v>4.839833333333333</c:v>
                </c:pt>
                <c:pt idx="137">
                  <c:v>4.8469166666666661</c:v>
                </c:pt>
                <c:pt idx="138">
                  <c:v>4.8572499999999996</c:v>
                </c:pt>
                <c:pt idx="139">
                  <c:v>4.8859166666666658</c:v>
                </c:pt>
                <c:pt idx="140">
                  <c:v>4.8740000000000006</c:v>
                </c:pt>
                <c:pt idx="141">
                  <c:v>4.8727499999999999</c:v>
                </c:pt>
                <c:pt idx="142">
                  <c:v>4.9074166666666681</c:v>
                </c:pt>
                <c:pt idx="143">
                  <c:v>4.9398333333333335</c:v>
                </c:pt>
                <c:pt idx="144">
                  <c:v>4.9743333333333322</c:v>
                </c:pt>
                <c:pt idx="145">
                  <c:v>5.0145833333333334</c:v>
                </c:pt>
                <c:pt idx="146">
                  <c:v>5.0483333333333347</c:v>
                </c:pt>
                <c:pt idx="147">
                  <c:v>5.0340000000000007</c:v>
                </c:pt>
                <c:pt idx="148">
                  <c:v>4.9955000000000007</c:v>
                </c:pt>
                <c:pt idx="149">
                  <c:v>4.9732499999999993</c:v>
                </c:pt>
                <c:pt idx="150">
                  <c:v>4.9404999999999983</c:v>
                </c:pt>
                <c:pt idx="151">
                  <c:v>4.8995000000000006</c:v>
                </c:pt>
                <c:pt idx="152">
                  <c:v>4.8808333333333334</c:v>
                </c:pt>
                <c:pt idx="153">
                  <c:v>4.856416666666667</c:v>
                </c:pt>
                <c:pt idx="154">
                  <c:v>4.8280833333333346</c:v>
                </c:pt>
                <c:pt idx="155">
                  <c:v>4.8001666666666676</c:v>
                </c:pt>
                <c:pt idx="156">
                  <c:v>4.788666666666666</c:v>
                </c:pt>
                <c:pt idx="157">
                  <c:v>4.8422500000000008</c:v>
                </c:pt>
                <c:pt idx="158">
                  <c:v>4.918000000000001</c:v>
                </c:pt>
                <c:pt idx="159">
                  <c:v>5.0028333333333324</c:v>
                </c:pt>
                <c:pt idx="160">
                  <c:v>5.091499999999999</c:v>
                </c:pt>
                <c:pt idx="161">
                  <c:v>5.2035000000000018</c:v>
                </c:pt>
                <c:pt idx="162">
                  <c:v>5.3025833333333336</c:v>
                </c:pt>
                <c:pt idx="163">
                  <c:v>5.4048333333333343</c:v>
                </c:pt>
                <c:pt idx="164">
                  <c:v>5.5314166666666669</c:v>
                </c:pt>
                <c:pt idx="165">
                  <c:v>5.6676666666666673</c:v>
                </c:pt>
                <c:pt idx="166">
                  <c:v>5.7934999999999999</c:v>
                </c:pt>
                <c:pt idx="167">
                  <c:v>5.8823333333333325</c:v>
                </c:pt>
                <c:pt idx="168">
                  <c:v>5.9833333333333334</c:v>
                </c:pt>
                <c:pt idx="169">
                  <c:v>6.0984999999999996</c:v>
                </c:pt>
                <c:pt idx="170">
                  <c:v>6.2131666666666652</c:v>
                </c:pt>
                <c:pt idx="171">
                  <c:v>6.2711666666666677</c:v>
                </c:pt>
                <c:pt idx="172">
                  <c:v>6.2688333333333324</c:v>
                </c:pt>
                <c:pt idx="173">
                  <c:v>6.2830833333333338</c:v>
                </c:pt>
                <c:pt idx="174">
                  <c:v>6.2608333333333333</c:v>
                </c:pt>
                <c:pt idx="175">
                  <c:v>6.2091666666666665</c:v>
                </c:pt>
                <c:pt idx="176">
                  <c:v>6.1931666666666674</c:v>
                </c:pt>
                <c:pt idx="177">
                  <c:v>6.2318333333333324</c:v>
                </c:pt>
                <c:pt idx="178">
                  <c:v>6.2911666666666664</c:v>
                </c:pt>
                <c:pt idx="179">
                  <c:v>6.3100000000000005</c:v>
                </c:pt>
                <c:pt idx="180">
                  <c:v>6.3654999999999999</c:v>
                </c:pt>
                <c:pt idx="181">
                  <c:v>6.3833333333333329</c:v>
                </c:pt>
                <c:pt idx="182">
                  <c:v>6.3989166666666675</c:v>
                </c:pt>
                <c:pt idx="183">
                  <c:v>6.3669166666666666</c:v>
                </c:pt>
                <c:pt idx="184">
                  <c:v>6.3629166666666688</c:v>
                </c:pt>
                <c:pt idx="185">
                  <c:v>6.3415833333333342</c:v>
                </c:pt>
                <c:pt idx="186">
                  <c:v>6.3307500000000001</c:v>
                </c:pt>
                <c:pt idx="187">
                  <c:v>6.3345000000000002</c:v>
                </c:pt>
                <c:pt idx="188">
                  <c:v>6.3250833333333327</c:v>
                </c:pt>
                <c:pt idx="189">
                  <c:v>6.3276666666666666</c:v>
                </c:pt>
                <c:pt idx="190">
                  <c:v>6.3077500000000004</c:v>
                </c:pt>
                <c:pt idx="191">
                  <c:v>6.2823333333333329</c:v>
                </c:pt>
                <c:pt idx="192">
                  <c:v>6.2873333333333337</c:v>
                </c:pt>
                <c:pt idx="193">
                  <c:v>6.2740000000000009</c:v>
                </c:pt>
                <c:pt idx="194">
                  <c:v>6.2528333333333332</c:v>
                </c:pt>
                <c:pt idx="195">
                  <c:v>6.2347500000000009</c:v>
                </c:pt>
                <c:pt idx="196">
                  <c:v>6.2275833333333326</c:v>
                </c:pt>
                <c:pt idx="197">
                  <c:v>6.2354166666666675</c:v>
                </c:pt>
                <c:pt idx="198">
                  <c:v>6.2872499999999993</c:v>
                </c:pt>
                <c:pt idx="199">
                  <c:v>6.3500000000000005</c:v>
                </c:pt>
                <c:pt idx="200">
                  <c:v>6.391</c:v>
                </c:pt>
                <c:pt idx="201">
                  <c:v>6.4480000000000004</c:v>
                </c:pt>
                <c:pt idx="202">
                  <c:v>6.4839166666666674</c:v>
                </c:pt>
                <c:pt idx="203">
                  <c:v>6.5170000000000003</c:v>
                </c:pt>
                <c:pt idx="204">
                  <c:v>6.5667500000000008</c:v>
                </c:pt>
                <c:pt idx="205">
                  <c:v>6.6349999999999989</c:v>
                </c:pt>
                <c:pt idx="206">
                  <c:v>6.7173333333333334</c:v>
                </c:pt>
                <c:pt idx="207">
                  <c:v>6.806333333333332</c:v>
                </c:pt>
                <c:pt idx="208">
                  <c:v>6.905916666666668</c:v>
                </c:pt>
                <c:pt idx="209">
                  <c:v>7.0209999999999999</c:v>
                </c:pt>
                <c:pt idx="210">
                  <c:v>7.0744999999999978</c:v>
                </c:pt>
                <c:pt idx="211">
                  <c:v>7.1374999999999993</c:v>
                </c:pt>
                <c:pt idx="212">
                  <c:v>7.1916666666666673</c:v>
                </c:pt>
                <c:pt idx="213">
                  <c:v>7.2683333333333335</c:v>
                </c:pt>
                <c:pt idx="214">
                  <c:v>7.3449999999999998</c:v>
                </c:pt>
                <c:pt idx="215">
                  <c:v>7.4006666666666661</c:v>
                </c:pt>
                <c:pt idx="216">
                  <c:v>7.4460833333333323</c:v>
                </c:pt>
                <c:pt idx="217">
                  <c:v>7.4784166666666669</c:v>
                </c:pt>
                <c:pt idx="218">
                  <c:v>7.5104166666666661</c:v>
                </c:pt>
                <c:pt idx="219">
                  <c:v>7.5404166666666672</c:v>
                </c:pt>
                <c:pt idx="220">
                  <c:v>7.5479166666666657</c:v>
                </c:pt>
                <c:pt idx="221">
                  <c:v>7.5478333333333323</c:v>
                </c:pt>
                <c:pt idx="222">
                  <c:v>7.560249999999999</c:v>
                </c:pt>
                <c:pt idx="223">
                  <c:v>7.5669166666666658</c:v>
                </c:pt>
                <c:pt idx="224">
                  <c:v>7.5558333333333323</c:v>
                </c:pt>
                <c:pt idx="225">
                  <c:v>7.4986666666666659</c:v>
                </c:pt>
                <c:pt idx="226">
                  <c:v>7.4585000000000008</c:v>
                </c:pt>
                <c:pt idx="227">
                  <c:v>7.4311666666666678</c:v>
                </c:pt>
                <c:pt idx="228">
                  <c:v>7.3788333333333336</c:v>
                </c:pt>
                <c:pt idx="229">
                  <c:v>7.3429166666666674</c:v>
                </c:pt>
                <c:pt idx="230">
                  <c:v>7.3010833333333336</c:v>
                </c:pt>
                <c:pt idx="231">
                  <c:v>7.2576666666666663</c:v>
                </c:pt>
                <c:pt idx="232">
                  <c:v>7.2257499999999997</c:v>
                </c:pt>
                <c:pt idx="233">
                  <c:v>7.2112499999999997</c:v>
                </c:pt>
                <c:pt idx="234">
                  <c:v>7.2229166666666655</c:v>
                </c:pt>
                <c:pt idx="235">
                  <c:v>7.2876666666666683</c:v>
                </c:pt>
                <c:pt idx="236">
                  <c:v>7.3364166666666666</c:v>
                </c:pt>
                <c:pt idx="237">
                  <c:v>7.4055</c:v>
                </c:pt>
                <c:pt idx="238">
                  <c:v>7.5127500000000005</c:v>
                </c:pt>
                <c:pt idx="239">
                  <c:v>7.6306666666666665</c:v>
                </c:pt>
                <c:pt idx="240">
                  <c:v>7.7511666666666663</c:v>
                </c:pt>
                <c:pt idx="241">
                  <c:v>7.89975</c:v>
                </c:pt>
                <c:pt idx="242">
                  <c:v>8.0448333333333348</c:v>
                </c:pt>
                <c:pt idx="243">
                  <c:v>8.1204166666666655</c:v>
                </c:pt>
                <c:pt idx="244">
                  <c:v>8.1343333333333341</c:v>
                </c:pt>
                <c:pt idx="245">
                  <c:v>8.116083333333334</c:v>
                </c:pt>
                <c:pt idx="246">
                  <c:v>8.0812500000000007</c:v>
                </c:pt>
                <c:pt idx="247">
                  <c:v>8.0874166666666678</c:v>
                </c:pt>
                <c:pt idx="248">
                  <c:v>8.0969999999999995</c:v>
                </c:pt>
                <c:pt idx="249">
                  <c:v>8.1524999999999999</c:v>
                </c:pt>
                <c:pt idx="250">
                  <c:v>8.1890000000000001</c:v>
                </c:pt>
                <c:pt idx="251">
                  <c:v>8.2308333333333348</c:v>
                </c:pt>
                <c:pt idx="252">
                  <c:v>8.2925833333333347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12-4183-9591-6C9841203D9B}"/>
            </c:ext>
          </c:extLst>
        </c:ser>
        <c:ser>
          <c:idx val="4"/>
          <c:order val="4"/>
          <c:tx>
            <c:strRef>
              <c:f>'CEMEXCPO.MX'!$F$1</c:f>
              <c:strCache>
                <c:ptCount val="1"/>
                <c:pt idx="0">
                  <c:v>MME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'CEMEXCPO.MX'!$A$2:$A$254</c:f>
              <c:numCache>
                <c:formatCode>m/d/yyyy</c:formatCode>
                <c:ptCount val="253"/>
                <c:pt idx="0">
                  <c:v>43753</c:v>
                </c:pt>
                <c:pt idx="1">
                  <c:v>43754</c:v>
                </c:pt>
                <c:pt idx="2">
                  <c:v>43755</c:v>
                </c:pt>
                <c:pt idx="3">
                  <c:v>43756</c:v>
                </c:pt>
                <c:pt idx="4">
                  <c:v>43759</c:v>
                </c:pt>
                <c:pt idx="5">
                  <c:v>43760</c:v>
                </c:pt>
                <c:pt idx="6">
                  <c:v>43761</c:v>
                </c:pt>
                <c:pt idx="7">
                  <c:v>43762</c:v>
                </c:pt>
                <c:pt idx="8">
                  <c:v>43763</c:v>
                </c:pt>
                <c:pt idx="9">
                  <c:v>43766</c:v>
                </c:pt>
                <c:pt idx="10">
                  <c:v>43767</c:v>
                </c:pt>
                <c:pt idx="11">
                  <c:v>43768</c:v>
                </c:pt>
                <c:pt idx="12">
                  <c:v>43769</c:v>
                </c:pt>
                <c:pt idx="13">
                  <c:v>43770</c:v>
                </c:pt>
                <c:pt idx="14">
                  <c:v>43773</c:v>
                </c:pt>
                <c:pt idx="15">
                  <c:v>43774</c:v>
                </c:pt>
                <c:pt idx="16">
                  <c:v>43775</c:v>
                </c:pt>
                <c:pt idx="17">
                  <c:v>43776</c:v>
                </c:pt>
                <c:pt idx="18">
                  <c:v>43777</c:v>
                </c:pt>
                <c:pt idx="19">
                  <c:v>43780</c:v>
                </c:pt>
                <c:pt idx="20">
                  <c:v>43781</c:v>
                </c:pt>
                <c:pt idx="21">
                  <c:v>43782</c:v>
                </c:pt>
                <c:pt idx="22">
                  <c:v>43783</c:v>
                </c:pt>
                <c:pt idx="23">
                  <c:v>43784</c:v>
                </c:pt>
                <c:pt idx="24">
                  <c:v>43788</c:v>
                </c:pt>
                <c:pt idx="25">
                  <c:v>43789</c:v>
                </c:pt>
                <c:pt idx="26">
                  <c:v>43790</c:v>
                </c:pt>
                <c:pt idx="27">
                  <c:v>43791</c:v>
                </c:pt>
                <c:pt idx="28">
                  <c:v>43794</c:v>
                </c:pt>
                <c:pt idx="29">
                  <c:v>43795</c:v>
                </c:pt>
                <c:pt idx="30">
                  <c:v>43796</c:v>
                </c:pt>
                <c:pt idx="31">
                  <c:v>43797</c:v>
                </c:pt>
                <c:pt idx="32">
                  <c:v>43798</c:v>
                </c:pt>
                <c:pt idx="33">
                  <c:v>43801</c:v>
                </c:pt>
                <c:pt idx="34">
                  <c:v>43802</c:v>
                </c:pt>
                <c:pt idx="35">
                  <c:v>43803</c:v>
                </c:pt>
                <c:pt idx="36">
                  <c:v>43804</c:v>
                </c:pt>
                <c:pt idx="37">
                  <c:v>43805</c:v>
                </c:pt>
                <c:pt idx="38">
                  <c:v>43808</c:v>
                </c:pt>
                <c:pt idx="39">
                  <c:v>43809</c:v>
                </c:pt>
                <c:pt idx="40">
                  <c:v>43810</c:v>
                </c:pt>
                <c:pt idx="41">
                  <c:v>43812</c:v>
                </c:pt>
                <c:pt idx="42">
                  <c:v>43815</c:v>
                </c:pt>
                <c:pt idx="43">
                  <c:v>43816</c:v>
                </c:pt>
                <c:pt idx="44">
                  <c:v>43817</c:v>
                </c:pt>
                <c:pt idx="45">
                  <c:v>43818</c:v>
                </c:pt>
                <c:pt idx="46">
                  <c:v>43819</c:v>
                </c:pt>
                <c:pt idx="47">
                  <c:v>43822</c:v>
                </c:pt>
                <c:pt idx="48">
                  <c:v>43823</c:v>
                </c:pt>
                <c:pt idx="49">
                  <c:v>43825</c:v>
                </c:pt>
                <c:pt idx="50">
                  <c:v>43826</c:v>
                </c:pt>
                <c:pt idx="51">
                  <c:v>43829</c:v>
                </c:pt>
                <c:pt idx="52">
                  <c:v>43830</c:v>
                </c:pt>
                <c:pt idx="53">
                  <c:v>43832</c:v>
                </c:pt>
                <c:pt idx="54">
                  <c:v>43833</c:v>
                </c:pt>
                <c:pt idx="55">
                  <c:v>43836</c:v>
                </c:pt>
                <c:pt idx="56">
                  <c:v>43837</c:v>
                </c:pt>
                <c:pt idx="57">
                  <c:v>43838</c:v>
                </c:pt>
                <c:pt idx="58">
                  <c:v>43839</c:v>
                </c:pt>
                <c:pt idx="59">
                  <c:v>43840</c:v>
                </c:pt>
                <c:pt idx="60">
                  <c:v>43843</c:v>
                </c:pt>
                <c:pt idx="61">
                  <c:v>43844</c:v>
                </c:pt>
                <c:pt idx="62">
                  <c:v>43845</c:v>
                </c:pt>
                <c:pt idx="63">
                  <c:v>43846</c:v>
                </c:pt>
                <c:pt idx="64">
                  <c:v>43847</c:v>
                </c:pt>
                <c:pt idx="65">
                  <c:v>43850</c:v>
                </c:pt>
                <c:pt idx="66">
                  <c:v>43851</c:v>
                </c:pt>
                <c:pt idx="67">
                  <c:v>43852</c:v>
                </c:pt>
                <c:pt idx="68">
                  <c:v>43853</c:v>
                </c:pt>
                <c:pt idx="69">
                  <c:v>43854</c:v>
                </c:pt>
                <c:pt idx="70">
                  <c:v>43857</c:v>
                </c:pt>
                <c:pt idx="71">
                  <c:v>43858</c:v>
                </c:pt>
                <c:pt idx="72">
                  <c:v>43859</c:v>
                </c:pt>
                <c:pt idx="73">
                  <c:v>43860</c:v>
                </c:pt>
                <c:pt idx="74">
                  <c:v>43861</c:v>
                </c:pt>
                <c:pt idx="75">
                  <c:v>43865</c:v>
                </c:pt>
                <c:pt idx="76">
                  <c:v>43866</c:v>
                </c:pt>
                <c:pt idx="77">
                  <c:v>43867</c:v>
                </c:pt>
                <c:pt idx="78">
                  <c:v>43868</c:v>
                </c:pt>
                <c:pt idx="79">
                  <c:v>43871</c:v>
                </c:pt>
                <c:pt idx="80">
                  <c:v>43872</c:v>
                </c:pt>
                <c:pt idx="81">
                  <c:v>43873</c:v>
                </c:pt>
                <c:pt idx="82">
                  <c:v>43874</c:v>
                </c:pt>
                <c:pt idx="83">
                  <c:v>43875</c:v>
                </c:pt>
                <c:pt idx="84">
                  <c:v>43878</c:v>
                </c:pt>
                <c:pt idx="85">
                  <c:v>43879</c:v>
                </c:pt>
                <c:pt idx="86">
                  <c:v>43880</c:v>
                </c:pt>
                <c:pt idx="87">
                  <c:v>43881</c:v>
                </c:pt>
                <c:pt idx="88">
                  <c:v>43882</c:v>
                </c:pt>
                <c:pt idx="89">
                  <c:v>43885</c:v>
                </c:pt>
                <c:pt idx="90">
                  <c:v>43886</c:v>
                </c:pt>
                <c:pt idx="91">
                  <c:v>43887</c:v>
                </c:pt>
                <c:pt idx="92">
                  <c:v>43888</c:v>
                </c:pt>
                <c:pt idx="93">
                  <c:v>43889</c:v>
                </c:pt>
                <c:pt idx="94">
                  <c:v>43892</c:v>
                </c:pt>
                <c:pt idx="95">
                  <c:v>43893</c:v>
                </c:pt>
                <c:pt idx="96">
                  <c:v>43894</c:v>
                </c:pt>
                <c:pt idx="97">
                  <c:v>43895</c:v>
                </c:pt>
                <c:pt idx="98">
                  <c:v>43896</c:v>
                </c:pt>
                <c:pt idx="99">
                  <c:v>43899</c:v>
                </c:pt>
                <c:pt idx="100">
                  <c:v>43900</c:v>
                </c:pt>
                <c:pt idx="101">
                  <c:v>43901</c:v>
                </c:pt>
                <c:pt idx="102">
                  <c:v>43902</c:v>
                </c:pt>
                <c:pt idx="103">
                  <c:v>43903</c:v>
                </c:pt>
                <c:pt idx="104">
                  <c:v>43907</c:v>
                </c:pt>
                <c:pt idx="105">
                  <c:v>43908</c:v>
                </c:pt>
                <c:pt idx="106">
                  <c:v>43909</c:v>
                </c:pt>
                <c:pt idx="107">
                  <c:v>43910</c:v>
                </c:pt>
                <c:pt idx="108">
                  <c:v>43913</c:v>
                </c:pt>
                <c:pt idx="109">
                  <c:v>43914</c:v>
                </c:pt>
                <c:pt idx="110">
                  <c:v>43915</c:v>
                </c:pt>
                <c:pt idx="111">
                  <c:v>43916</c:v>
                </c:pt>
                <c:pt idx="112">
                  <c:v>43917</c:v>
                </c:pt>
                <c:pt idx="113">
                  <c:v>43920</c:v>
                </c:pt>
                <c:pt idx="114">
                  <c:v>43921</c:v>
                </c:pt>
                <c:pt idx="115">
                  <c:v>43922</c:v>
                </c:pt>
                <c:pt idx="116">
                  <c:v>43923</c:v>
                </c:pt>
                <c:pt idx="117">
                  <c:v>43924</c:v>
                </c:pt>
                <c:pt idx="118">
                  <c:v>43927</c:v>
                </c:pt>
                <c:pt idx="119">
                  <c:v>43928</c:v>
                </c:pt>
                <c:pt idx="120">
                  <c:v>43929</c:v>
                </c:pt>
                <c:pt idx="121">
                  <c:v>43934</c:v>
                </c:pt>
                <c:pt idx="122">
                  <c:v>43935</c:v>
                </c:pt>
                <c:pt idx="123">
                  <c:v>43936</c:v>
                </c:pt>
                <c:pt idx="124">
                  <c:v>43937</c:v>
                </c:pt>
                <c:pt idx="125">
                  <c:v>43938</c:v>
                </c:pt>
                <c:pt idx="126">
                  <c:v>43941</c:v>
                </c:pt>
                <c:pt idx="127">
                  <c:v>43942</c:v>
                </c:pt>
                <c:pt idx="128">
                  <c:v>43943</c:v>
                </c:pt>
                <c:pt idx="129">
                  <c:v>43944</c:v>
                </c:pt>
                <c:pt idx="130">
                  <c:v>43945</c:v>
                </c:pt>
                <c:pt idx="131">
                  <c:v>43948</c:v>
                </c:pt>
                <c:pt idx="132">
                  <c:v>43949</c:v>
                </c:pt>
                <c:pt idx="133">
                  <c:v>43950</c:v>
                </c:pt>
                <c:pt idx="134">
                  <c:v>43951</c:v>
                </c:pt>
                <c:pt idx="135">
                  <c:v>43955</c:v>
                </c:pt>
                <c:pt idx="136">
                  <c:v>43956</c:v>
                </c:pt>
                <c:pt idx="137">
                  <c:v>43957</c:v>
                </c:pt>
                <c:pt idx="138">
                  <c:v>43958</c:v>
                </c:pt>
                <c:pt idx="139">
                  <c:v>43959</c:v>
                </c:pt>
                <c:pt idx="140">
                  <c:v>43962</c:v>
                </c:pt>
                <c:pt idx="141">
                  <c:v>43963</c:v>
                </c:pt>
                <c:pt idx="142">
                  <c:v>43964</c:v>
                </c:pt>
                <c:pt idx="143">
                  <c:v>43965</c:v>
                </c:pt>
                <c:pt idx="144">
                  <c:v>43966</c:v>
                </c:pt>
                <c:pt idx="145">
                  <c:v>43969</c:v>
                </c:pt>
                <c:pt idx="146">
                  <c:v>43970</c:v>
                </c:pt>
                <c:pt idx="147">
                  <c:v>43971</c:v>
                </c:pt>
                <c:pt idx="148">
                  <c:v>43972</c:v>
                </c:pt>
                <c:pt idx="149">
                  <c:v>43973</c:v>
                </c:pt>
                <c:pt idx="150">
                  <c:v>43976</c:v>
                </c:pt>
                <c:pt idx="151">
                  <c:v>43977</c:v>
                </c:pt>
                <c:pt idx="152">
                  <c:v>43978</c:v>
                </c:pt>
                <c:pt idx="153">
                  <c:v>43979</c:v>
                </c:pt>
                <c:pt idx="154">
                  <c:v>43980</c:v>
                </c:pt>
                <c:pt idx="155">
                  <c:v>43983</c:v>
                </c:pt>
                <c:pt idx="156">
                  <c:v>43984</c:v>
                </c:pt>
                <c:pt idx="157">
                  <c:v>43985</c:v>
                </c:pt>
                <c:pt idx="158">
                  <c:v>43986</c:v>
                </c:pt>
                <c:pt idx="159">
                  <c:v>43987</c:v>
                </c:pt>
                <c:pt idx="160">
                  <c:v>43990</c:v>
                </c:pt>
                <c:pt idx="161">
                  <c:v>43991</c:v>
                </c:pt>
                <c:pt idx="162">
                  <c:v>43992</c:v>
                </c:pt>
                <c:pt idx="163">
                  <c:v>43993</c:v>
                </c:pt>
                <c:pt idx="164">
                  <c:v>43994</c:v>
                </c:pt>
                <c:pt idx="165">
                  <c:v>43997</c:v>
                </c:pt>
                <c:pt idx="166">
                  <c:v>43998</c:v>
                </c:pt>
                <c:pt idx="167">
                  <c:v>43999</c:v>
                </c:pt>
                <c:pt idx="168">
                  <c:v>44000</c:v>
                </c:pt>
                <c:pt idx="169">
                  <c:v>44001</c:v>
                </c:pt>
                <c:pt idx="170">
                  <c:v>44004</c:v>
                </c:pt>
                <c:pt idx="171">
                  <c:v>44005</c:v>
                </c:pt>
                <c:pt idx="172">
                  <c:v>44006</c:v>
                </c:pt>
                <c:pt idx="173">
                  <c:v>44007</c:v>
                </c:pt>
                <c:pt idx="174">
                  <c:v>44008</c:v>
                </c:pt>
                <c:pt idx="175">
                  <c:v>44011</c:v>
                </c:pt>
                <c:pt idx="176">
                  <c:v>44012</c:v>
                </c:pt>
                <c:pt idx="177">
                  <c:v>44013</c:v>
                </c:pt>
                <c:pt idx="178">
                  <c:v>44014</c:v>
                </c:pt>
                <c:pt idx="179">
                  <c:v>44015</c:v>
                </c:pt>
                <c:pt idx="180">
                  <c:v>44018</c:v>
                </c:pt>
                <c:pt idx="181">
                  <c:v>44019</c:v>
                </c:pt>
                <c:pt idx="182">
                  <c:v>44020</c:v>
                </c:pt>
                <c:pt idx="183">
                  <c:v>44021</c:v>
                </c:pt>
                <c:pt idx="184">
                  <c:v>44022</c:v>
                </c:pt>
                <c:pt idx="185">
                  <c:v>44025</c:v>
                </c:pt>
                <c:pt idx="186">
                  <c:v>44026</c:v>
                </c:pt>
                <c:pt idx="187">
                  <c:v>44027</c:v>
                </c:pt>
                <c:pt idx="188">
                  <c:v>44028</c:v>
                </c:pt>
                <c:pt idx="189">
                  <c:v>44029</c:v>
                </c:pt>
                <c:pt idx="190">
                  <c:v>44032</c:v>
                </c:pt>
                <c:pt idx="191">
                  <c:v>44033</c:v>
                </c:pt>
                <c:pt idx="192">
                  <c:v>44034</c:v>
                </c:pt>
                <c:pt idx="193">
                  <c:v>44035</c:v>
                </c:pt>
                <c:pt idx="194">
                  <c:v>44036</c:v>
                </c:pt>
                <c:pt idx="195">
                  <c:v>44039</c:v>
                </c:pt>
                <c:pt idx="196">
                  <c:v>44040</c:v>
                </c:pt>
                <c:pt idx="197">
                  <c:v>44041</c:v>
                </c:pt>
                <c:pt idx="198">
                  <c:v>44042</c:v>
                </c:pt>
                <c:pt idx="199">
                  <c:v>44043</c:v>
                </c:pt>
                <c:pt idx="200">
                  <c:v>44046</c:v>
                </c:pt>
                <c:pt idx="201">
                  <c:v>44047</c:v>
                </c:pt>
                <c:pt idx="202">
                  <c:v>44048</c:v>
                </c:pt>
                <c:pt idx="203">
                  <c:v>44049</c:v>
                </c:pt>
                <c:pt idx="204">
                  <c:v>44050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44060</c:v>
                </c:pt>
                <c:pt idx="211">
                  <c:v>44061</c:v>
                </c:pt>
                <c:pt idx="212">
                  <c:v>44062</c:v>
                </c:pt>
                <c:pt idx="213">
                  <c:v>44063</c:v>
                </c:pt>
                <c:pt idx="214">
                  <c:v>44064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44081</c:v>
                </c:pt>
                <c:pt idx="226">
                  <c:v>44082</c:v>
                </c:pt>
                <c:pt idx="227">
                  <c:v>44083</c:v>
                </c:pt>
                <c:pt idx="228">
                  <c:v>44084</c:v>
                </c:pt>
                <c:pt idx="229">
                  <c:v>44085</c:v>
                </c:pt>
                <c:pt idx="230">
                  <c:v>44088</c:v>
                </c:pt>
                <c:pt idx="231">
                  <c:v>44089</c:v>
                </c:pt>
                <c:pt idx="232">
                  <c:v>44091</c:v>
                </c:pt>
                <c:pt idx="233">
                  <c:v>44092</c:v>
                </c:pt>
                <c:pt idx="234">
                  <c:v>44095</c:v>
                </c:pt>
                <c:pt idx="235">
                  <c:v>44096</c:v>
                </c:pt>
                <c:pt idx="236">
                  <c:v>44097</c:v>
                </c:pt>
                <c:pt idx="237">
                  <c:v>44098</c:v>
                </c:pt>
                <c:pt idx="238">
                  <c:v>44099</c:v>
                </c:pt>
                <c:pt idx="239">
                  <c:v>44102</c:v>
                </c:pt>
                <c:pt idx="240">
                  <c:v>44103</c:v>
                </c:pt>
                <c:pt idx="241">
                  <c:v>44104</c:v>
                </c:pt>
                <c:pt idx="242">
                  <c:v>44105</c:v>
                </c:pt>
                <c:pt idx="243">
                  <c:v>44106</c:v>
                </c:pt>
                <c:pt idx="244">
                  <c:v>44109</c:v>
                </c:pt>
                <c:pt idx="245">
                  <c:v>44110</c:v>
                </c:pt>
                <c:pt idx="246">
                  <c:v>44111</c:v>
                </c:pt>
                <c:pt idx="247">
                  <c:v>44112</c:v>
                </c:pt>
                <c:pt idx="248">
                  <c:v>44113</c:v>
                </c:pt>
                <c:pt idx="249">
                  <c:v>44116</c:v>
                </c:pt>
                <c:pt idx="250">
                  <c:v>44117</c:v>
                </c:pt>
                <c:pt idx="251">
                  <c:v>44118</c:v>
                </c:pt>
                <c:pt idx="252">
                  <c:v>44119</c:v>
                </c:pt>
              </c:numCache>
            </c:numRef>
          </c:cat>
          <c:val>
            <c:numRef>
              <c:f>'CEMEXCPO.MX'!$F$2:$F$254</c:f>
              <c:numCache>
                <c:formatCode>General</c:formatCode>
                <c:ptCount val="253"/>
                <c:pt idx="14">
                  <c:v>7.6306666666666665</c:v>
                </c:pt>
                <c:pt idx="15">
                  <c:v>7.6018333333333326</c:v>
                </c:pt>
                <c:pt idx="16">
                  <c:v>7.5766041666666659</c:v>
                </c:pt>
                <c:pt idx="17">
                  <c:v>7.5570286458333324</c:v>
                </c:pt>
                <c:pt idx="18">
                  <c:v>7.5236500651041656</c:v>
                </c:pt>
                <c:pt idx="19">
                  <c:v>7.4819438069661448</c:v>
                </c:pt>
                <c:pt idx="20">
                  <c:v>7.4204508310953772</c:v>
                </c:pt>
                <c:pt idx="21">
                  <c:v>7.375394477208455</c:v>
                </c:pt>
                <c:pt idx="22">
                  <c:v>7.3384701675573982</c:v>
                </c:pt>
                <c:pt idx="23">
                  <c:v>7.3061613966127235</c:v>
                </c:pt>
                <c:pt idx="24">
                  <c:v>7.2816412220361331</c:v>
                </c:pt>
                <c:pt idx="25">
                  <c:v>7.2489360692816156</c:v>
                </c:pt>
                <c:pt idx="26">
                  <c:v>7.2153190606214146</c:v>
                </c:pt>
                <c:pt idx="27">
                  <c:v>7.1959041780437385</c:v>
                </c:pt>
                <c:pt idx="28">
                  <c:v>7.1939161557882709</c:v>
                </c:pt>
                <c:pt idx="29">
                  <c:v>7.1959266363147369</c:v>
                </c:pt>
                <c:pt idx="30">
                  <c:v>7.2139358067753943</c:v>
                </c:pt>
                <c:pt idx="31">
                  <c:v>7.2271938309284698</c:v>
                </c:pt>
                <c:pt idx="32">
                  <c:v>7.2175446020624108</c:v>
                </c:pt>
                <c:pt idx="33">
                  <c:v>7.1991015268046095</c:v>
                </c:pt>
                <c:pt idx="34">
                  <c:v>7.1604638359540331</c:v>
                </c:pt>
                <c:pt idx="35">
                  <c:v>7.1204058564597794</c:v>
                </c:pt>
                <c:pt idx="36">
                  <c:v>7.0991051244023069</c:v>
                </c:pt>
                <c:pt idx="37">
                  <c:v>7.0567169838520183</c:v>
                </c:pt>
                <c:pt idx="38">
                  <c:v>7.0321273608705157</c:v>
                </c:pt>
                <c:pt idx="39">
                  <c:v>7.0106114407617008</c:v>
                </c:pt>
                <c:pt idx="40">
                  <c:v>7.0105350106664881</c:v>
                </c:pt>
                <c:pt idx="41">
                  <c:v>7.0267181343331773</c:v>
                </c:pt>
                <c:pt idx="42">
                  <c:v>7.04462836754153</c:v>
                </c:pt>
                <c:pt idx="43">
                  <c:v>7.0552998215988394</c:v>
                </c:pt>
                <c:pt idx="44">
                  <c:v>7.092137343898985</c:v>
                </c:pt>
                <c:pt idx="45">
                  <c:v>7.1193701759116124</c:v>
                </c:pt>
                <c:pt idx="46">
                  <c:v>7.1331989039226613</c:v>
                </c:pt>
                <c:pt idx="47">
                  <c:v>7.1477990409323287</c:v>
                </c:pt>
                <c:pt idx="48">
                  <c:v>7.1580741608157883</c:v>
                </c:pt>
                <c:pt idx="49">
                  <c:v>7.1795648907138148</c:v>
                </c:pt>
                <c:pt idx="50">
                  <c:v>7.1858692793745877</c:v>
                </c:pt>
                <c:pt idx="51">
                  <c:v>7.1826356194527641</c:v>
                </c:pt>
                <c:pt idx="52">
                  <c:v>7.1798061670211677</c:v>
                </c:pt>
                <c:pt idx="53">
                  <c:v>7.1773303961435211</c:v>
                </c:pt>
                <c:pt idx="54">
                  <c:v>7.1789140966255811</c:v>
                </c:pt>
                <c:pt idx="55">
                  <c:v>7.1815498345473836</c:v>
                </c:pt>
                <c:pt idx="56">
                  <c:v>7.1676061052289608</c:v>
                </c:pt>
                <c:pt idx="57">
                  <c:v>7.1716553420753408</c:v>
                </c:pt>
                <c:pt idx="58">
                  <c:v>7.1626984243159235</c:v>
                </c:pt>
                <c:pt idx="59">
                  <c:v>7.1648611212764335</c:v>
                </c:pt>
                <c:pt idx="60">
                  <c:v>7.1630034811168795</c:v>
                </c:pt>
                <c:pt idx="61">
                  <c:v>7.157628045977269</c:v>
                </c:pt>
                <c:pt idx="62">
                  <c:v>7.1316745402301107</c:v>
                </c:pt>
                <c:pt idx="63">
                  <c:v>7.1514652227013471</c:v>
                </c:pt>
                <c:pt idx="64">
                  <c:v>7.2350320698636787</c:v>
                </c:pt>
                <c:pt idx="65">
                  <c:v>7.2931530611307194</c:v>
                </c:pt>
                <c:pt idx="66">
                  <c:v>7.3452589284893799</c:v>
                </c:pt>
                <c:pt idx="67">
                  <c:v>7.4133515624282076</c:v>
                </c:pt>
                <c:pt idx="68">
                  <c:v>7.4716826171246824</c:v>
                </c:pt>
                <c:pt idx="69">
                  <c:v>7.5214722899840964</c:v>
                </c:pt>
                <c:pt idx="70">
                  <c:v>7.5544132537360849</c:v>
                </c:pt>
                <c:pt idx="71">
                  <c:v>7.6163615970190737</c:v>
                </c:pt>
                <c:pt idx="72">
                  <c:v>7.65806639739169</c:v>
                </c:pt>
                <c:pt idx="73">
                  <c:v>7.6820580977177286</c:v>
                </c:pt>
                <c:pt idx="74">
                  <c:v>7.6711758355030124</c:v>
                </c:pt>
                <c:pt idx="75">
                  <c:v>7.7054038560651357</c:v>
                </c:pt>
                <c:pt idx="76">
                  <c:v>7.7109783740569942</c:v>
                </c:pt>
                <c:pt idx="77">
                  <c:v>7.7158560772998701</c:v>
                </c:pt>
                <c:pt idx="78">
                  <c:v>7.7251240676373865</c:v>
                </c:pt>
                <c:pt idx="79">
                  <c:v>7.7263585591827129</c:v>
                </c:pt>
                <c:pt idx="80">
                  <c:v>7.7668137392848742</c:v>
                </c:pt>
                <c:pt idx="81">
                  <c:v>7.7522120218742652</c:v>
                </c:pt>
                <c:pt idx="82">
                  <c:v>7.6931855191399823</c:v>
                </c:pt>
                <c:pt idx="83">
                  <c:v>7.6252873292474845</c:v>
                </c:pt>
                <c:pt idx="84">
                  <c:v>7.5671264130915485</c:v>
                </c:pt>
                <c:pt idx="85">
                  <c:v>7.4962356114551048</c:v>
                </c:pt>
                <c:pt idx="86">
                  <c:v>7.4279561600232169</c:v>
                </c:pt>
                <c:pt idx="87">
                  <c:v>7.3744616400203151</c:v>
                </c:pt>
                <c:pt idx="88">
                  <c:v>7.340153935017776</c:v>
                </c:pt>
                <c:pt idx="89">
                  <c:v>7.3038846931405539</c:v>
                </c:pt>
                <c:pt idx="90">
                  <c:v>7.2533991064979846</c:v>
                </c:pt>
                <c:pt idx="91">
                  <c:v>7.1517242181857359</c:v>
                </c:pt>
                <c:pt idx="92">
                  <c:v>7.0290086909125193</c:v>
                </c:pt>
                <c:pt idx="93">
                  <c:v>6.9428826045484549</c:v>
                </c:pt>
                <c:pt idx="94">
                  <c:v>6.8762722789798971</c:v>
                </c:pt>
                <c:pt idx="95">
                  <c:v>6.8404882441074104</c:v>
                </c:pt>
                <c:pt idx="96">
                  <c:v>6.8266772135939835</c:v>
                </c:pt>
                <c:pt idx="97">
                  <c:v>6.7558425618947355</c:v>
                </c:pt>
                <c:pt idx="98">
                  <c:v>6.6463622416578936</c:v>
                </c:pt>
                <c:pt idx="99">
                  <c:v>6.4893169614506565</c:v>
                </c:pt>
                <c:pt idx="100">
                  <c:v>6.3869023412693249</c:v>
                </c:pt>
                <c:pt idx="101">
                  <c:v>6.2947895486106589</c:v>
                </c:pt>
                <c:pt idx="102">
                  <c:v>6.1616908550343261</c:v>
                </c:pt>
                <c:pt idx="103">
                  <c:v>6.0627294981550355</c:v>
                </c:pt>
                <c:pt idx="104">
                  <c:v>5.938638310885656</c:v>
                </c:pt>
                <c:pt idx="105">
                  <c:v>5.788808522024949</c:v>
                </c:pt>
                <c:pt idx="106">
                  <c:v>5.6364574567718302</c:v>
                </c:pt>
                <c:pt idx="107">
                  <c:v>5.4719002746753516</c:v>
                </c:pt>
                <c:pt idx="108">
                  <c:v>5.3179127403409332</c:v>
                </c:pt>
                <c:pt idx="109">
                  <c:v>5.2119236477983168</c:v>
                </c:pt>
                <c:pt idx="110">
                  <c:v>5.0966831918235274</c:v>
                </c:pt>
                <c:pt idx="111">
                  <c:v>5.035847792845586</c:v>
                </c:pt>
                <c:pt idx="112">
                  <c:v>4.9426168187398876</c:v>
                </c:pt>
                <c:pt idx="113">
                  <c:v>4.8672897163974014</c:v>
                </c:pt>
                <c:pt idx="114">
                  <c:v>4.8751285018477262</c:v>
                </c:pt>
                <c:pt idx="115">
                  <c:v>4.8394874391167608</c:v>
                </c:pt>
                <c:pt idx="116">
                  <c:v>4.7920515092271661</c:v>
                </c:pt>
                <c:pt idx="117">
                  <c:v>4.7192950705737706</c:v>
                </c:pt>
                <c:pt idx="118">
                  <c:v>4.7056331867520491</c:v>
                </c:pt>
                <c:pt idx="119">
                  <c:v>4.7336790384080425</c:v>
                </c:pt>
                <c:pt idx="120">
                  <c:v>4.768219158607037</c:v>
                </c:pt>
                <c:pt idx="121">
                  <c:v>4.8084417637811576</c:v>
                </c:pt>
                <c:pt idx="122">
                  <c:v>4.8136365433085126</c:v>
                </c:pt>
                <c:pt idx="123">
                  <c:v>4.8169319753949491</c:v>
                </c:pt>
                <c:pt idx="124">
                  <c:v>4.8048154784705801</c:v>
                </c:pt>
                <c:pt idx="125">
                  <c:v>4.8354635436617572</c:v>
                </c:pt>
                <c:pt idx="126">
                  <c:v>4.8522806007040371</c:v>
                </c:pt>
                <c:pt idx="127">
                  <c:v>4.8307455256160328</c:v>
                </c:pt>
                <c:pt idx="128">
                  <c:v>4.8131523349140286</c:v>
                </c:pt>
                <c:pt idx="129">
                  <c:v>4.7952582930497751</c:v>
                </c:pt>
                <c:pt idx="130">
                  <c:v>4.7746010064185533</c:v>
                </c:pt>
                <c:pt idx="131">
                  <c:v>4.7627758806162346</c:v>
                </c:pt>
                <c:pt idx="132">
                  <c:v>4.7986788955392052</c:v>
                </c:pt>
                <c:pt idx="133">
                  <c:v>4.8513440335968046</c:v>
                </c:pt>
                <c:pt idx="134">
                  <c:v>4.8786760293972042</c:v>
                </c:pt>
                <c:pt idx="135">
                  <c:v>4.9100915257225539</c:v>
                </c:pt>
                <c:pt idx="136">
                  <c:v>4.9438300850072343</c:v>
                </c:pt>
                <c:pt idx="137">
                  <c:v>4.9533513243813303</c:v>
                </c:pt>
                <c:pt idx="138">
                  <c:v>4.9691824088336638</c:v>
                </c:pt>
                <c:pt idx="139">
                  <c:v>4.9880346077294559</c:v>
                </c:pt>
                <c:pt idx="140">
                  <c:v>5.0057802817632746</c:v>
                </c:pt>
                <c:pt idx="141">
                  <c:v>5.0113077465428653</c:v>
                </c:pt>
                <c:pt idx="142">
                  <c:v>4.9648942782250067</c:v>
                </c:pt>
                <c:pt idx="143">
                  <c:v>4.9155324934468814</c:v>
                </c:pt>
                <c:pt idx="144">
                  <c:v>4.8785909317660208</c:v>
                </c:pt>
                <c:pt idx="145">
                  <c:v>4.8587670652952681</c:v>
                </c:pt>
                <c:pt idx="146">
                  <c:v>4.8326711821333594</c:v>
                </c:pt>
                <c:pt idx="147">
                  <c:v>4.8323372843666892</c:v>
                </c:pt>
                <c:pt idx="148">
                  <c:v>4.8370451238208529</c:v>
                </c:pt>
                <c:pt idx="149">
                  <c:v>4.8286644833432462</c:v>
                </c:pt>
                <c:pt idx="150">
                  <c:v>4.8213314229253399</c:v>
                </c:pt>
                <c:pt idx="151">
                  <c:v>4.8361649950596721</c:v>
                </c:pt>
                <c:pt idx="152">
                  <c:v>4.8941443706772123</c:v>
                </c:pt>
                <c:pt idx="153">
                  <c:v>4.9436263243425609</c:v>
                </c:pt>
                <c:pt idx="154">
                  <c:v>4.9819230337997409</c:v>
                </c:pt>
                <c:pt idx="155">
                  <c:v>5.0254326545747734</c:v>
                </c:pt>
                <c:pt idx="156">
                  <c:v>5.124753572752927</c:v>
                </c:pt>
                <c:pt idx="157">
                  <c:v>5.2716593761588104</c:v>
                </c:pt>
                <c:pt idx="158">
                  <c:v>5.3852019541389593</c:v>
                </c:pt>
                <c:pt idx="159">
                  <c:v>5.5195517098715898</c:v>
                </c:pt>
                <c:pt idx="160">
                  <c:v>5.6646077461376407</c:v>
                </c:pt>
                <c:pt idx="161">
                  <c:v>5.7565317778704355</c:v>
                </c:pt>
                <c:pt idx="162">
                  <c:v>5.7844653056366315</c:v>
                </c:pt>
                <c:pt idx="163">
                  <c:v>5.792657142432053</c:v>
                </c:pt>
                <c:pt idx="164">
                  <c:v>5.8423249996280457</c:v>
                </c:pt>
                <c:pt idx="165">
                  <c:v>5.8532843746745398</c:v>
                </c:pt>
                <c:pt idx="166">
                  <c:v>5.9016238278402229</c:v>
                </c:pt>
                <c:pt idx="167">
                  <c:v>5.9464208493601944</c:v>
                </c:pt>
                <c:pt idx="168">
                  <c:v>6.0281182431901703</c:v>
                </c:pt>
                <c:pt idx="169">
                  <c:v>6.0683534627913991</c:v>
                </c:pt>
                <c:pt idx="170">
                  <c:v>6.1185592799424739</c:v>
                </c:pt>
                <c:pt idx="171">
                  <c:v>6.1499893699496644</c:v>
                </c:pt>
                <c:pt idx="172">
                  <c:v>6.163740698705956</c:v>
                </c:pt>
                <c:pt idx="173">
                  <c:v>6.1895231113677109</c:v>
                </c:pt>
                <c:pt idx="174">
                  <c:v>6.200832722446747</c:v>
                </c:pt>
                <c:pt idx="175">
                  <c:v>6.2319786321409039</c:v>
                </c:pt>
                <c:pt idx="176">
                  <c:v>6.2629813031232917</c:v>
                </c:pt>
                <c:pt idx="177">
                  <c:v>6.2601086402328807</c:v>
                </c:pt>
                <c:pt idx="178">
                  <c:v>6.2750950602037712</c:v>
                </c:pt>
                <c:pt idx="179">
                  <c:v>6.2944581776783002</c:v>
                </c:pt>
                <c:pt idx="180">
                  <c:v>6.3114009054685125</c:v>
                </c:pt>
                <c:pt idx="181">
                  <c:v>6.3187257922849485</c:v>
                </c:pt>
                <c:pt idx="182">
                  <c:v>6.3151350682493295</c:v>
                </c:pt>
                <c:pt idx="183">
                  <c:v>6.2744931847181631</c:v>
                </c:pt>
                <c:pt idx="184">
                  <c:v>6.2351815366283931</c:v>
                </c:pt>
                <c:pt idx="185">
                  <c:v>6.2295338445498434</c:v>
                </c:pt>
                <c:pt idx="186">
                  <c:v>6.2170921139811135</c:v>
                </c:pt>
                <c:pt idx="187">
                  <c:v>6.2349555997334747</c:v>
                </c:pt>
                <c:pt idx="188">
                  <c:v>6.2605861497667901</c:v>
                </c:pt>
                <c:pt idx="189">
                  <c:v>6.2742628810459413</c:v>
                </c:pt>
                <c:pt idx="190">
                  <c:v>6.2774800209151982</c:v>
                </c:pt>
                <c:pt idx="191">
                  <c:v>6.2765450183007978</c:v>
                </c:pt>
                <c:pt idx="192">
                  <c:v>6.2782268910131984</c:v>
                </c:pt>
                <c:pt idx="193">
                  <c:v>6.2784485296365489</c:v>
                </c:pt>
                <c:pt idx="194">
                  <c:v>6.2736424634319805</c:v>
                </c:pt>
                <c:pt idx="195">
                  <c:v>6.3394371555029823</c:v>
                </c:pt>
                <c:pt idx="196">
                  <c:v>6.3945075110651093</c:v>
                </c:pt>
                <c:pt idx="197">
                  <c:v>6.4564440721819709</c:v>
                </c:pt>
                <c:pt idx="198">
                  <c:v>6.4956385631592237</c:v>
                </c:pt>
                <c:pt idx="199">
                  <c:v>6.5361837427643206</c:v>
                </c:pt>
                <c:pt idx="200">
                  <c:v>6.5979107749187804</c:v>
                </c:pt>
                <c:pt idx="201">
                  <c:v>6.6669219280539327</c:v>
                </c:pt>
                <c:pt idx="202">
                  <c:v>6.7435566870471915</c:v>
                </c:pt>
                <c:pt idx="203">
                  <c:v>6.8131121011662925</c:v>
                </c:pt>
                <c:pt idx="204">
                  <c:v>6.8764730885205063</c:v>
                </c:pt>
                <c:pt idx="205">
                  <c:v>6.950663952455443</c:v>
                </c:pt>
                <c:pt idx="206">
                  <c:v>7.0205809583985124</c:v>
                </c:pt>
                <c:pt idx="207">
                  <c:v>7.0667583385986985</c:v>
                </c:pt>
                <c:pt idx="208">
                  <c:v>7.1084135462738613</c:v>
                </c:pt>
                <c:pt idx="209">
                  <c:v>7.157361852989629</c:v>
                </c:pt>
                <c:pt idx="210">
                  <c:v>7.2389416213659254</c:v>
                </c:pt>
                <c:pt idx="211">
                  <c:v>7.2865739186951846</c:v>
                </c:pt>
                <c:pt idx="212">
                  <c:v>7.3107521788582872</c:v>
                </c:pt>
                <c:pt idx="213">
                  <c:v>7.3556581565010015</c:v>
                </c:pt>
                <c:pt idx="214">
                  <c:v>7.3824508869383765</c:v>
                </c:pt>
                <c:pt idx="215">
                  <c:v>7.4171445260710787</c:v>
                </c:pt>
                <c:pt idx="216">
                  <c:v>7.4550014603121939</c:v>
                </c:pt>
                <c:pt idx="217">
                  <c:v>7.4806262777731689</c:v>
                </c:pt>
                <c:pt idx="218">
                  <c:v>7.4905479930515231</c:v>
                </c:pt>
                <c:pt idx="219">
                  <c:v>7.4767294939200832</c:v>
                </c:pt>
                <c:pt idx="220">
                  <c:v>7.4196383071800724</c:v>
                </c:pt>
                <c:pt idx="221">
                  <c:v>7.3921835187825637</c:v>
                </c:pt>
                <c:pt idx="222">
                  <c:v>7.3544105789347434</c:v>
                </c:pt>
                <c:pt idx="223">
                  <c:v>7.2926092565678999</c:v>
                </c:pt>
                <c:pt idx="224">
                  <c:v>7.2397830994969121</c:v>
                </c:pt>
                <c:pt idx="225">
                  <c:v>7.2010602120597982</c:v>
                </c:pt>
                <c:pt idx="226">
                  <c:v>7.1521776855523234</c:v>
                </c:pt>
                <c:pt idx="227">
                  <c:v>7.123155474858283</c:v>
                </c:pt>
                <c:pt idx="228">
                  <c:v>7.1727610405009976</c:v>
                </c:pt>
                <c:pt idx="229">
                  <c:v>7.2811659104383724</c:v>
                </c:pt>
                <c:pt idx="230">
                  <c:v>7.408520171633576</c:v>
                </c:pt>
                <c:pt idx="231">
                  <c:v>7.536205150179379</c:v>
                </c:pt>
                <c:pt idx="232">
                  <c:v>7.6116795064069569</c:v>
                </c:pt>
                <c:pt idx="233">
                  <c:v>7.678969568106087</c:v>
                </c:pt>
                <c:pt idx="234">
                  <c:v>7.6965983720928266</c:v>
                </c:pt>
                <c:pt idx="235">
                  <c:v>7.7332735755812232</c:v>
                </c:pt>
                <c:pt idx="236">
                  <c:v>7.76411437863357</c:v>
                </c:pt>
                <c:pt idx="237">
                  <c:v>7.7786000813043739</c:v>
                </c:pt>
                <c:pt idx="238">
                  <c:v>7.8050250711413272</c:v>
                </c:pt>
                <c:pt idx="239">
                  <c:v>7.8668969372486615</c:v>
                </c:pt>
                <c:pt idx="240">
                  <c:v>7.9010348200925788</c:v>
                </c:pt>
                <c:pt idx="241">
                  <c:v>7.9609054675810071</c:v>
                </c:pt>
                <c:pt idx="242">
                  <c:v>7.9845422841333811</c:v>
                </c:pt>
                <c:pt idx="243">
                  <c:v>8.0089744986167091</c:v>
                </c:pt>
                <c:pt idx="244">
                  <c:v>8.0628526862896202</c:v>
                </c:pt>
                <c:pt idx="245">
                  <c:v>8.0974961005034185</c:v>
                </c:pt>
                <c:pt idx="246">
                  <c:v>8.134059087940491</c:v>
                </c:pt>
                <c:pt idx="247">
                  <c:v>8.2060517019479295</c:v>
                </c:pt>
                <c:pt idx="248">
                  <c:v>8.2690452392044378</c:v>
                </c:pt>
                <c:pt idx="249">
                  <c:v>8.2829145843038834</c:v>
                </c:pt>
                <c:pt idx="250">
                  <c:v>8.2800502612658988</c:v>
                </c:pt>
                <c:pt idx="251">
                  <c:v>8.3037939786076613</c:v>
                </c:pt>
                <c:pt idx="252">
                  <c:v>8.3620697312817036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12-4183-9591-6C9841203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66383"/>
        <c:axId val="193057695"/>
      </c:lineChart>
      <c:dateAx>
        <c:axId val="59866383"/>
        <c:scaling>
          <c:orientation val="minMax"/>
          <c:min val="4377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3057695"/>
        <c:crosses val="autoZero"/>
        <c:auto val="1"/>
        <c:lblOffset val="100"/>
        <c:baseTimeUnit val="days"/>
      </c:dateAx>
      <c:valAx>
        <c:axId val="193057695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800"/>
                  <a:t>PRICE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86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592462768460693"/>
          <c:y val="5.1253144889512735E-2"/>
          <c:w val="0.53545741221484222"/>
          <c:h val="3.67574531887623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pattFill prst="pct5">
                <a:fgClr>
                  <a:schemeClr val="lt1">
                    <a:lumMod val="85000"/>
                  </a:schemeClr>
                </a:fgClr>
                <a:bgClr>
                  <a:schemeClr val="bg1"/>
                </a:bgClr>
              </a:patt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19</xdr:row>
      <xdr:rowOff>39289</xdr:rowOff>
    </xdr:from>
    <xdr:to>
      <xdr:col>18</xdr:col>
      <xdr:colOff>0</xdr:colOff>
      <xdr:row>49</xdr:row>
      <xdr:rowOff>154780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7B76A3-4DCA-4365-A01B-307E66E9B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607218</xdr:colOff>
      <xdr:row>0</xdr:row>
      <xdr:rowOff>23813</xdr:rowOff>
    </xdr:from>
    <xdr:to>
      <xdr:col>17</xdr:col>
      <xdr:colOff>595312</xdr:colOff>
      <xdr:row>19</xdr:row>
      <xdr:rowOff>83343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1EC7085-0EA3-48BA-A160-299C7BDDB27F}"/>
            </a:ext>
          </a:extLst>
        </xdr:cNvPr>
        <xdr:cNvSpPr txBox="1"/>
      </xdr:nvSpPr>
      <xdr:spPr>
        <a:xfrm>
          <a:off x="7179468" y="23813"/>
          <a:ext cx="4238625" cy="39052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600"/>
            <a:t>CONCLUSIÓN</a:t>
          </a:r>
          <a:r>
            <a:rPr lang="es-MX" sz="1100" baseline="0"/>
            <a:t> </a:t>
          </a:r>
        </a:p>
        <a:p>
          <a:r>
            <a:rPr lang="es-MX" sz="1600" baseline="0"/>
            <a:t>Al incio del año 2020, existe una caida muy drastica en los precios de la accion, esto puede deberse a la presencia del CORONAVIRUS. 2 meses después se aprecia un periodo de indecision, es decir, los precios se mantuvieron estables entre $4 y $5 .Se nota un comportamiento alcista en los ultimo 4 meses.</a:t>
          </a:r>
        </a:p>
        <a:p>
          <a:r>
            <a:rPr lang="es-MX" sz="1600" baseline="0"/>
            <a:t>Respecto a las medias móviles, se puede apreciar que las 4 calculadas se aproximan de manera similar al precio exacto de la acción. Entre ellas, la Media Movil Simple y la Media Movil Exponencial son las que mejor se aproximan.</a:t>
          </a:r>
          <a:endParaRPr lang="es-MX" sz="16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FF0D77-5509-46F5-87BC-3FF630FB901C}" name="Table1" displayName="Table1" ref="A1:F254" totalsRowShown="0" headerRowDxfId="0" headerRowBorderDxfId="8" tableBorderDxfId="9" totalsRowBorderDxfId="7">
  <autoFilter ref="A1:F254" xr:uid="{69CE574D-BC69-40F4-BF15-CAA1E819EE5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sortState xmlns:xlrd2="http://schemas.microsoft.com/office/spreadsheetml/2017/richdata2" ref="A2:F254">
    <sortCondition ref="A1:A254"/>
  </sortState>
  <tableColumns count="6">
    <tableColumn id="1" xr3:uid="{F34741BC-9404-48BD-88AE-7B7FF2E4EC5C}" name="Date" dataDxfId="6"/>
    <tableColumn id="2" xr3:uid="{9EF9F5F5-38C3-4609-AE7A-33FF1D317F68}" name="Close" dataDxfId="5"/>
    <tableColumn id="3" xr3:uid="{D4B7E101-FB35-4CEC-8DF0-6BFF87CEC1F2}" name="MMS" dataDxfId="4"/>
    <tableColumn id="4" xr3:uid="{2782E68D-2D25-4CD3-AE92-FD21CC32A419}" name="MMP1" dataDxfId="3"/>
    <tableColumn id="5" xr3:uid="{022C3ED2-015A-4C49-951A-3DA448AEFE29}" name="MMP2" dataDxfId="2"/>
    <tableColumn id="6" xr3:uid="{4F0A0F07-1F78-441E-8DEF-06F6FFD57917}" name="MME" dataDxfId="1">
      <calculatedColumnFormula>B2*$J$19+(1-$J$19)*F1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4"/>
  <sheetViews>
    <sheetView showGridLines="0" tabSelected="1" zoomScale="80" zoomScaleNormal="80" workbookViewId="0"/>
  </sheetViews>
  <sheetFormatPr defaultColWidth="0" defaultRowHeight="15" zeroHeight="1" x14ac:dyDescent="0.25"/>
  <cols>
    <col min="1" max="1" width="11.5703125" bestFit="1" customWidth="1"/>
    <col min="2" max="8" width="9.140625" customWidth="1"/>
    <col min="9" max="9" width="10" customWidth="1"/>
    <col min="10" max="10" width="13.140625" customWidth="1"/>
    <col min="11" max="18" width="9.140625" customWidth="1"/>
    <col min="19" max="19" width="9" hidden="1"/>
    <col min="20" max="16384" width="9.140625" hidden="1"/>
  </cols>
  <sheetData>
    <row r="1" spans="1:11" ht="33" customHeight="1" x14ac:dyDescent="0.25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1" t="s">
        <v>5</v>
      </c>
      <c r="H1" s="17" t="s">
        <v>6</v>
      </c>
      <c r="I1" s="18"/>
      <c r="J1" s="6">
        <v>15</v>
      </c>
      <c r="K1" s="6"/>
    </row>
    <row r="2" spans="1:11" ht="15" customHeight="1" x14ac:dyDescent="0.25">
      <c r="A2" s="11">
        <v>43753</v>
      </c>
      <c r="B2" s="2">
        <v>7.84</v>
      </c>
      <c r="C2" s="3"/>
      <c r="D2" s="3"/>
      <c r="E2" s="3"/>
      <c r="F2" s="12"/>
      <c r="H2" s="9" t="s">
        <v>7</v>
      </c>
      <c r="I2" s="10"/>
      <c r="J2" s="7" t="s">
        <v>8</v>
      </c>
      <c r="K2" s="8"/>
    </row>
    <row r="3" spans="1:11" x14ac:dyDescent="0.25">
      <c r="A3" s="11">
        <v>43754</v>
      </c>
      <c r="B3" s="2">
        <v>7.86</v>
      </c>
      <c r="C3" s="3"/>
      <c r="D3" s="3"/>
      <c r="E3" s="3"/>
      <c r="F3" s="12"/>
      <c r="H3" s="2">
        <v>1</v>
      </c>
      <c r="I3" s="4">
        <f>H3/SUM($H$3:$H$17)</f>
        <v>8.3333333333333332E-3</v>
      </c>
      <c r="J3" s="2">
        <v>15</v>
      </c>
      <c r="K3" s="4">
        <f>J3/SUM($J$3:$J$17)</f>
        <v>0.125</v>
      </c>
    </row>
    <row r="4" spans="1:11" x14ac:dyDescent="0.25">
      <c r="A4" s="11">
        <v>43755</v>
      </c>
      <c r="B4" s="2">
        <v>7.81</v>
      </c>
      <c r="C4" s="3"/>
      <c r="D4" s="3"/>
      <c r="E4" s="3"/>
      <c r="F4" s="12"/>
      <c r="H4" s="2">
        <v>2</v>
      </c>
      <c r="I4" s="4">
        <f>H4/SUM($H$3:$H$17)</f>
        <v>1.6666666666666666E-2</v>
      </c>
      <c r="J4" s="2">
        <v>14</v>
      </c>
      <c r="K4" s="4">
        <f>J4/SUM($J$3:$J$17)</f>
        <v>0.11666666666666667</v>
      </c>
    </row>
    <row r="5" spans="1:11" x14ac:dyDescent="0.25">
      <c r="A5" s="11">
        <v>43756</v>
      </c>
      <c r="B5" s="2">
        <v>7.72</v>
      </c>
      <c r="C5" s="3"/>
      <c r="D5" s="3"/>
      <c r="E5" s="3"/>
      <c r="F5" s="12"/>
      <c r="H5" s="2">
        <v>3</v>
      </c>
      <c r="I5" s="4">
        <f>H5/SUM($H$3:$H$17)</f>
        <v>2.5000000000000001E-2</v>
      </c>
      <c r="J5" s="2">
        <v>13</v>
      </c>
      <c r="K5" s="4">
        <f>J5/SUM($J$3:$J$17)</f>
        <v>0.10833333333333334</v>
      </c>
    </row>
    <row r="6" spans="1:11" x14ac:dyDescent="0.25">
      <c r="A6" s="11">
        <v>43759</v>
      </c>
      <c r="B6" s="2">
        <v>7.74</v>
      </c>
      <c r="C6" s="3"/>
      <c r="D6" s="3"/>
      <c r="E6" s="3"/>
      <c r="F6" s="12"/>
      <c r="H6" s="2">
        <v>4</v>
      </c>
      <c r="I6" s="4">
        <f>H6/SUM($H$3:$H$17)</f>
        <v>3.3333333333333333E-2</v>
      </c>
      <c r="J6" s="2">
        <v>12</v>
      </c>
      <c r="K6" s="4">
        <f>J6/SUM($J$3:$J$17)</f>
        <v>0.1</v>
      </c>
    </row>
    <row r="7" spans="1:11" x14ac:dyDescent="0.25">
      <c r="A7" s="11">
        <v>43760</v>
      </c>
      <c r="B7" s="2">
        <v>7.87</v>
      </c>
      <c r="C7" s="3"/>
      <c r="D7" s="3"/>
      <c r="E7" s="3"/>
      <c r="F7" s="12"/>
      <c r="H7" s="2">
        <v>5</v>
      </c>
      <c r="I7" s="4">
        <f>H7/SUM($H$3:$H$17)</f>
        <v>4.1666666666666664E-2</v>
      </c>
      <c r="J7" s="2">
        <v>11</v>
      </c>
      <c r="K7" s="4">
        <f>J7/SUM($J$3:$J$17)</f>
        <v>9.166666666666666E-2</v>
      </c>
    </row>
    <row r="8" spans="1:11" x14ac:dyDescent="0.25">
      <c r="A8" s="11">
        <v>43761</v>
      </c>
      <c r="B8" s="2">
        <v>7.94</v>
      </c>
      <c r="C8" s="3"/>
      <c r="D8" s="3"/>
      <c r="E8" s="3"/>
      <c r="F8" s="12"/>
      <c r="H8" s="2">
        <v>6</v>
      </c>
      <c r="I8" s="4">
        <f>H8/SUM($H$3:$H$17)</f>
        <v>0.05</v>
      </c>
      <c r="J8" s="2">
        <v>10</v>
      </c>
      <c r="K8" s="4">
        <f>J8/SUM($J$3:$J$17)</f>
        <v>8.3333333333333329E-2</v>
      </c>
    </row>
    <row r="9" spans="1:11" x14ac:dyDescent="0.25">
      <c r="A9" s="11">
        <v>43762</v>
      </c>
      <c r="B9" s="2">
        <v>7.41</v>
      </c>
      <c r="C9" s="3"/>
      <c r="D9" s="3"/>
      <c r="E9" s="3"/>
      <c r="F9" s="12"/>
      <c r="H9" s="2">
        <v>7</v>
      </c>
      <c r="I9" s="4">
        <f>H9/SUM($H$3:$H$17)</f>
        <v>5.8333333333333334E-2</v>
      </c>
      <c r="J9" s="2">
        <v>9</v>
      </c>
      <c r="K9" s="4">
        <f>J9/SUM($J$3:$J$17)</f>
        <v>7.4999999999999997E-2</v>
      </c>
    </row>
    <row r="10" spans="1:11" x14ac:dyDescent="0.25">
      <c r="A10" s="11">
        <v>43763</v>
      </c>
      <c r="B10" s="2">
        <v>7.52</v>
      </c>
      <c r="C10" s="3"/>
      <c r="D10" s="3"/>
      <c r="E10" s="3"/>
      <c r="F10" s="12"/>
      <c r="H10" s="2">
        <v>8</v>
      </c>
      <c r="I10" s="4">
        <f>H10/SUM($H$3:$H$17)</f>
        <v>6.6666666666666666E-2</v>
      </c>
      <c r="J10" s="2">
        <v>8</v>
      </c>
      <c r="K10" s="4">
        <f>J10/SUM($J$3:$J$17)</f>
        <v>6.6666666666666666E-2</v>
      </c>
    </row>
    <row r="11" spans="1:11" x14ac:dyDescent="0.25">
      <c r="A11" s="11">
        <v>43766</v>
      </c>
      <c r="B11" s="2">
        <v>7.79</v>
      </c>
      <c r="C11" s="3"/>
      <c r="D11" s="3"/>
      <c r="E11" s="3"/>
      <c r="F11" s="12"/>
      <c r="H11" s="2">
        <v>9</v>
      </c>
      <c r="I11" s="4">
        <f>H11/SUM($H$3:$H$17)</f>
        <v>7.4999999999999997E-2</v>
      </c>
      <c r="J11" s="2">
        <v>7</v>
      </c>
      <c r="K11" s="4">
        <f>J11/SUM($J$3:$J$17)</f>
        <v>5.8333333333333334E-2</v>
      </c>
    </row>
    <row r="12" spans="1:11" x14ac:dyDescent="0.25">
      <c r="A12" s="11">
        <v>43767</v>
      </c>
      <c r="B12" s="2">
        <v>7.66</v>
      </c>
      <c r="C12" s="3"/>
      <c r="D12" s="3"/>
      <c r="E12" s="3"/>
      <c r="F12" s="12"/>
      <c r="H12" s="2">
        <v>10</v>
      </c>
      <c r="I12" s="4">
        <f>H12/SUM($H$3:$H$17)</f>
        <v>8.3333333333333329E-2</v>
      </c>
      <c r="J12" s="2">
        <v>6</v>
      </c>
      <c r="K12" s="4">
        <f>J12/SUM($J$3:$J$17)</f>
        <v>0.05</v>
      </c>
    </row>
    <row r="13" spans="1:11" x14ac:dyDescent="0.25">
      <c r="A13" s="11">
        <v>43768</v>
      </c>
      <c r="B13" s="2">
        <v>7.33</v>
      </c>
      <c r="C13" s="3"/>
      <c r="D13" s="3"/>
      <c r="E13" s="3"/>
      <c r="F13" s="12"/>
      <c r="H13" s="2">
        <v>11</v>
      </c>
      <c r="I13" s="4">
        <f>H13/SUM($H$3:$H$17)</f>
        <v>9.166666666666666E-2</v>
      </c>
      <c r="J13" s="2">
        <v>5</v>
      </c>
      <c r="K13" s="4">
        <f>J13/SUM($J$3:$J$17)</f>
        <v>4.1666666666666664E-2</v>
      </c>
    </row>
    <row r="14" spans="1:11" x14ac:dyDescent="0.25">
      <c r="A14" s="11">
        <v>43769</v>
      </c>
      <c r="B14" s="2">
        <v>7.23</v>
      </c>
      <c r="C14" s="3"/>
      <c r="D14" s="3"/>
      <c r="E14" s="3"/>
      <c r="F14" s="12"/>
      <c r="H14" s="2">
        <v>12</v>
      </c>
      <c r="I14" s="4">
        <f>H14/SUM($H$3:$H$17)</f>
        <v>0.1</v>
      </c>
      <c r="J14" s="2">
        <v>4</v>
      </c>
      <c r="K14" s="4">
        <f>J14/SUM($J$3:$J$17)</f>
        <v>3.3333333333333333E-2</v>
      </c>
    </row>
    <row r="15" spans="1:11" x14ac:dyDescent="0.25">
      <c r="A15" s="11">
        <v>43770</v>
      </c>
      <c r="B15" s="2">
        <v>7.32</v>
      </c>
      <c r="C15" s="3"/>
      <c r="D15" s="3"/>
      <c r="E15" s="3"/>
      <c r="F15" s="12"/>
      <c r="H15" s="2">
        <v>13</v>
      </c>
      <c r="I15" s="4">
        <f>H15/SUM($H$3:$H$17)</f>
        <v>0.10833333333333334</v>
      </c>
      <c r="J15" s="2">
        <v>3</v>
      </c>
      <c r="K15" s="4">
        <f>J15/SUM($J$3:$J$17)</f>
        <v>2.5000000000000001E-2</v>
      </c>
    </row>
    <row r="16" spans="1:11" x14ac:dyDescent="0.25">
      <c r="A16" s="11">
        <v>43773</v>
      </c>
      <c r="B16" s="2">
        <v>7.42</v>
      </c>
      <c r="C16" s="3">
        <f>AVERAGE(B2:B16)</f>
        <v>7.6306666666666665</v>
      </c>
      <c r="D16" s="3">
        <f>SUMPRODUCT(B2:B16,$I$3:$I$17)</f>
        <v>7.535166666666667</v>
      </c>
      <c r="E16" s="3">
        <f>SUMPRODUCT(B2:B16,$K$3:$K$17)</f>
        <v>7.7261666666666668</v>
      </c>
      <c r="F16" s="12">
        <f>AVERAGE(B2:B16)</f>
        <v>7.6306666666666665</v>
      </c>
      <c r="H16" s="2">
        <v>14</v>
      </c>
      <c r="I16" s="4">
        <f>H16/SUM($H$3:$H$17)</f>
        <v>0.11666666666666667</v>
      </c>
      <c r="J16" s="2">
        <v>2</v>
      </c>
      <c r="K16" s="4">
        <f>J16/SUM($J$3:$J$17)</f>
        <v>1.6666666666666666E-2</v>
      </c>
    </row>
    <row r="17" spans="1:11" x14ac:dyDescent="0.25">
      <c r="A17" s="11">
        <v>43774</v>
      </c>
      <c r="B17" s="2">
        <v>7.4</v>
      </c>
      <c r="C17" s="3">
        <f>AVERAGE(B3:B17)</f>
        <v>7.6013333333333328</v>
      </c>
      <c r="D17" s="3">
        <f>SUMPRODUCT(B3:B17,$I$3:$I$17)</f>
        <v>7.5063333333333331</v>
      </c>
      <c r="E17" s="3">
        <f>SUMPRODUCT(B3:B17,$K$3:$K$17)</f>
        <v>7.6963333333333326</v>
      </c>
      <c r="F17" s="12">
        <f>B17*$J$19+(1-$J$19)*F16</f>
        <v>7.6018333333333326</v>
      </c>
      <c r="H17" s="2">
        <v>15</v>
      </c>
      <c r="I17" s="4">
        <f>H17/SUM($H$3:$H$17)</f>
        <v>0.125</v>
      </c>
      <c r="J17" s="2">
        <v>1</v>
      </c>
      <c r="K17" s="4">
        <f>J17/SUM($J$3:$J$17)</f>
        <v>8.3333333333333332E-3</v>
      </c>
    </row>
    <row r="18" spans="1:11" x14ac:dyDescent="0.25">
      <c r="A18" s="11">
        <v>43775</v>
      </c>
      <c r="B18" s="2">
        <v>7.4</v>
      </c>
      <c r="C18" s="3">
        <f>AVERAGE(B4:B18)</f>
        <v>7.5706666666666678</v>
      </c>
      <c r="D18" s="3">
        <f>SUMPRODUCT(B4:B18,$I$3:$I$17)</f>
        <v>7.4811666666666667</v>
      </c>
      <c r="E18" s="3">
        <f>SUMPRODUCT(B4:B18,$K$3:$K$17)</f>
        <v>7.6601666666666652</v>
      </c>
      <c r="F18" s="12">
        <f>B18*$J$19+(1-$J$19)*F17</f>
        <v>7.5766041666666659</v>
      </c>
      <c r="H18" s="5" t="s">
        <v>9</v>
      </c>
      <c r="I18" s="5"/>
      <c r="J18" s="5"/>
      <c r="K18" s="5"/>
    </row>
    <row r="19" spans="1:11" x14ac:dyDescent="0.25">
      <c r="A19" s="11">
        <v>43776</v>
      </c>
      <c r="B19" s="2">
        <v>7.42</v>
      </c>
      <c r="C19" s="3">
        <f>AVERAGE(B5:B19)</f>
        <v>7.544666666666668</v>
      </c>
      <c r="D19" s="3">
        <f>SUMPRODUCT(B5:B19,$I$3:$I$17)</f>
        <v>7.4623333333333335</v>
      </c>
      <c r="E19" s="3">
        <f>SUMPRODUCT(B5:B19,$K$3:$K$17)</f>
        <v>7.6269999999999998</v>
      </c>
      <c r="F19" s="12">
        <f>B19*$J$19+(1-$J$19)*F18</f>
        <v>7.5570286458333324</v>
      </c>
      <c r="H19" s="1" t="s">
        <v>10</v>
      </c>
      <c r="I19" s="1"/>
      <c r="J19" s="1">
        <f>2/(J1+1)</f>
        <v>0.125</v>
      </c>
      <c r="K19" s="1"/>
    </row>
    <row r="20" spans="1:11" x14ac:dyDescent="0.25">
      <c r="A20" s="11">
        <v>43777</v>
      </c>
      <c r="B20" s="2">
        <v>7.29</v>
      </c>
      <c r="C20" s="3">
        <f>AVERAGE(B6:B20)</f>
        <v>7.5160000000000018</v>
      </c>
      <c r="D20" s="3">
        <f>SUMPRODUCT(B6:B20,$I$3:$I$17)</f>
        <v>7.4305000000000003</v>
      </c>
      <c r="E20" s="3">
        <f>SUMPRODUCT(B6:B20,$K$3:$K$17)</f>
        <v>7.6015000000000006</v>
      </c>
      <c r="F20" s="12">
        <f>B20*$J$19+(1-$J$19)*F19</f>
        <v>7.5236500651041656</v>
      </c>
    </row>
    <row r="21" spans="1:11" x14ac:dyDescent="0.25">
      <c r="A21" s="11">
        <v>43780</v>
      </c>
      <c r="B21" s="2">
        <v>7.19</v>
      </c>
      <c r="C21" s="3">
        <f>AVERAGE(B7:B21)</f>
        <v>7.4793333333333338</v>
      </c>
      <c r="D21" s="3">
        <f>SUMPRODUCT(B7:B21,$I$3:$I$17)</f>
        <v>7.3897500000000003</v>
      </c>
      <c r="E21" s="3">
        <f>SUMPRODUCT(B7:B21,$K$3:$K$17)</f>
        <v>7.5689166666666683</v>
      </c>
      <c r="F21" s="12">
        <f>B21*$J$19+(1-$J$19)*F20</f>
        <v>7.4819438069661448</v>
      </c>
    </row>
    <row r="22" spans="1:11" x14ac:dyDescent="0.25">
      <c r="A22" s="11">
        <v>43781</v>
      </c>
      <c r="B22" s="2">
        <v>6.99</v>
      </c>
      <c r="C22" s="3">
        <f>AVERAGE(B8:B22)</f>
        <v>7.4206666666666665</v>
      </c>
      <c r="D22" s="3">
        <f>SUMPRODUCT(B8:B22,$I$3:$I$17)</f>
        <v>7.3285833333333334</v>
      </c>
      <c r="E22" s="3">
        <f>SUMPRODUCT(B8:B22,$K$3:$K$17)</f>
        <v>7.5127500000000014</v>
      </c>
      <c r="F22" s="12">
        <f>B22*$J$19+(1-$J$19)*F21</f>
        <v>7.4204508310953772</v>
      </c>
    </row>
    <row r="23" spans="1:11" x14ac:dyDescent="0.25">
      <c r="A23" s="11">
        <v>43782</v>
      </c>
      <c r="B23" s="2">
        <v>7.06</v>
      </c>
      <c r="C23" s="3">
        <f>AVERAGE(B9:B23)</f>
        <v>7.3620000000000001</v>
      </c>
      <c r="D23" s="3">
        <f>SUMPRODUCT(B9:B23,$I$3:$I$17)</f>
        <v>7.2835000000000001</v>
      </c>
      <c r="E23" s="3">
        <f>SUMPRODUCT(B9:B23,$K$3:$K$17)</f>
        <v>7.440500000000001</v>
      </c>
      <c r="F23" s="12">
        <f>B23*$J$19+(1-$J$19)*F22</f>
        <v>7.375394477208455</v>
      </c>
    </row>
    <row r="24" spans="1:11" x14ac:dyDescent="0.25">
      <c r="A24" s="11">
        <v>43783</v>
      </c>
      <c r="B24" s="2">
        <v>7.08</v>
      </c>
      <c r="C24" s="3">
        <f>AVERAGE(B10:B24)</f>
        <v>7.3400000000000007</v>
      </c>
      <c r="D24" s="3">
        <f>SUMPRODUCT(B10:B24,$I$3:$I$17)</f>
        <v>7.2482500000000005</v>
      </c>
      <c r="E24" s="3">
        <f>SUMPRODUCT(B10:B24,$K$3:$K$17)</f>
        <v>7.4317500000000001</v>
      </c>
      <c r="F24" s="12">
        <f>B24*$J$19+(1-$J$19)*F23</f>
        <v>7.3384701675573982</v>
      </c>
    </row>
    <row r="25" spans="1:11" x14ac:dyDescent="0.25">
      <c r="A25" s="11">
        <v>43784</v>
      </c>
      <c r="B25" s="2">
        <v>7.08</v>
      </c>
      <c r="C25" s="3">
        <f>AVERAGE(B11:B25)</f>
        <v>7.3106666666666662</v>
      </c>
      <c r="D25" s="3">
        <f>SUMPRODUCT(B11:B25,$I$3:$I$17)</f>
        <v>7.2157499999999999</v>
      </c>
      <c r="E25" s="3">
        <f>SUMPRODUCT(B11:B25,$K$3:$K$17)</f>
        <v>7.4055833333333325</v>
      </c>
      <c r="F25" s="12">
        <f>B25*$J$19+(1-$J$19)*F24</f>
        <v>7.3061613966127235</v>
      </c>
    </row>
    <row r="26" spans="1:11" x14ac:dyDescent="0.25">
      <c r="A26" s="11">
        <v>43788</v>
      </c>
      <c r="B26" s="2">
        <v>7.11</v>
      </c>
      <c r="C26" s="3">
        <f>AVERAGE(B12:B26)</f>
        <v>7.2653333333333325</v>
      </c>
      <c r="D26" s="3">
        <f>SUMPRODUCT(B12:B26,$I$3:$I$17)</f>
        <v>7.190666666666667</v>
      </c>
      <c r="E26" s="3">
        <f>SUMPRODUCT(B12:B26,$K$3:$K$17)</f>
        <v>7.339999999999999</v>
      </c>
      <c r="F26" s="12">
        <f>B26*$J$19+(1-$J$19)*F25</f>
        <v>7.2816412220361331</v>
      </c>
    </row>
    <row r="27" spans="1:11" x14ac:dyDescent="0.25">
      <c r="A27" s="11">
        <v>43789</v>
      </c>
      <c r="B27" s="2">
        <v>7.02</v>
      </c>
      <c r="C27" s="3">
        <f>AVERAGE(B13:B27)</f>
        <v>7.2226666666666661</v>
      </c>
      <c r="D27" s="3">
        <f>SUMPRODUCT(B13:B27,$I$3:$I$17)</f>
        <v>7.16</v>
      </c>
      <c r="E27" s="3">
        <f>SUMPRODUCT(B13:B27,$K$3:$K$17)</f>
        <v>7.2853333333333321</v>
      </c>
      <c r="F27" s="12">
        <f>B27*$J$19+(1-$J$19)*F26</f>
        <v>7.2489360692816156</v>
      </c>
    </row>
    <row r="28" spans="1:11" x14ac:dyDescent="0.25">
      <c r="A28" s="11">
        <v>43790</v>
      </c>
      <c r="B28" s="2">
        <v>6.98</v>
      </c>
      <c r="C28" s="3">
        <f>AVERAGE(B14:B28)</f>
        <v>7.1993333333333327</v>
      </c>
      <c r="D28" s="3">
        <f>SUMPRODUCT(B14:B28,$I$3:$I$17)</f>
        <v>7.129666666666667</v>
      </c>
      <c r="E28" s="3">
        <f>SUMPRODUCT(B14:B28,$K$3:$K$17)</f>
        <v>7.2689999999999992</v>
      </c>
      <c r="F28" s="12">
        <f>B28*$J$19+(1-$J$19)*F27</f>
        <v>7.2153190606214146</v>
      </c>
    </row>
    <row r="29" spans="1:11" x14ac:dyDescent="0.25">
      <c r="A29" s="11">
        <v>43791</v>
      </c>
      <c r="B29" s="2">
        <v>7.06</v>
      </c>
      <c r="C29" s="3">
        <f>AVERAGE(B15:B29)</f>
        <v>7.1879999999999997</v>
      </c>
      <c r="D29" s="3">
        <f>SUMPRODUCT(B15:B29,$I$3:$I$17)</f>
        <v>7.1122500000000013</v>
      </c>
      <c r="E29" s="3">
        <f>SUMPRODUCT(B15:B29,$K$3:$K$17)</f>
        <v>7.2637500000000008</v>
      </c>
      <c r="F29" s="12">
        <f>B29*$J$19+(1-$J$19)*F28</f>
        <v>7.1959041780437385</v>
      </c>
    </row>
    <row r="30" spans="1:11" x14ac:dyDescent="0.25">
      <c r="A30" s="11">
        <v>43794</v>
      </c>
      <c r="B30" s="2">
        <v>7.18</v>
      </c>
      <c r="C30" s="3">
        <f>AVERAGE(B16:B30)</f>
        <v>7.1786666666666674</v>
      </c>
      <c r="D30" s="3">
        <f>SUMPRODUCT(B16:B30,$I$3:$I$17)</f>
        <v>7.1112500000000001</v>
      </c>
      <c r="E30" s="3">
        <f>SUMPRODUCT(B16:B30,$K$3:$K$17)</f>
        <v>7.2460833333333348</v>
      </c>
      <c r="F30" s="12">
        <f>B30*$J$19+(1-$J$19)*F29</f>
        <v>7.1939161557882709</v>
      </c>
    </row>
    <row r="31" spans="1:11" x14ac:dyDescent="0.25">
      <c r="A31" s="11">
        <v>43795</v>
      </c>
      <c r="B31" s="2">
        <v>7.21</v>
      </c>
      <c r="C31" s="3">
        <f>AVERAGE(B17:B31)</f>
        <v>7.1646666666666654</v>
      </c>
      <c r="D31" s="3">
        <f>SUMPRODUCT(B17:B31,$I$3:$I$17)</f>
        <v>7.1151666666666662</v>
      </c>
      <c r="E31" s="3">
        <f>SUMPRODUCT(B17:B31,$K$3:$K$17)</f>
        <v>7.2141666666666655</v>
      </c>
      <c r="F31" s="12">
        <f>B31*$J$19+(1-$J$19)*F30</f>
        <v>7.1959266363147369</v>
      </c>
    </row>
    <row r="32" spans="1:11" x14ac:dyDescent="0.25">
      <c r="A32" s="11">
        <v>43796</v>
      </c>
      <c r="B32" s="2">
        <v>7.34</v>
      </c>
      <c r="C32" s="3">
        <f>AVERAGE(B18:B32)</f>
        <v>7.1606666666666676</v>
      </c>
      <c r="D32" s="3">
        <f>SUMPRODUCT(B18:B32,$I$3:$I$17)</f>
        <v>7.137083333333333</v>
      </c>
      <c r="E32" s="3">
        <f>SUMPRODUCT(B18:B32,$K$3:$K$17)</f>
        <v>7.1842499999999996</v>
      </c>
      <c r="F32" s="12">
        <f>B32*$J$19+(1-$J$19)*F31</f>
        <v>7.2139358067753943</v>
      </c>
    </row>
    <row r="33" spans="1:6" x14ac:dyDescent="0.25">
      <c r="A33" s="11">
        <v>43797</v>
      </c>
      <c r="B33" s="2">
        <v>7.32</v>
      </c>
      <c r="C33" s="3">
        <f>AVERAGE(B19:B33)</f>
        <v>7.155333333333334</v>
      </c>
      <c r="D33" s="3">
        <f>SUMPRODUCT(B19:B33,$I$3:$I$17)</f>
        <v>7.157</v>
      </c>
      <c r="E33" s="3">
        <f>SUMPRODUCT(B19:B33,$K$3:$K$17)</f>
        <v>7.1536666666666671</v>
      </c>
      <c r="F33" s="12">
        <f>B33*$J$19+(1-$J$19)*F32</f>
        <v>7.2271938309284698</v>
      </c>
    </row>
    <row r="34" spans="1:6" x14ac:dyDescent="0.25">
      <c r="A34" s="11">
        <v>43798</v>
      </c>
      <c r="B34" s="2">
        <v>7.15</v>
      </c>
      <c r="C34" s="3">
        <f>AVERAGE(B20:B34)</f>
        <v>7.1373333333333333</v>
      </c>
      <c r="D34" s="3">
        <f>SUMPRODUCT(B20:B34,$I$3:$I$17)</f>
        <v>7.1563333333333334</v>
      </c>
      <c r="E34" s="3">
        <f>SUMPRODUCT(B20:B34,$K$3:$K$17)</f>
        <v>7.1183333333333332</v>
      </c>
      <c r="F34" s="12">
        <f>B34*$J$19+(1-$J$19)*F33</f>
        <v>7.2175446020624108</v>
      </c>
    </row>
    <row r="35" spans="1:6" x14ac:dyDescent="0.25">
      <c r="A35" s="11">
        <v>43801</v>
      </c>
      <c r="B35" s="2">
        <v>7.07</v>
      </c>
      <c r="C35" s="3">
        <f>AVERAGE(B21:B35)</f>
        <v>7.1226666666666665</v>
      </c>
      <c r="D35" s="3">
        <f>SUMPRODUCT(B21:B35,$I$3:$I$17)</f>
        <v>7.1479166666666671</v>
      </c>
      <c r="E35" s="3">
        <f>SUMPRODUCT(B21:B35,$K$3:$K$17)</f>
        <v>7.0974166666666676</v>
      </c>
      <c r="F35" s="12">
        <f>B35*$J$19+(1-$J$19)*F34</f>
        <v>7.1991015268046095</v>
      </c>
    </row>
    <row r="36" spans="1:6" x14ac:dyDescent="0.25">
      <c r="A36" s="11">
        <v>43802</v>
      </c>
      <c r="B36" s="2">
        <v>6.89</v>
      </c>
      <c r="C36" s="3">
        <f>AVERAGE(B22:B36)</f>
        <v>7.1026666666666669</v>
      </c>
      <c r="D36" s="3">
        <f>SUMPRODUCT(B22:B36,$I$3:$I$17)</f>
        <v>7.1188333333333329</v>
      </c>
      <c r="E36" s="3">
        <f>SUMPRODUCT(B22:B36,$K$3:$K$17)</f>
        <v>7.0865</v>
      </c>
      <c r="F36" s="12">
        <f>B36*$J$19+(1-$J$19)*F35</f>
        <v>7.1604638359540331</v>
      </c>
    </row>
    <row r="37" spans="1:6" x14ac:dyDescent="0.25">
      <c r="A37" s="11">
        <v>43803</v>
      </c>
      <c r="B37" s="2">
        <v>6.84</v>
      </c>
      <c r="C37" s="3">
        <f>AVERAGE(B23:B37)</f>
        <v>7.0926666666666671</v>
      </c>
      <c r="D37" s="3">
        <f>SUMPRODUCT(B23:B37,$I$3:$I$17)</f>
        <v>7.0860000000000003</v>
      </c>
      <c r="E37" s="3">
        <f>SUMPRODUCT(B23:B37,$K$3:$K$17)</f>
        <v>7.0993333333333322</v>
      </c>
      <c r="F37" s="12">
        <f>B37*$J$19+(1-$J$19)*F36</f>
        <v>7.1204058564597794</v>
      </c>
    </row>
    <row r="38" spans="1:6" x14ac:dyDescent="0.25">
      <c r="A38" s="11">
        <v>43804</v>
      </c>
      <c r="B38" s="2">
        <v>6.95</v>
      </c>
      <c r="C38" s="3">
        <f>AVERAGE(B24:B38)</f>
        <v>7.0853333333333337</v>
      </c>
      <c r="D38" s="3">
        <f>SUMPRODUCT(B24:B38,$I$3:$I$17)</f>
        <v>7.0681666666666674</v>
      </c>
      <c r="E38" s="3">
        <f>SUMPRODUCT(B24:B38,$K$3:$K$17)</f>
        <v>7.1025</v>
      </c>
      <c r="F38" s="12">
        <f>B38*$J$19+(1-$J$19)*F37</f>
        <v>7.0991051244023069</v>
      </c>
    </row>
    <row r="39" spans="1:6" x14ac:dyDescent="0.25">
      <c r="A39" s="11">
        <v>43805</v>
      </c>
      <c r="B39" s="2">
        <v>6.76</v>
      </c>
      <c r="C39" s="3">
        <f>AVERAGE(B25:B39)</f>
        <v>7.0640000000000018</v>
      </c>
      <c r="D39" s="3">
        <f>SUMPRODUCT(B25:B39,$I$3:$I$17)</f>
        <v>7.027499999999999</v>
      </c>
      <c r="E39" s="3">
        <f>SUMPRODUCT(B25:B39,$K$3:$K$17)</f>
        <v>7.1005000000000003</v>
      </c>
      <c r="F39" s="12">
        <f>B39*$J$19+(1-$J$19)*F38</f>
        <v>7.0567169838520183</v>
      </c>
    </row>
    <row r="40" spans="1:6" x14ac:dyDescent="0.25">
      <c r="A40" s="11">
        <v>43808</v>
      </c>
      <c r="B40" s="2">
        <v>6.86</v>
      </c>
      <c r="C40" s="3">
        <f>AVERAGE(B26:B40)</f>
        <v>7.0493333333333341</v>
      </c>
      <c r="D40" s="3">
        <f>SUMPRODUCT(B26:B40,$I$3:$I$17)</f>
        <v>7.0019999999999998</v>
      </c>
      <c r="E40" s="3">
        <f>SUMPRODUCT(B26:B40,$K$3:$K$17)</f>
        <v>7.0966666666666649</v>
      </c>
      <c r="F40" s="12">
        <f>B40*$J$19+(1-$J$19)*F39</f>
        <v>7.0321273608705157</v>
      </c>
    </row>
    <row r="41" spans="1:6" x14ac:dyDescent="0.25">
      <c r="A41" s="11">
        <v>43809</v>
      </c>
      <c r="B41" s="2">
        <v>6.86</v>
      </c>
      <c r="C41" s="3">
        <f>AVERAGE(B27:B41)</f>
        <v>7.0326666666666666</v>
      </c>
      <c r="D41" s="3">
        <f>SUMPRODUCT(B27:B41,$I$3:$I$17)</f>
        <v>6.9783333333333335</v>
      </c>
      <c r="E41" s="3">
        <f>SUMPRODUCT(B27:B41,$K$3:$K$17)</f>
        <v>7.0869999999999997</v>
      </c>
      <c r="F41" s="12">
        <f>B41*$J$19+(1-$J$19)*F40</f>
        <v>7.0106114407617008</v>
      </c>
    </row>
    <row r="42" spans="1:6" x14ac:dyDescent="0.25">
      <c r="A42" s="11">
        <v>43810</v>
      </c>
      <c r="B42" s="2">
        <v>7.01</v>
      </c>
      <c r="C42" s="3">
        <f>AVERAGE(B28:B42)</f>
        <v>7.032</v>
      </c>
      <c r="D42" s="3">
        <f>SUMPRODUCT(B28:B42,$I$3:$I$17)</f>
        <v>6.9755000000000003</v>
      </c>
      <c r="E42" s="3">
        <f>SUMPRODUCT(B28:B42,$K$3:$K$17)</f>
        <v>7.0884999999999998</v>
      </c>
      <c r="F42" s="12">
        <f>B42*$J$19+(1-$J$19)*F41</f>
        <v>7.0105350106664881</v>
      </c>
    </row>
    <row r="43" spans="1:6" x14ac:dyDescent="0.25">
      <c r="A43" s="11">
        <v>43812</v>
      </c>
      <c r="B43" s="2">
        <v>7.14</v>
      </c>
      <c r="C43" s="3">
        <f>AVERAGE(B29:B43)</f>
        <v>7.0426666666666673</v>
      </c>
      <c r="D43" s="3">
        <f>SUMPRODUCT(B29:B43,$I$3:$I$17)</f>
        <v>6.9889999999999999</v>
      </c>
      <c r="E43" s="3">
        <f>SUMPRODUCT(B29:B43,$K$3:$K$17)</f>
        <v>7.096333333333332</v>
      </c>
      <c r="F43" s="12">
        <f>B43*$J$19+(1-$J$19)*F42</f>
        <v>7.0267181343331773</v>
      </c>
    </row>
    <row r="44" spans="1:6" x14ac:dyDescent="0.25">
      <c r="A44" s="11">
        <v>43815</v>
      </c>
      <c r="B44" s="2">
        <v>7.17</v>
      </c>
      <c r="C44" s="3">
        <f>AVERAGE(B30:B44)</f>
        <v>7.0500000000000007</v>
      </c>
      <c r="D44" s="3">
        <f>SUMPRODUCT(B30:B44,$I$3:$I$17)</f>
        <v>7.0049166666666673</v>
      </c>
      <c r="E44" s="3">
        <f>SUMPRODUCT(B30:B44,$K$3:$K$17)</f>
        <v>7.0950833333333341</v>
      </c>
      <c r="F44" s="12">
        <f>B44*$J$19+(1-$J$19)*F43</f>
        <v>7.04462836754153</v>
      </c>
    </row>
    <row r="45" spans="1:6" x14ac:dyDescent="0.25">
      <c r="A45" s="11">
        <v>43816</v>
      </c>
      <c r="B45" s="2">
        <v>7.13</v>
      </c>
      <c r="C45" s="3">
        <f>AVERAGE(B31:B45)</f>
        <v>7.0466666666666677</v>
      </c>
      <c r="D45" s="3">
        <f>SUMPRODUCT(B31:B45,$I$3:$I$17)</f>
        <v>7.014916666666668</v>
      </c>
      <c r="E45" s="3">
        <f>SUMPRODUCT(B31:B45,$K$3:$K$17)</f>
        <v>7.0784166666666657</v>
      </c>
      <c r="F45" s="12">
        <f>B45*$J$19+(1-$J$19)*F44</f>
        <v>7.0552998215988394</v>
      </c>
    </row>
    <row r="46" spans="1:6" x14ac:dyDescent="0.25">
      <c r="A46" s="11">
        <v>43817</v>
      </c>
      <c r="B46" s="2">
        <v>7.35</v>
      </c>
      <c r="C46" s="3">
        <f>AVERAGE(B32:B46)</f>
        <v>7.056</v>
      </c>
      <c r="D46" s="3">
        <f>SUMPRODUCT(B32:B46,$I$3:$I$17)</f>
        <v>7.052833333333334</v>
      </c>
      <c r="E46" s="3">
        <f>SUMPRODUCT(B32:B46,$K$3:$K$17)</f>
        <v>7.059166666666667</v>
      </c>
      <c r="F46" s="12">
        <f>B46*$J$19+(1-$J$19)*F45</f>
        <v>7.092137343898985</v>
      </c>
    </row>
    <row r="47" spans="1:6" x14ac:dyDescent="0.25">
      <c r="A47" s="11">
        <v>43818</v>
      </c>
      <c r="B47" s="2">
        <v>7.31</v>
      </c>
      <c r="C47" s="3">
        <f>AVERAGE(B33:B47)</f>
        <v>7.0539999999999994</v>
      </c>
      <c r="D47" s="3">
        <f>SUMPRODUCT(B33:B47,$I$3:$I$17)</f>
        <v>7.0845833333333337</v>
      </c>
      <c r="E47" s="3">
        <f>SUMPRODUCT(B33:B47,$K$3:$K$17)</f>
        <v>7.023416666666666</v>
      </c>
      <c r="F47" s="12">
        <f>B47*$J$19+(1-$J$19)*F46</f>
        <v>7.1193701759116124</v>
      </c>
    </row>
    <row r="48" spans="1:6" x14ac:dyDescent="0.25">
      <c r="A48" s="11">
        <v>43819</v>
      </c>
      <c r="B48" s="2">
        <v>7.23</v>
      </c>
      <c r="C48" s="3">
        <f>AVERAGE(B34:B48)</f>
        <v>7.0479999999999992</v>
      </c>
      <c r="D48" s="3">
        <f>SUMPRODUCT(B34:B48,$I$3:$I$17)</f>
        <v>7.1065833333333348</v>
      </c>
      <c r="E48" s="3">
        <f>SUMPRODUCT(B34:B48,$K$3:$K$17)</f>
        <v>6.9894166666666671</v>
      </c>
      <c r="F48" s="12">
        <f>B48*$J$19+(1-$J$19)*F47</f>
        <v>7.1331989039226613</v>
      </c>
    </row>
    <row r="49" spans="1:6" x14ac:dyDescent="0.25">
      <c r="A49" s="11">
        <v>43822</v>
      </c>
      <c r="B49" s="2">
        <v>7.25</v>
      </c>
      <c r="C49" s="3">
        <f>AVERAGE(B35:B49)</f>
        <v>7.054666666666666</v>
      </c>
      <c r="D49" s="3">
        <f>SUMPRODUCT(B35:B49,$I$3:$I$17)</f>
        <v>7.1318333333333319</v>
      </c>
      <c r="E49" s="3">
        <f>SUMPRODUCT(B35:B49,$K$3:$K$17)</f>
        <v>6.9775</v>
      </c>
      <c r="F49" s="12">
        <f>B49*$J$19+(1-$J$19)*F48</f>
        <v>7.1477990409323287</v>
      </c>
    </row>
    <row r="50" spans="1:6" x14ac:dyDescent="0.25">
      <c r="A50" s="11">
        <v>43823</v>
      </c>
      <c r="B50" s="2">
        <v>7.23</v>
      </c>
      <c r="C50" s="3">
        <f>AVERAGE(B36:B50)</f>
        <v>7.0653333333333332</v>
      </c>
      <c r="D50" s="3">
        <f>SUMPRODUCT(B36:B50,$I$3:$I$17)</f>
        <v>7.1537500000000005</v>
      </c>
      <c r="E50" s="3">
        <f>SUMPRODUCT(B36:B50,$K$3:$K$17)</f>
        <v>6.9769166666666669</v>
      </c>
      <c r="F50" s="12">
        <f>B50*$J$19+(1-$J$19)*F49</f>
        <v>7.1580741608157883</v>
      </c>
    </row>
    <row r="51" spans="1:6" x14ac:dyDescent="0.25">
      <c r="A51" s="11">
        <v>43825</v>
      </c>
      <c r="B51" s="2">
        <v>7.33</v>
      </c>
      <c r="C51" s="3">
        <f>AVERAGE(B37:B51)</f>
        <v>7.0946666666666669</v>
      </c>
      <c r="D51" s="3">
        <f>SUMPRODUCT(B37:B51,$I$3:$I$17)</f>
        <v>7.1868333333333325</v>
      </c>
      <c r="E51" s="3">
        <f>SUMPRODUCT(B37:B51,$K$3:$K$17)</f>
        <v>7.0024999999999995</v>
      </c>
      <c r="F51" s="12">
        <f>B51*$J$19+(1-$J$19)*F50</f>
        <v>7.1795648907138148</v>
      </c>
    </row>
    <row r="52" spans="1:6" x14ac:dyDescent="0.25">
      <c r="A52" s="11">
        <v>43826</v>
      </c>
      <c r="B52" s="2">
        <v>7.23</v>
      </c>
      <c r="C52" s="3">
        <f>AVERAGE(B38:B52)</f>
        <v>7.1206666666666676</v>
      </c>
      <c r="D52" s="3">
        <f>SUMPRODUCT(B38:B52,$I$3:$I$17)</f>
        <v>7.2037499999999994</v>
      </c>
      <c r="E52" s="3">
        <f>SUMPRODUCT(B38:B52,$K$3:$K$17)</f>
        <v>7.0375833333333331</v>
      </c>
      <c r="F52" s="12">
        <f>B52*$J$19+(1-$J$19)*F51</f>
        <v>7.1858692793745877</v>
      </c>
    </row>
    <row r="53" spans="1:6" x14ac:dyDescent="0.25">
      <c r="A53" s="11">
        <v>43829</v>
      </c>
      <c r="B53" s="2">
        <v>7.16</v>
      </c>
      <c r="C53" s="3">
        <f>AVERAGE(B39:B53)</f>
        <v>7.1346666666666669</v>
      </c>
      <c r="D53" s="3">
        <f>SUMPRODUCT(B39:B53,$I$3:$I$17)</f>
        <v>7.2086666666666659</v>
      </c>
      <c r="E53" s="3">
        <f>SUMPRODUCT(B39:B53,$K$3:$K$17)</f>
        <v>7.0606666666666662</v>
      </c>
      <c r="F53" s="12">
        <f>B53*$J$19+(1-$J$19)*F52</f>
        <v>7.1826356194527641</v>
      </c>
    </row>
    <row r="54" spans="1:6" x14ac:dyDescent="0.25">
      <c r="A54" s="11">
        <v>43830</v>
      </c>
      <c r="B54" s="2">
        <v>7.16</v>
      </c>
      <c r="C54" s="3">
        <f>AVERAGE(B40:B54)</f>
        <v>7.1613333333333333</v>
      </c>
      <c r="D54" s="3">
        <f>SUMPRODUCT(B40:B54,$I$3:$I$17)</f>
        <v>7.2118333333333329</v>
      </c>
      <c r="E54" s="3">
        <f>SUMPRODUCT(B40:B54,$K$3:$K$17)</f>
        <v>7.110833333333332</v>
      </c>
      <c r="F54" s="12">
        <f>B54*$J$19+(1-$J$19)*F53</f>
        <v>7.1798061670211677</v>
      </c>
    </row>
    <row r="55" spans="1:6" x14ac:dyDescent="0.25">
      <c r="A55" s="11">
        <v>43832</v>
      </c>
      <c r="B55" s="2">
        <v>7.16</v>
      </c>
      <c r="C55" s="3">
        <f>AVERAGE(B41:B55)</f>
        <v>7.1813333333333329</v>
      </c>
      <c r="D55" s="3">
        <f>SUMPRODUCT(B41:B55,$I$3:$I$17)</f>
        <v>7.2116666666666678</v>
      </c>
      <c r="E55" s="3">
        <f>SUMPRODUCT(B41:B55,$K$3:$K$17)</f>
        <v>7.1510000000000016</v>
      </c>
      <c r="F55" s="12">
        <f>B55*$J$19+(1-$J$19)*F54</f>
        <v>7.1773303961435211</v>
      </c>
    </row>
    <row r="56" spans="1:6" x14ac:dyDescent="0.25">
      <c r="A56" s="11">
        <v>43833</v>
      </c>
      <c r="B56" s="2">
        <v>7.19</v>
      </c>
      <c r="C56" s="3">
        <f>AVERAGE(B42:B56)</f>
        <v>7.2033333333333331</v>
      </c>
      <c r="D56" s="3">
        <f>SUMPRODUCT(B42:B56,$I$3:$I$17)</f>
        <v>7.2127500000000007</v>
      </c>
      <c r="E56" s="3">
        <f>SUMPRODUCT(B42:B56,$K$3:$K$17)</f>
        <v>7.1939166666666692</v>
      </c>
      <c r="F56" s="12">
        <f>B56*$J$19+(1-$J$19)*F55</f>
        <v>7.1789140966255811</v>
      </c>
    </row>
    <row r="57" spans="1:6" x14ac:dyDescent="0.25">
      <c r="A57" s="11">
        <v>43836</v>
      </c>
      <c r="B57" s="2">
        <v>7.2</v>
      </c>
      <c r="C57" s="3">
        <f>AVERAGE(B43:B57)</f>
        <v>7.2159999999999993</v>
      </c>
      <c r="D57" s="3">
        <f>SUMPRODUCT(B43:B57,$I$3:$I$17)</f>
        <v>7.2123333333333344</v>
      </c>
      <c r="E57" s="3">
        <f>SUMPRODUCT(B43:B57,$K$3:$K$17)</f>
        <v>7.2196666666666687</v>
      </c>
      <c r="F57" s="12">
        <f>B57*$J$19+(1-$J$19)*F56</f>
        <v>7.1815498345473836</v>
      </c>
    </row>
    <row r="58" spans="1:6" x14ac:dyDescent="0.25">
      <c r="A58" s="11">
        <v>43837</v>
      </c>
      <c r="B58" s="2">
        <v>7.07</v>
      </c>
      <c r="C58" s="3">
        <f>AVERAGE(B44:B58)</f>
        <v>7.2113333333333323</v>
      </c>
      <c r="D58" s="3">
        <f>SUMPRODUCT(B44:B58,$I$3:$I$17)</f>
        <v>7.1940833333333334</v>
      </c>
      <c r="E58" s="3">
        <f>SUMPRODUCT(B44:B58,$K$3:$K$17)</f>
        <v>7.2285833333333338</v>
      </c>
      <c r="F58" s="12">
        <f>B58*$J$19+(1-$J$19)*F57</f>
        <v>7.1676061052289608</v>
      </c>
    </row>
    <row r="59" spans="1:6" x14ac:dyDescent="0.25">
      <c r="A59" s="11">
        <v>43838</v>
      </c>
      <c r="B59" s="2">
        <v>7.2</v>
      </c>
      <c r="C59" s="3">
        <f>AVERAGE(B45:B59)</f>
        <v>7.2133333333333338</v>
      </c>
      <c r="D59" s="3">
        <f>SUMPRODUCT(B45:B59,$I$3:$I$17)</f>
        <v>7.1926666666666677</v>
      </c>
      <c r="E59" s="3">
        <f>SUMPRODUCT(B45:B59,$K$3:$K$17)</f>
        <v>7.2339999999999973</v>
      </c>
      <c r="F59" s="12">
        <f>B59*$J$19+(1-$J$19)*F58</f>
        <v>7.1716553420753408</v>
      </c>
    </row>
    <row r="60" spans="1:6" x14ac:dyDescent="0.25">
      <c r="A60" s="11">
        <v>43839</v>
      </c>
      <c r="B60" s="2">
        <v>7.1</v>
      </c>
      <c r="C60" s="3">
        <f>AVERAGE(B46:B60)</f>
        <v>7.2113333333333332</v>
      </c>
      <c r="D60" s="3">
        <f>SUMPRODUCT(B46:B60,$I$3:$I$17)</f>
        <v>7.1784999999999997</v>
      </c>
      <c r="E60" s="3">
        <f>SUMPRODUCT(B46:B60,$K$3:$K$17)</f>
        <v>7.2441666666666675</v>
      </c>
      <c r="F60" s="12">
        <f>B60*$J$19+(1-$J$19)*F59</f>
        <v>7.1626984243159235</v>
      </c>
    </row>
    <row r="61" spans="1:6" x14ac:dyDescent="0.25">
      <c r="A61" s="11">
        <v>43840</v>
      </c>
      <c r="B61" s="2">
        <v>7.18</v>
      </c>
      <c r="C61" s="3">
        <f>AVERAGE(B47:B61)</f>
        <v>7.1999999999999984</v>
      </c>
      <c r="D61" s="3">
        <f>SUMPRODUCT(B47:B61,$I$3:$I$17)</f>
        <v>7.1745833333333326</v>
      </c>
      <c r="E61" s="3">
        <f>SUMPRODUCT(B47:B61,$K$3:$K$17)</f>
        <v>7.2254166666666659</v>
      </c>
      <c r="F61" s="12">
        <f>B61*$J$19+(1-$J$19)*F60</f>
        <v>7.1648611212764335</v>
      </c>
    </row>
    <row r="62" spans="1:6" x14ac:dyDescent="0.25">
      <c r="A62" s="11">
        <v>43843</v>
      </c>
      <c r="B62" s="2">
        <v>7.15</v>
      </c>
      <c r="C62" s="3">
        <f>AVERAGE(B48:B62)</f>
        <v>7.189333333333332</v>
      </c>
      <c r="D62" s="3">
        <f>SUMPRODUCT(B48:B62,$I$3:$I$17)</f>
        <v>7.168333333333333</v>
      </c>
      <c r="E62" s="3">
        <f>SUMPRODUCT(B48:B62,$K$3:$K$17)</f>
        <v>7.2103333333333337</v>
      </c>
      <c r="F62" s="12">
        <f>B62*$J$19+(1-$J$19)*F61</f>
        <v>7.1630034811168795</v>
      </c>
    </row>
    <row r="63" spans="1:6" x14ac:dyDescent="0.25">
      <c r="A63" s="11">
        <v>43844</v>
      </c>
      <c r="B63" s="2">
        <v>7.12</v>
      </c>
      <c r="C63" s="3">
        <f>AVERAGE(B49:B63)</f>
        <v>7.1819999999999995</v>
      </c>
      <c r="D63" s="3">
        <f>SUMPRODUCT(B49:B63,$I$3:$I$17)</f>
        <v>7.1596666666666664</v>
      </c>
      <c r="E63" s="3">
        <f>SUMPRODUCT(B49:B63,$K$3:$K$17)</f>
        <v>7.2043333333333326</v>
      </c>
      <c r="F63" s="12">
        <f>B63*$J$19+(1-$J$19)*F62</f>
        <v>7.157628045977269</v>
      </c>
    </row>
    <row r="64" spans="1:6" x14ac:dyDescent="0.25">
      <c r="A64" s="11">
        <v>43845</v>
      </c>
      <c r="B64" s="2">
        <v>6.95</v>
      </c>
      <c r="C64" s="3">
        <f>AVERAGE(B50:B64)</f>
        <v>7.1619999999999999</v>
      </c>
      <c r="D64" s="3">
        <f>SUMPRODUCT(B50:B64,$I$3:$I$17)</f>
        <v>7.1306666666666665</v>
      </c>
      <c r="E64" s="3">
        <f>SUMPRODUCT(B50:B64,$K$3:$K$17)</f>
        <v>7.1933333333333351</v>
      </c>
      <c r="F64" s="12">
        <f>B64*$J$19+(1-$J$19)*F63</f>
        <v>7.1316745402301107</v>
      </c>
    </row>
    <row r="65" spans="1:6" x14ac:dyDescent="0.25">
      <c r="A65" s="11">
        <v>43846</v>
      </c>
      <c r="B65" s="2">
        <v>7.29</v>
      </c>
      <c r="C65" s="3">
        <f>AVERAGE(B51:B65)</f>
        <v>7.1660000000000004</v>
      </c>
      <c r="D65" s="3">
        <f>SUMPRODUCT(B51:B65,$I$3:$I$17)</f>
        <v>7.1466666666666665</v>
      </c>
      <c r="E65" s="3">
        <f>SUMPRODUCT(B51:B65,$K$3:$K$17)</f>
        <v>7.1853333333333333</v>
      </c>
      <c r="F65" s="12">
        <f>B65*$J$19+(1-$J$19)*F64</f>
        <v>7.1514652227013471</v>
      </c>
    </row>
    <row r="66" spans="1:6" x14ac:dyDescent="0.25">
      <c r="A66" s="11">
        <v>43847</v>
      </c>
      <c r="B66" s="2">
        <v>7.82</v>
      </c>
      <c r="C66" s="3">
        <f>AVERAGE(B52:B66)</f>
        <v>7.1986666666666679</v>
      </c>
      <c r="D66" s="3">
        <f>SUMPRODUCT(B52:B66,$I$3:$I$17)</f>
        <v>7.2284166666666669</v>
      </c>
      <c r="E66" s="3">
        <f>SUMPRODUCT(B52:B66,$K$3:$K$17)</f>
        <v>7.1689166666666653</v>
      </c>
      <c r="F66" s="12">
        <f>B66*$J$19+(1-$J$19)*F65</f>
        <v>7.2350320698636787</v>
      </c>
    </row>
    <row r="67" spans="1:6" x14ac:dyDescent="0.25">
      <c r="A67" s="11">
        <v>43850</v>
      </c>
      <c r="B67" s="2">
        <v>7.7</v>
      </c>
      <c r="C67" s="3">
        <f>AVERAGE(B53:B67)</f>
        <v>7.2300000000000022</v>
      </c>
      <c r="D67" s="3">
        <f>SUMPRODUCT(B53:B67,$I$3:$I$17)</f>
        <v>7.2910833333333338</v>
      </c>
      <c r="E67" s="3">
        <f>SUMPRODUCT(B53:B67,$K$3:$K$17)</f>
        <v>7.1689166666666679</v>
      </c>
      <c r="F67" s="12">
        <f>B67*$J$19+(1-$J$19)*F66</f>
        <v>7.2931530611307194</v>
      </c>
    </row>
    <row r="68" spans="1:6" x14ac:dyDescent="0.25">
      <c r="A68" s="11">
        <v>43851</v>
      </c>
      <c r="B68" s="2">
        <v>7.71</v>
      </c>
      <c r="C68" s="3">
        <f>AVERAGE(B54:B68)</f>
        <v>7.2666666666666684</v>
      </c>
      <c r="D68" s="3">
        <f>SUMPRODUCT(B54:B68,$I$3:$I$17)</f>
        <v>7.3510833333333334</v>
      </c>
      <c r="E68" s="3">
        <f>SUMPRODUCT(B54:B68,$K$3:$K$17)</f>
        <v>7.1822499999999989</v>
      </c>
      <c r="F68" s="12">
        <f>B68*$J$19+(1-$J$19)*F67</f>
        <v>7.3452589284893799</v>
      </c>
    </row>
    <row r="69" spans="1:6" x14ac:dyDescent="0.25">
      <c r="A69" s="11">
        <v>43852</v>
      </c>
      <c r="B69" s="2">
        <v>7.89</v>
      </c>
      <c r="C69" s="3">
        <f>AVERAGE(B55:B69)</f>
        <v>7.3153333333333332</v>
      </c>
      <c r="D69" s="3">
        <f>SUMPRODUCT(B55:B69,$I$3:$I$17)</f>
        <v>7.4290000000000003</v>
      </c>
      <c r="E69" s="3">
        <f>SUMPRODUCT(B55:B69,$K$3:$K$17)</f>
        <v>7.2016666666666671</v>
      </c>
      <c r="F69" s="12">
        <f>B69*$J$19+(1-$J$19)*F68</f>
        <v>7.4133515624282076</v>
      </c>
    </row>
    <row r="70" spans="1:6" x14ac:dyDescent="0.25">
      <c r="A70" s="11">
        <v>43853</v>
      </c>
      <c r="B70" s="2">
        <v>7.88</v>
      </c>
      <c r="C70" s="3">
        <f>AVERAGE(B56:B70)</f>
        <v>7.3633333333333333</v>
      </c>
      <c r="D70" s="3">
        <f>SUMPRODUCT(B56:B70,$I$3:$I$17)</f>
        <v>7.4995833333333337</v>
      </c>
      <c r="E70" s="3">
        <f>SUMPRODUCT(B56:B70,$K$3:$K$17)</f>
        <v>7.2270833333333346</v>
      </c>
      <c r="F70" s="12">
        <f>B70*$J$19+(1-$J$19)*F69</f>
        <v>7.4716826171246824</v>
      </c>
    </row>
    <row r="71" spans="1:6" x14ac:dyDescent="0.25">
      <c r="A71" s="11">
        <v>43854</v>
      </c>
      <c r="B71" s="2">
        <v>7.87</v>
      </c>
      <c r="C71" s="3">
        <f>AVERAGE(B57:B71)</f>
        <v>7.408666666666667</v>
      </c>
      <c r="D71" s="3">
        <f>SUMPRODUCT(B57:B71,$I$3:$I$17)</f>
        <v>7.5629166666666663</v>
      </c>
      <c r="E71" s="3">
        <f>SUMPRODUCT(B57:B71,$K$3:$K$17)</f>
        <v>7.2544166666666658</v>
      </c>
      <c r="F71" s="12">
        <f>B71*$J$19+(1-$J$19)*F70</f>
        <v>7.5214722899840964</v>
      </c>
    </row>
    <row r="72" spans="1:6" x14ac:dyDescent="0.25">
      <c r="A72" s="11">
        <v>43857</v>
      </c>
      <c r="B72" s="2">
        <v>7.7850000000000001</v>
      </c>
      <c r="C72" s="3">
        <f>AVERAGE(B58:B72)</f>
        <v>7.4476666666666658</v>
      </c>
      <c r="D72" s="3">
        <f>SUMPRODUCT(B58:B72,$I$3:$I$17)</f>
        <v>7.6099583333333332</v>
      </c>
      <c r="E72" s="3">
        <f>SUMPRODUCT(B58:B72,$K$3:$K$17)</f>
        <v>7.2853749999999993</v>
      </c>
      <c r="F72" s="12">
        <f>B72*$J$19+(1-$J$19)*F71</f>
        <v>7.5544132537360849</v>
      </c>
    </row>
    <row r="73" spans="1:6" x14ac:dyDescent="0.25">
      <c r="A73" s="11">
        <v>43858</v>
      </c>
      <c r="B73" s="2">
        <v>8.0500000000000007</v>
      </c>
      <c r="C73" s="3">
        <f>AVERAGE(B59:B73)</f>
        <v>7.5129999999999999</v>
      </c>
      <c r="D73" s="3">
        <f>SUMPRODUCT(B59:B73,$I$3:$I$17)</f>
        <v>7.6852499999999999</v>
      </c>
      <c r="E73" s="3">
        <f>SUMPRODUCT(B59:B73,$K$3:$K$17)</f>
        <v>7.3407500000000017</v>
      </c>
      <c r="F73" s="12">
        <f>B73*$J$19+(1-$J$19)*F72</f>
        <v>7.6163615970190737</v>
      </c>
    </row>
    <row r="74" spans="1:6" x14ac:dyDescent="0.25">
      <c r="A74" s="11">
        <v>43859</v>
      </c>
      <c r="B74" s="2">
        <v>7.95</v>
      </c>
      <c r="C74" s="3">
        <f>AVERAGE(B60:B74)</f>
        <v>7.5629999999999997</v>
      </c>
      <c r="D74" s="3">
        <f>SUMPRODUCT(B60:B74,$I$3:$I$17)</f>
        <v>7.7398750000000005</v>
      </c>
      <c r="E74" s="3">
        <f>SUMPRODUCT(B60:B74,$K$3:$K$17)</f>
        <v>7.3861249999999998</v>
      </c>
      <c r="F74" s="12">
        <f>B74*$J$19+(1-$J$19)*F73</f>
        <v>7.65806639739169</v>
      </c>
    </row>
    <row r="75" spans="1:6" x14ac:dyDescent="0.25">
      <c r="A75" s="11">
        <v>43860</v>
      </c>
      <c r="B75" s="2">
        <v>7.85</v>
      </c>
      <c r="C75" s="3">
        <f>AVERAGE(B61:B75)</f>
        <v>7.6129999999999995</v>
      </c>
      <c r="D75" s="3">
        <f>SUMPRODUCT(B61:B75,$I$3:$I$17)</f>
        <v>7.7757500000000013</v>
      </c>
      <c r="E75" s="3">
        <f>SUMPRODUCT(B61:B75,$K$3:$K$17)</f>
        <v>7.4502500000000014</v>
      </c>
      <c r="F75" s="12">
        <f>B75*$J$19+(1-$J$19)*F74</f>
        <v>7.6820580977177286</v>
      </c>
    </row>
    <row r="76" spans="1:6" x14ac:dyDescent="0.25">
      <c r="A76" s="11">
        <v>43861</v>
      </c>
      <c r="B76" s="2">
        <v>7.5949999999999998</v>
      </c>
      <c r="C76" s="3">
        <f>AVERAGE(B62:B76)</f>
        <v>7.6406666666666663</v>
      </c>
      <c r="D76" s="3">
        <f>SUMPRODUCT(B62:B76,$I$3:$I$17)</f>
        <v>7.7735000000000003</v>
      </c>
      <c r="E76" s="3">
        <f>SUMPRODUCT(B62:B76,$K$3:$K$17)</f>
        <v>7.5078333333333322</v>
      </c>
      <c r="F76" s="12">
        <f>B76*$J$19+(1-$J$19)*F75</f>
        <v>7.6711758355030124</v>
      </c>
    </row>
    <row r="77" spans="1:6" x14ac:dyDescent="0.25">
      <c r="A77" s="11">
        <v>43865</v>
      </c>
      <c r="B77" s="2">
        <v>7.9450000000000003</v>
      </c>
      <c r="C77" s="3">
        <f>AVERAGE(B63:B77)</f>
        <v>7.6936666666666671</v>
      </c>
      <c r="D77" s="3">
        <f>SUMPRODUCT(B63:B77,$I$3:$I$17)</f>
        <v>7.8115416666666668</v>
      </c>
      <c r="E77" s="3">
        <f>SUMPRODUCT(B63:B77,$K$3:$K$17)</f>
        <v>7.5757916666666656</v>
      </c>
      <c r="F77" s="12">
        <f>B77*$J$19+(1-$J$19)*F76</f>
        <v>7.7054038560651357</v>
      </c>
    </row>
    <row r="78" spans="1:6" x14ac:dyDescent="0.25">
      <c r="A78" s="11">
        <v>43866</v>
      </c>
      <c r="B78" s="2">
        <v>7.75</v>
      </c>
      <c r="C78" s="3">
        <f>AVERAGE(B64:B78)</f>
        <v>7.735666666666666</v>
      </c>
      <c r="D78" s="3">
        <f>SUMPRODUCT(B64:B78,$I$3:$I$17)</f>
        <v>7.8185833333333337</v>
      </c>
      <c r="E78" s="3">
        <f>SUMPRODUCT(B64:B78,$K$3:$K$17)</f>
        <v>7.6527500000000002</v>
      </c>
      <c r="F78" s="12">
        <f>B78*$J$19+(1-$J$19)*F77</f>
        <v>7.7109783740569942</v>
      </c>
    </row>
    <row r="79" spans="1:6" x14ac:dyDescent="0.25">
      <c r="A79" s="11">
        <v>43867</v>
      </c>
      <c r="B79" s="2">
        <v>7.75</v>
      </c>
      <c r="C79" s="3">
        <f>AVERAGE(B65:B79)</f>
        <v>7.7889999999999988</v>
      </c>
      <c r="D79" s="3">
        <f>SUMPRODUCT(B65:B79,$I$3:$I$17)</f>
        <v>7.8203749999999994</v>
      </c>
      <c r="E79" s="3">
        <f>SUMPRODUCT(B65:B79,$K$3:$K$17)</f>
        <v>7.757625</v>
      </c>
      <c r="F79" s="12">
        <f>B79*$J$19+(1-$J$19)*F78</f>
        <v>7.7158560772998701</v>
      </c>
    </row>
    <row r="80" spans="1:6" x14ac:dyDescent="0.25">
      <c r="A80" s="11">
        <v>43868</v>
      </c>
      <c r="B80" s="2">
        <v>7.79</v>
      </c>
      <c r="C80" s="3">
        <f>AVERAGE(B66:B80)</f>
        <v>7.8223333333333329</v>
      </c>
      <c r="D80" s="3">
        <f>SUMPRODUCT(B66:B80,$I$3:$I$17)</f>
        <v>7.8205</v>
      </c>
      <c r="E80" s="3">
        <f>SUMPRODUCT(B66:B80,$K$3:$K$17)</f>
        <v>7.8241666666666685</v>
      </c>
      <c r="F80" s="12">
        <f>B80*$J$19+(1-$J$19)*F79</f>
        <v>7.7251240676373865</v>
      </c>
    </row>
    <row r="81" spans="1:6" x14ac:dyDescent="0.25">
      <c r="A81" s="11">
        <v>43871</v>
      </c>
      <c r="B81" s="2">
        <v>7.7350000000000003</v>
      </c>
      <c r="C81" s="3">
        <f>AVERAGE(B67:B81)</f>
        <v>7.8166666666666664</v>
      </c>
      <c r="D81" s="3">
        <f>SUMPRODUCT(B67:B81,$I$3:$I$17)</f>
        <v>7.8095833333333342</v>
      </c>
      <c r="E81" s="3">
        <f>SUMPRODUCT(B67:B81,$K$3:$K$17)</f>
        <v>7.8237500000000004</v>
      </c>
      <c r="F81" s="12">
        <f>B81*$J$19+(1-$J$19)*F80</f>
        <v>7.7263585591827129</v>
      </c>
    </row>
    <row r="82" spans="1:6" x14ac:dyDescent="0.25">
      <c r="A82" s="11">
        <v>43872</v>
      </c>
      <c r="B82" s="2">
        <v>8.0500000000000007</v>
      </c>
      <c r="C82" s="3">
        <f>AVERAGE(B68:B82)</f>
        <v>7.8400000000000007</v>
      </c>
      <c r="D82" s="3">
        <f>SUMPRODUCT(B68:B82,$I$3:$I$17)</f>
        <v>7.838750000000001</v>
      </c>
      <c r="E82" s="3">
        <f>SUMPRODUCT(B68:B82,$K$3:$K$17)</f>
        <v>7.8412500000000005</v>
      </c>
      <c r="F82" s="12">
        <f>B82*$J$19+(1-$J$19)*F81</f>
        <v>7.7668137392848742</v>
      </c>
    </row>
    <row r="83" spans="1:6" x14ac:dyDescent="0.25">
      <c r="A83" s="11">
        <v>43873</v>
      </c>
      <c r="B83" s="2">
        <v>7.65</v>
      </c>
      <c r="C83" s="3">
        <f>AVERAGE(B69:B83)</f>
        <v>7.8360000000000003</v>
      </c>
      <c r="D83" s="3">
        <f>SUMPRODUCT(B69:B83,$I$3:$I$17)</f>
        <v>7.8150000000000004</v>
      </c>
      <c r="E83" s="3">
        <f>SUMPRODUCT(B69:B83,$K$3:$K$17)</f>
        <v>7.8570000000000002</v>
      </c>
      <c r="F83" s="12">
        <f>B83*$J$19+(1-$J$19)*F82</f>
        <v>7.7522120218742652</v>
      </c>
    </row>
    <row r="84" spans="1:6" x14ac:dyDescent="0.25">
      <c r="A84" s="11">
        <v>43874</v>
      </c>
      <c r="B84" s="2">
        <v>7.28</v>
      </c>
      <c r="C84" s="3">
        <f>AVERAGE(B70:B84)</f>
        <v>7.7953333333333346</v>
      </c>
      <c r="D84" s="3">
        <f>SUMPRODUCT(B70:B84,$I$3:$I$17)</f>
        <v>7.7454999999999998</v>
      </c>
      <c r="E84" s="3">
        <f>SUMPRODUCT(B70:B84,$K$3:$K$17)</f>
        <v>7.8451666666666675</v>
      </c>
      <c r="F84" s="12">
        <f>B84*$J$19+(1-$J$19)*F83</f>
        <v>7.6931855191399823</v>
      </c>
    </row>
    <row r="85" spans="1:6" x14ac:dyDescent="0.25">
      <c r="A85" s="11">
        <v>43875</v>
      </c>
      <c r="B85" s="2">
        <v>7.15</v>
      </c>
      <c r="C85" s="3">
        <f>AVERAGE(B71:B85)</f>
        <v>7.7466666666666679</v>
      </c>
      <c r="D85" s="3">
        <f>SUMPRODUCT(B71:B85,$I$3:$I$17)</f>
        <v>7.6648333333333332</v>
      </c>
      <c r="E85" s="3">
        <f>SUMPRODUCT(B71:B85,$K$3:$K$17)</f>
        <v>7.8285</v>
      </c>
      <c r="F85" s="12">
        <f>B85*$J$19+(1-$J$19)*F84</f>
        <v>7.6252873292474845</v>
      </c>
    </row>
    <row r="86" spans="1:6" x14ac:dyDescent="0.25">
      <c r="A86" s="11">
        <v>43878</v>
      </c>
      <c r="B86" s="2">
        <v>7.16</v>
      </c>
      <c r="C86" s="3">
        <f>AVERAGE(B72:B86)</f>
        <v>7.6993333333333336</v>
      </c>
      <c r="D86" s="3">
        <f>SUMPRODUCT(B72:B86,$I$3:$I$17)</f>
        <v>7.5914999999999999</v>
      </c>
      <c r="E86" s="3">
        <f>SUMPRODUCT(B72:B86,$K$3:$K$17)</f>
        <v>7.8071666666666681</v>
      </c>
      <c r="F86" s="12">
        <f>B86*$J$19+(1-$J$19)*F85</f>
        <v>7.5671264130915485</v>
      </c>
    </row>
    <row r="87" spans="1:6" x14ac:dyDescent="0.25">
      <c r="A87" s="11">
        <v>43879</v>
      </c>
      <c r="B87" s="2">
        <v>7</v>
      </c>
      <c r="C87" s="3">
        <f>AVERAGE(B73:B87)</f>
        <v>7.6470000000000011</v>
      </c>
      <c r="D87" s="3">
        <f>SUMPRODUCT(B73:B87,$I$3:$I$17)</f>
        <v>7.504083333333333</v>
      </c>
      <c r="E87" s="3">
        <f>SUMPRODUCT(B73:B87,$K$3:$K$17)</f>
        <v>7.7899166666666657</v>
      </c>
      <c r="F87" s="12">
        <f>B87*$J$19+(1-$J$19)*F86</f>
        <v>7.4962356114551048</v>
      </c>
    </row>
    <row r="88" spans="1:6" x14ac:dyDescent="0.25">
      <c r="A88" s="11">
        <v>43880</v>
      </c>
      <c r="B88" s="2">
        <v>6.95</v>
      </c>
      <c r="C88" s="3">
        <f>AVERAGE(B74:B88)</f>
        <v>7.5736666666666679</v>
      </c>
      <c r="D88" s="3">
        <f>SUMPRODUCT(B74:B88,$I$3:$I$17)</f>
        <v>7.4169583333333344</v>
      </c>
      <c r="E88" s="3">
        <f>SUMPRODUCT(B74:B88,$K$3:$K$17)</f>
        <v>7.7303750000000004</v>
      </c>
      <c r="F88" s="12">
        <f>B88*$J$19+(1-$J$19)*F87</f>
        <v>7.4279561600232169</v>
      </c>
    </row>
    <row r="89" spans="1:6" x14ac:dyDescent="0.25">
      <c r="A89" s="11">
        <v>43881</v>
      </c>
      <c r="B89" s="2">
        <v>7</v>
      </c>
      <c r="C89" s="3">
        <f>AVERAGE(B75:B89)</f>
        <v>7.5103333333333344</v>
      </c>
      <c r="D89" s="3">
        <f>SUMPRODUCT(B75:B89,$I$3:$I$17)</f>
        <v>7.3452500000000001</v>
      </c>
      <c r="E89" s="3">
        <f>SUMPRODUCT(B75:B89,$K$3:$K$17)</f>
        <v>7.6754166666666679</v>
      </c>
      <c r="F89" s="12">
        <f>B89*$J$19+(1-$J$19)*F88</f>
        <v>7.3744616400203151</v>
      </c>
    </row>
    <row r="90" spans="1:6" x14ac:dyDescent="0.25">
      <c r="A90" s="11">
        <v>43882</v>
      </c>
      <c r="B90" s="2">
        <v>7.1</v>
      </c>
      <c r="C90" s="3">
        <f>AVERAGE(B76:B90)</f>
        <v>7.4603333333333328</v>
      </c>
      <c r="D90" s="3">
        <f>SUMPRODUCT(B76:B90,$I$3:$I$17)</f>
        <v>7.2939583333333342</v>
      </c>
      <c r="E90" s="3">
        <f>SUMPRODUCT(B76:B90,$K$3:$K$17)</f>
        <v>7.6267083333333323</v>
      </c>
      <c r="F90" s="12">
        <f>B90*$J$19+(1-$J$19)*F89</f>
        <v>7.340153935017776</v>
      </c>
    </row>
    <row r="91" spans="1:6" x14ac:dyDescent="0.25">
      <c r="A91" s="11">
        <v>43885</v>
      </c>
      <c r="B91" s="2">
        <v>7.05</v>
      </c>
      <c r="C91" s="3">
        <f>AVERAGE(B77:B91)</f>
        <v>7.4239999999999986</v>
      </c>
      <c r="D91" s="3">
        <f>SUMPRODUCT(B77:B91,$I$3:$I$17)</f>
        <v>7.2426666666666666</v>
      </c>
      <c r="E91" s="3">
        <f>SUMPRODUCT(B77:B91,$K$3:$K$17)</f>
        <v>7.6053333333333324</v>
      </c>
      <c r="F91" s="12">
        <f>B91*$J$19+(1-$J$19)*F90</f>
        <v>7.3038846931405539</v>
      </c>
    </row>
    <row r="92" spans="1:6" x14ac:dyDescent="0.25">
      <c r="A92" s="11">
        <v>43886</v>
      </c>
      <c r="B92" s="2">
        <v>6.9</v>
      </c>
      <c r="C92" s="3">
        <f>AVERAGE(B78:B92)</f>
        <v>7.3543333333333329</v>
      </c>
      <c r="D92" s="3">
        <f>SUMPRODUCT(B78:B92,$I$3:$I$17)</f>
        <v>7.1771666666666665</v>
      </c>
      <c r="E92" s="3">
        <f>SUMPRODUCT(B78:B92,$K$3:$K$17)</f>
        <v>7.5315000000000012</v>
      </c>
      <c r="F92" s="12">
        <f>B92*$J$19+(1-$J$19)*F91</f>
        <v>7.2533991064979846</v>
      </c>
    </row>
    <row r="93" spans="1:6" x14ac:dyDescent="0.25">
      <c r="A93" s="11">
        <v>43887</v>
      </c>
      <c r="B93" s="2">
        <v>6.44</v>
      </c>
      <c r="C93" s="3">
        <f>AVERAGE(B79:B93)</f>
        <v>7.2669999999999995</v>
      </c>
      <c r="D93" s="3">
        <f>SUMPRODUCT(B79:B93,$I$3:$I$17)</f>
        <v>7.0628749999999991</v>
      </c>
      <c r="E93" s="3">
        <f>SUMPRODUCT(B79:B93,$K$3:$K$17)</f>
        <v>7.4711249999999989</v>
      </c>
      <c r="F93" s="12">
        <f>B93*$J$19+(1-$J$19)*F92</f>
        <v>7.1517242181857359</v>
      </c>
    </row>
    <row r="94" spans="1:6" x14ac:dyDescent="0.25">
      <c r="A94" s="11">
        <v>43888</v>
      </c>
      <c r="B94" s="2">
        <v>6.17</v>
      </c>
      <c r="C94" s="3">
        <f>AVERAGE(B80:B94)</f>
        <v>7.1616666666666662</v>
      </c>
      <c r="D94" s="3">
        <f>SUMPRODUCT(B80:B94,$I$3:$I$17)</f>
        <v>6.9257500000000007</v>
      </c>
      <c r="E94" s="3">
        <f>SUMPRODUCT(B80:B94,$K$3:$K$17)</f>
        <v>7.3975833333333334</v>
      </c>
      <c r="F94" s="12">
        <f>B94*$J$19+(1-$J$19)*F93</f>
        <v>7.0290086909125193</v>
      </c>
    </row>
    <row r="95" spans="1:6" x14ac:dyDescent="0.25">
      <c r="A95" s="11">
        <v>43889</v>
      </c>
      <c r="B95" s="2">
        <v>6.34</v>
      </c>
      <c r="C95" s="3">
        <f>AVERAGE(B81:B95)</f>
        <v>7.0650000000000004</v>
      </c>
      <c r="D95" s="3">
        <f>SUMPRODUCT(B81:B95,$I$3:$I$17)</f>
        <v>6.8230416666666684</v>
      </c>
      <c r="E95" s="3">
        <f>SUMPRODUCT(B81:B95,$K$3:$K$17)</f>
        <v>7.306958333333335</v>
      </c>
      <c r="F95" s="12">
        <f>B95*$J$19+(1-$J$19)*F94</f>
        <v>6.9428826045484549</v>
      </c>
    </row>
    <row r="96" spans="1:6" x14ac:dyDescent="0.25">
      <c r="A96" s="11">
        <v>43892</v>
      </c>
      <c r="B96" s="2">
        <v>6.41</v>
      </c>
      <c r="C96" s="3">
        <f>AVERAGE(B82:B96)</f>
        <v>6.9766666666666675</v>
      </c>
      <c r="D96" s="3">
        <f>SUMPRODUCT(B82:B96,$I$3:$I$17)</f>
        <v>6.7411666666666665</v>
      </c>
      <c r="E96" s="3">
        <f>SUMPRODUCT(B82:B96,$K$3:$K$17)</f>
        <v>7.2121666666666684</v>
      </c>
      <c r="F96" s="12">
        <f>B96*$J$19+(1-$J$19)*F95</f>
        <v>6.8762722789798971</v>
      </c>
    </row>
    <row r="97" spans="1:6" x14ac:dyDescent="0.25">
      <c r="A97" s="11">
        <v>43893</v>
      </c>
      <c r="B97" s="2">
        <v>6.59</v>
      </c>
      <c r="C97" s="3">
        <f>AVERAGE(B83:B97)</f>
        <v>6.8793333333333342</v>
      </c>
      <c r="D97" s="3">
        <f>SUMPRODUCT(B83:B97,$I$3:$I$17)</f>
        <v>6.6928333333333327</v>
      </c>
      <c r="E97" s="3">
        <f>SUMPRODUCT(B83:B97,$K$3:$K$17)</f>
        <v>7.0658333333333339</v>
      </c>
      <c r="F97" s="12">
        <f>B97*$J$19+(1-$J$19)*F96</f>
        <v>6.8404882441074104</v>
      </c>
    </row>
    <row r="98" spans="1:6" x14ac:dyDescent="0.25">
      <c r="A98" s="11">
        <v>43894</v>
      </c>
      <c r="B98" s="2">
        <v>6.73</v>
      </c>
      <c r="C98" s="3">
        <f>AVERAGE(B84:B98)</f>
        <v>6.8180000000000005</v>
      </c>
      <c r="D98" s="3">
        <f>SUMPRODUCT(B84:B98,$I$3:$I$17)</f>
        <v>6.6741666666666681</v>
      </c>
      <c r="E98" s="3">
        <f>SUMPRODUCT(B84:B98,$K$3:$K$17)</f>
        <v>6.9618333333333338</v>
      </c>
      <c r="F98" s="12">
        <f>B98*$J$19+(1-$J$19)*F97</f>
        <v>6.8266772135939835</v>
      </c>
    </row>
    <row r="99" spans="1:6" x14ac:dyDescent="0.25">
      <c r="A99" s="11">
        <v>43895</v>
      </c>
      <c r="B99" s="2">
        <v>6.26</v>
      </c>
      <c r="C99" s="3">
        <f>AVERAGE(B85:B99)</f>
        <v>6.7500000000000009</v>
      </c>
      <c r="D99" s="3">
        <f>SUMPRODUCT(B85:B99,$I$3:$I$17)</f>
        <v>6.6044166666666673</v>
      </c>
      <c r="E99" s="3">
        <f>SUMPRODUCT(B85:B99,$K$3:$K$17)</f>
        <v>6.8955833333333327</v>
      </c>
      <c r="F99" s="12">
        <f>B99*$J$19+(1-$J$19)*F98</f>
        <v>6.7558425618947355</v>
      </c>
    </row>
    <row r="100" spans="1:6" x14ac:dyDescent="0.25">
      <c r="A100" s="11">
        <v>43896</v>
      </c>
      <c r="B100" s="2">
        <v>5.88</v>
      </c>
      <c r="C100" s="3">
        <f>AVERAGE(B86:B100)</f>
        <v>6.6653333333333338</v>
      </c>
      <c r="D100" s="3">
        <f>SUMPRODUCT(B86:B100,$I$3:$I$17)</f>
        <v>6.4956666666666676</v>
      </c>
      <c r="E100" s="3">
        <f>SUMPRODUCT(B86:B100,$K$3:$K$17)</f>
        <v>6.8350000000000017</v>
      </c>
      <c r="F100" s="12">
        <f>B100*$J$19+(1-$J$19)*F99</f>
        <v>6.6463622416578936</v>
      </c>
    </row>
    <row r="101" spans="1:6" x14ac:dyDescent="0.25">
      <c r="A101" s="11">
        <v>43899</v>
      </c>
      <c r="B101" s="2">
        <v>5.39</v>
      </c>
      <c r="C101" s="3">
        <f>AVERAGE(B87:B101)</f>
        <v>6.5473333333333326</v>
      </c>
      <c r="D101" s="3">
        <f>SUMPRODUCT(B87:B101,$I$3:$I$17)</f>
        <v>6.3362499999999997</v>
      </c>
      <c r="E101" s="3">
        <f>SUMPRODUCT(B87:B101,$K$3:$K$17)</f>
        <v>6.7584166666666663</v>
      </c>
      <c r="F101" s="12">
        <f>B101*$J$19+(1-$J$19)*F100</f>
        <v>6.4893169614506565</v>
      </c>
    </row>
    <row r="102" spans="1:6" x14ac:dyDescent="0.25">
      <c r="A102" s="11">
        <v>43900</v>
      </c>
      <c r="B102" s="2">
        <v>5.67</v>
      </c>
      <c r="C102" s="3">
        <f>AVERAGE(B88:B102)</f>
        <v>6.4586666666666677</v>
      </c>
      <c r="D102" s="3">
        <f>SUMPRODUCT(B88:B102,$I$3:$I$17)</f>
        <v>6.2265833333333331</v>
      </c>
      <c r="E102" s="3">
        <f>SUMPRODUCT(B88:B102,$K$3:$K$17)</f>
        <v>6.6907499999999986</v>
      </c>
      <c r="F102" s="12">
        <f>B102*$J$19+(1-$J$19)*F101</f>
        <v>6.3869023412693249</v>
      </c>
    </row>
    <row r="103" spans="1:6" x14ac:dyDescent="0.25">
      <c r="A103" s="11">
        <v>43901</v>
      </c>
      <c r="B103" s="2">
        <v>5.65</v>
      </c>
      <c r="C103" s="3">
        <f>AVERAGE(B89:B103)</f>
        <v>6.3720000000000008</v>
      </c>
      <c r="D103" s="3">
        <f>SUMPRODUCT(B89:B103,$I$3:$I$17)</f>
        <v>6.1254999999999997</v>
      </c>
      <c r="E103" s="3">
        <f>SUMPRODUCT(B89:B103,$K$3:$K$17)</f>
        <v>6.6184999999999992</v>
      </c>
      <c r="F103" s="12">
        <f>B103*$J$19+(1-$J$19)*F102</f>
        <v>6.2947895486106589</v>
      </c>
    </row>
    <row r="104" spans="1:6" x14ac:dyDescent="0.25">
      <c r="A104" s="11">
        <v>43902</v>
      </c>
      <c r="B104" s="2">
        <v>5.23</v>
      </c>
      <c r="C104" s="3">
        <f>AVERAGE(B90:B104)</f>
        <v>6.2540000000000013</v>
      </c>
      <c r="D104" s="3">
        <f>SUMPRODUCT(B90:B104,$I$3:$I$17)</f>
        <v>5.9827499999999993</v>
      </c>
      <c r="E104" s="3">
        <f>SUMPRODUCT(B90:B104,$K$3:$K$17)</f>
        <v>6.5252499999999998</v>
      </c>
      <c r="F104" s="12">
        <f>B104*$J$19+(1-$J$19)*F103</f>
        <v>6.1616908550343261</v>
      </c>
    </row>
    <row r="105" spans="1:6" x14ac:dyDescent="0.25">
      <c r="A105" s="11">
        <v>43903</v>
      </c>
      <c r="B105" s="2">
        <v>5.37</v>
      </c>
      <c r="C105" s="3">
        <f>AVERAGE(B91:B105)</f>
        <v>6.1386666666666683</v>
      </c>
      <c r="D105" s="3">
        <f>SUMPRODUCT(B91:B105,$I$3:$I$17)</f>
        <v>5.8722500000000002</v>
      </c>
      <c r="E105" s="3">
        <f>SUMPRODUCT(B91:B105,$K$3:$K$17)</f>
        <v>6.4050833333333328</v>
      </c>
      <c r="F105" s="12">
        <f>B105*$J$19+(1-$J$19)*F104</f>
        <v>6.0627294981550355</v>
      </c>
    </row>
    <row r="106" spans="1:6" x14ac:dyDescent="0.25">
      <c r="A106" s="11">
        <v>43907</v>
      </c>
      <c r="B106" s="2">
        <v>5.07</v>
      </c>
      <c r="C106" s="3">
        <f>AVERAGE(B92:B106)</f>
        <v>6.0066666666666686</v>
      </c>
      <c r="D106" s="3">
        <f>SUMPRODUCT(B92:B106,$I$3:$I$17)</f>
        <v>5.738666666666667</v>
      </c>
      <c r="E106" s="3">
        <f>SUMPRODUCT(B92:B106,$K$3:$K$17)</f>
        <v>6.2746666666666675</v>
      </c>
      <c r="F106" s="12">
        <f>B106*$J$19+(1-$J$19)*F105</f>
        <v>5.938638310885656</v>
      </c>
    </row>
    <row r="107" spans="1:6" x14ac:dyDescent="0.25">
      <c r="A107" s="11">
        <v>43908</v>
      </c>
      <c r="B107" s="2">
        <v>4.74</v>
      </c>
      <c r="C107" s="3">
        <f>AVERAGE(B93:B107)</f>
        <v>5.8626666666666676</v>
      </c>
      <c r="D107" s="3">
        <f>SUMPRODUCT(B93:B107,$I$3:$I$17)</f>
        <v>5.5803333333333329</v>
      </c>
      <c r="E107" s="3">
        <f>SUMPRODUCT(B93:B107,$K$3:$K$17)</f>
        <v>6.1450000000000005</v>
      </c>
      <c r="F107" s="12">
        <f>B107*$J$19+(1-$J$19)*F106</f>
        <v>5.788808522024949</v>
      </c>
    </row>
    <row r="108" spans="1:6" x14ac:dyDescent="0.25">
      <c r="A108" s="11">
        <v>43909</v>
      </c>
      <c r="B108" s="2">
        <v>4.57</v>
      </c>
      <c r="C108" s="3">
        <f>AVERAGE(B94:B108)</f>
        <v>5.7380000000000013</v>
      </c>
      <c r="D108" s="3">
        <f>SUMPRODUCT(B94:B108,$I$3:$I$17)</f>
        <v>5.4187500000000002</v>
      </c>
      <c r="E108" s="3">
        <f>SUMPRODUCT(B94:B108,$K$3:$K$17)</f>
        <v>6.0572500000000007</v>
      </c>
      <c r="F108" s="12">
        <f>B108*$J$19+(1-$J$19)*F107</f>
        <v>5.6364574567718302</v>
      </c>
    </row>
    <row r="109" spans="1:6" x14ac:dyDescent="0.25">
      <c r="A109" s="11">
        <v>43910</v>
      </c>
      <c r="B109" s="2">
        <v>4.32</v>
      </c>
      <c r="C109" s="3">
        <f>AVERAGE(B95:B109)</f>
        <v>5.6146666666666665</v>
      </c>
      <c r="D109" s="3">
        <f>SUMPRODUCT(B95:B109,$I$3:$I$17)</f>
        <v>5.2415000000000003</v>
      </c>
      <c r="E109" s="3">
        <f>SUMPRODUCT(B95:B109,$K$3:$K$17)</f>
        <v>5.9878333333333327</v>
      </c>
      <c r="F109" s="12">
        <f>B109*$J$19+(1-$J$19)*F108</f>
        <v>5.4719002746753516</v>
      </c>
    </row>
    <row r="110" spans="1:6" x14ac:dyDescent="0.25">
      <c r="A110" s="11">
        <v>43913</v>
      </c>
      <c r="B110" s="2">
        <v>4.24</v>
      </c>
      <c r="C110" s="3">
        <f>AVERAGE(B96:B110)</f>
        <v>5.4746666666666659</v>
      </c>
      <c r="D110" s="3">
        <f>SUMPRODUCT(B96:B110,$I$3:$I$17)</f>
        <v>5.0696666666666674</v>
      </c>
      <c r="E110" s="3">
        <f>SUMPRODUCT(B96:B110,$K$3:$K$17)</f>
        <v>5.879666666666667</v>
      </c>
      <c r="F110" s="12">
        <f>B110*$J$19+(1-$J$19)*F109</f>
        <v>5.3179127403409332</v>
      </c>
    </row>
    <row r="111" spans="1:6" x14ac:dyDescent="0.25">
      <c r="A111" s="11">
        <v>43914</v>
      </c>
      <c r="B111" s="2">
        <v>4.47</v>
      </c>
      <c r="C111" s="3">
        <f>AVERAGE(B97:B111)</f>
        <v>5.3453333333333326</v>
      </c>
      <c r="D111" s="3">
        <f>SUMPRODUCT(B97:B111,$I$3:$I$17)</f>
        <v>4.9440833333333325</v>
      </c>
      <c r="E111" s="3">
        <f>SUMPRODUCT(B97:B111,$K$3:$K$17)</f>
        <v>5.7465833333333327</v>
      </c>
      <c r="F111" s="12">
        <f>B111*$J$19+(1-$J$19)*F110</f>
        <v>5.2119236477983168</v>
      </c>
    </row>
    <row r="112" spans="1:6" x14ac:dyDescent="0.25">
      <c r="A112" s="11">
        <v>43915</v>
      </c>
      <c r="B112" s="2">
        <v>4.29</v>
      </c>
      <c r="C112" s="3">
        <f>AVERAGE(B98:B112)</f>
        <v>5.1919999999999993</v>
      </c>
      <c r="D112" s="3">
        <f>SUMPRODUCT(B98:B112,$I$3:$I$17)</f>
        <v>4.8121666666666663</v>
      </c>
      <c r="E112" s="3">
        <f>SUMPRODUCT(B98:B112,$K$3:$K$17)</f>
        <v>5.5718333333333323</v>
      </c>
      <c r="F112" s="12">
        <f>B112*$J$19+(1-$J$19)*F111</f>
        <v>5.0966831918235274</v>
      </c>
    </row>
    <row r="113" spans="1:6" x14ac:dyDescent="0.25">
      <c r="A113" s="11">
        <v>43916</v>
      </c>
      <c r="B113" s="2">
        <v>4.6100000000000003</v>
      </c>
      <c r="C113" s="3">
        <f>AVERAGE(B99:B113)</f>
        <v>5.0506666666666673</v>
      </c>
      <c r="D113" s="3">
        <f>SUMPRODUCT(B99:B113,$I$3:$I$17)</f>
        <v>4.7394166666666662</v>
      </c>
      <c r="E113" s="3">
        <f>SUMPRODUCT(B99:B113,$K$3:$K$17)</f>
        <v>5.3619166666666684</v>
      </c>
      <c r="F113" s="12">
        <f>B113*$J$19+(1-$J$19)*F112</f>
        <v>5.035847792845586</v>
      </c>
    </row>
    <row r="114" spans="1:6" x14ac:dyDescent="0.25">
      <c r="A114" s="11">
        <v>43917</v>
      </c>
      <c r="B114" s="2">
        <v>4.29</v>
      </c>
      <c r="C114" s="3">
        <f>AVERAGE(B100:B114)</f>
        <v>4.9193333333333333</v>
      </c>
      <c r="D114" s="3">
        <f>SUMPRODUCT(B100:B114,$I$3:$I$17)</f>
        <v>4.644333333333333</v>
      </c>
      <c r="E114" s="3">
        <f>SUMPRODUCT(B100:B114,$K$3:$K$17)</f>
        <v>5.1943333333333337</v>
      </c>
      <c r="F114" s="12">
        <f>B114*$J$19+(1-$J$19)*F113</f>
        <v>4.9426168187398876</v>
      </c>
    </row>
    <row r="115" spans="1:6" x14ac:dyDescent="0.25">
      <c r="A115" s="11">
        <v>43920</v>
      </c>
      <c r="B115" s="2">
        <v>4.34</v>
      </c>
      <c r="C115" s="3">
        <f>AVERAGE(B101:B115)</f>
        <v>4.8166666666666673</v>
      </c>
      <c r="D115" s="3">
        <f>SUMPRODUCT(B101:B115,$I$3:$I$17)</f>
        <v>4.5719166666666666</v>
      </c>
      <c r="E115" s="3">
        <f>SUMPRODUCT(B101:B115,$K$3:$K$17)</f>
        <v>5.0614166666666662</v>
      </c>
      <c r="F115" s="12">
        <f>B115*$J$19+(1-$J$19)*F114</f>
        <v>4.8672897163974014</v>
      </c>
    </row>
    <row r="116" spans="1:6" x14ac:dyDescent="0.25">
      <c r="A116" s="11">
        <v>43921</v>
      </c>
      <c r="B116" s="2">
        <v>4.93</v>
      </c>
      <c r="C116" s="3">
        <f>AVERAGE(B102:B116)</f>
        <v>4.7859999999999996</v>
      </c>
      <c r="D116" s="3">
        <f>SUMPRODUCT(B102:B116,$I$3:$I$17)</f>
        <v>4.5860833333333337</v>
      </c>
      <c r="E116" s="3">
        <f>SUMPRODUCT(B102:B116,$K$3:$K$17)</f>
        <v>4.9859166666666663</v>
      </c>
      <c r="F116" s="12">
        <f>B116*$J$19+(1-$J$19)*F115</f>
        <v>4.8751285018477262</v>
      </c>
    </row>
    <row r="117" spans="1:6" x14ac:dyDescent="0.25">
      <c r="A117" s="11">
        <v>43922</v>
      </c>
      <c r="B117" s="2">
        <v>4.59</v>
      </c>
      <c r="C117" s="3">
        <f>AVERAGE(B103:B117)</f>
        <v>4.7140000000000004</v>
      </c>
      <c r="D117" s="3">
        <f>SUMPRODUCT(B103:B117,$I$3:$I$17)</f>
        <v>4.5615833333333331</v>
      </c>
      <c r="E117" s="3">
        <f>SUMPRODUCT(B103:B117,$K$3:$K$17)</f>
        <v>4.8664166666666668</v>
      </c>
      <c r="F117" s="12">
        <f>B117*$J$19+(1-$J$19)*F116</f>
        <v>4.8394874391167608</v>
      </c>
    </row>
    <row r="118" spans="1:6" x14ac:dyDescent="0.25">
      <c r="A118" s="11">
        <v>43923</v>
      </c>
      <c r="B118" s="2">
        <v>4.46</v>
      </c>
      <c r="C118" s="3">
        <f>AVERAGE(B104:B118)</f>
        <v>4.634666666666666</v>
      </c>
      <c r="D118" s="3">
        <f>SUMPRODUCT(B104:B118,$I$3:$I$17)</f>
        <v>4.5298333333333334</v>
      </c>
      <c r="E118" s="3">
        <f>SUMPRODUCT(B104:B118,$K$3:$K$17)</f>
        <v>4.7394999999999996</v>
      </c>
      <c r="F118" s="12">
        <f>B118*$J$19+(1-$J$19)*F117</f>
        <v>4.7920515092271661</v>
      </c>
    </row>
    <row r="119" spans="1:6" x14ac:dyDescent="0.25">
      <c r="A119" s="11">
        <v>43924</v>
      </c>
      <c r="B119" s="2">
        <v>4.21</v>
      </c>
      <c r="C119" s="3">
        <f>AVERAGE(B105:B119)</f>
        <v>4.5666666666666655</v>
      </c>
      <c r="D119" s="3">
        <f>SUMPRODUCT(B105:B119,$I$3:$I$17)</f>
        <v>4.47675</v>
      </c>
      <c r="E119" s="3">
        <f>SUMPRODUCT(B105:B119,$K$3:$K$17)</f>
        <v>4.6565833333333337</v>
      </c>
      <c r="F119" s="12">
        <f>B119*$J$19+(1-$J$19)*F118</f>
        <v>4.7192950705737706</v>
      </c>
    </row>
    <row r="120" spans="1:6" x14ac:dyDescent="0.25">
      <c r="A120" s="11">
        <v>43927</v>
      </c>
      <c r="B120" s="2">
        <v>4.6100000000000003</v>
      </c>
      <c r="C120" s="3">
        <f>AVERAGE(B106:B120)</f>
        <v>4.516</v>
      </c>
      <c r="D120" s="3">
        <f>SUMPRODUCT(B106:B120,$I$3:$I$17)</f>
        <v>4.4821666666666662</v>
      </c>
      <c r="E120" s="3">
        <f>SUMPRODUCT(B106:B120,$K$3:$K$17)</f>
        <v>4.5498333333333321</v>
      </c>
      <c r="F120" s="12">
        <f>B120*$J$19+(1-$J$19)*F119</f>
        <v>4.7056331867520491</v>
      </c>
    </row>
    <row r="121" spans="1:6" x14ac:dyDescent="0.25">
      <c r="A121" s="11">
        <v>43928</v>
      </c>
      <c r="B121" s="2">
        <v>4.93</v>
      </c>
      <c r="C121" s="3">
        <f>AVERAGE(B107:B121)</f>
        <v>4.5066666666666659</v>
      </c>
      <c r="D121" s="3">
        <f>SUMPRODUCT(B107:B121,$I$3:$I$17)</f>
        <v>4.5339166666666664</v>
      </c>
      <c r="E121" s="3">
        <f>SUMPRODUCT(B107:B121,$K$3:$K$17)</f>
        <v>4.4794166666666655</v>
      </c>
      <c r="F121" s="12">
        <f>B121*$J$19+(1-$J$19)*F120</f>
        <v>4.7336790384080425</v>
      </c>
    </row>
    <row r="122" spans="1:6" x14ac:dyDescent="0.25">
      <c r="A122" s="11">
        <v>43929</v>
      </c>
      <c r="B122" s="2">
        <v>5.01</v>
      </c>
      <c r="C122" s="3">
        <f>AVERAGE(B108:B122)</f>
        <v>4.5246666666666657</v>
      </c>
      <c r="D122" s="3">
        <f>SUMPRODUCT(B108:B122,$I$3:$I$17)</f>
        <v>4.5968333333333335</v>
      </c>
      <c r="E122" s="3">
        <f>SUMPRODUCT(B108:B122,$K$3:$K$17)</f>
        <v>4.4524999999999997</v>
      </c>
      <c r="F122" s="12">
        <f>B122*$J$19+(1-$J$19)*F121</f>
        <v>4.768219158607037</v>
      </c>
    </row>
    <row r="123" spans="1:6" x14ac:dyDescent="0.25">
      <c r="A123" s="11">
        <v>43934</v>
      </c>
      <c r="B123" s="2">
        <v>5.09</v>
      </c>
      <c r="C123" s="3">
        <f>AVERAGE(B109:B123)</f>
        <v>4.559333333333333</v>
      </c>
      <c r="D123" s="3">
        <f>SUMPRODUCT(B109:B123,$I$3:$I$17)</f>
        <v>4.6675000000000004</v>
      </c>
      <c r="E123" s="3">
        <f>SUMPRODUCT(B109:B123,$K$3:$K$17)</f>
        <v>4.4511666666666665</v>
      </c>
      <c r="F123" s="12">
        <f>B123*$J$19+(1-$J$19)*F122</f>
        <v>4.8084417637811576</v>
      </c>
    </row>
    <row r="124" spans="1:6" x14ac:dyDescent="0.25">
      <c r="A124" s="11">
        <v>43935</v>
      </c>
      <c r="B124" s="2">
        <v>4.8499999999999996</v>
      </c>
      <c r="C124" s="3">
        <f>AVERAGE(B110:B124)</f>
        <v>4.594666666666666</v>
      </c>
      <c r="D124" s="3">
        <f>SUMPRODUCT(B110:B124,$I$3:$I$17)</f>
        <v>4.7038333333333329</v>
      </c>
      <c r="E124" s="3">
        <f>SUMPRODUCT(B110:B124,$K$3:$K$17)</f>
        <v>4.4855</v>
      </c>
      <c r="F124" s="12">
        <f>B124*$J$19+(1-$J$19)*F123</f>
        <v>4.8136365433085126</v>
      </c>
    </row>
    <row r="125" spans="1:6" x14ac:dyDescent="0.25">
      <c r="A125" s="11">
        <v>43936</v>
      </c>
      <c r="B125" s="2">
        <v>4.84</v>
      </c>
      <c r="C125" s="3">
        <f>AVERAGE(B111:B125)</f>
        <v>4.634666666666666</v>
      </c>
      <c r="D125" s="3">
        <f>SUMPRODUCT(B111:B125,$I$3:$I$17)</f>
        <v>4.7344999999999988</v>
      </c>
      <c r="E125" s="3">
        <f>SUMPRODUCT(B111:B125,$K$3:$K$17)</f>
        <v>4.5348333333333333</v>
      </c>
      <c r="F125" s="12">
        <f>B125*$J$19+(1-$J$19)*F124</f>
        <v>4.8169319753949491</v>
      </c>
    </row>
    <row r="126" spans="1:6" x14ac:dyDescent="0.25">
      <c r="A126" s="11">
        <v>43937</v>
      </c>
      <c r="B126" s="2">
        <v>4.72</v>
      </c>
      <c r="C126" s="3">
        <f>AVERAGE(B112:B126)</f>
        <v>4.6513333333333327</v>
      </c>
      <c r="D126" s="3">
        <f>SUMPRODUCT(B112:B126,$I$3:$I$17)</f>
        <v>4.7451666666666661</v>
      </c>
      <c r="E126" s="3">
        <f>SUMPRODUCT(B112:B126,$K$3:$K$17)</f>
        <v>4.5575000000000001</v>
      </c>
      <c r="F126" s="12">
        <f>B126*$J$19+(1-$J$19)*F125</f>
        <v>4.8048154784705801</v>
      </c>
    </row>
    <row r="127" spans="1:6" x14ac:dyDescent="0.25">
      <c r="A127" s="11">
        <v>43938</v>
      </c>
      <c r="B127" s="2">
        <v>5.05</v>
      </c>
      <c r="C127" s="3">
        <f>AVERAGE(B113:B127)</f>
        <v>4.702</v>
      </c>
      <c r="D127" s="3">
        <f>SUMPRODUCT(B113:B127,$I$3:$I$17)</f>
        <v>4.794999999999999</v>
      </c>
      <c r="E127" s="3">
        <f>SUMPRODUCT(B113:B127,$K$3:$K$17)</f>
        <v>4.6090000000000009</v>
      </c>
      <c r="F127" s="12">
        <f>B127*$J$19+(1-$J$19)*F126</f>
        <v>4.8354635436617572</v>
      </c>
    </row>
    <row r="128" spans="1:6" x14ac:dyDescent="0.25">
      <c r="A128" s="11">
        <v>43941</v>
      </c>
      <c r="B128" s="2">
        <v>4.97</v>
      </c>
      <c r="C128" s="3">
        <f>AVERAGE(B114:B128)</f>
        <v>4.7259999999999991</v>
      </c>
      <c r="D128" s="3">
        <f>SUMPRODUCT(B114:B128,$I$3:$I$17)</f>
        <v>4.8285</v>
      </c>
      <c r="E128" s="3">
        <f>SUMPRODUCT(B114:B128,$K$3:$K$17)</f>
        <v>4.6235000000000008</v>
      </c>
      <c r="F128" s="12">
        <f>B128*$J$19+(1-$J$19)*F127</f>
        <v>4.8522806007040371</v>
      </c>
    </row>
    <row r="129" spans="1:6" x14ac:dyDescent="0.25">
      <c r="A129" s="11">
        <v>43942</v>
      </c>
      <c r="B129" s="2">
        <v>4.68</v>
      </c>
      <c r="C129" s="3">
        <f>AVERAGE(B115:B129)</f>
        <v>4.7519999999999998</v>
      </c>
      <c r="D129" s="3">
        <f>SUMPRODUCT(B115:B129,$I$3:$I$17)</f>
        <v>4.8227500000000001</v>
      </c>
      <c r="E129" s="3">
        <f>SUMPRODUCT(B115:B129,$K$3:$K$17)</f>
        <v>4.6812499999999995</v>
      </c>
      <c r="F129" s="12">
        <f>B129*$J$19+(1-$J$19)*F128</f>
        <v>4.8307455256160328</v>
      </c>
    </row>
    <row r="130" spans="1:6" x14ac:dyDescent="0.25">
      <c r="A130" s="11">
        <v>43943</v>
      </c>
      <c r="B130" s="2">
        <v>4.6900000000000004</v>
      </c>
      <c r="C130" s="3">
        <f>AVERAGE(B116:B130)</f>
        <v>4.7753333333333332</v>
      </c>
      <c r="D130" s="3">
        <f>SUMPRODUCT(B116:B130,$I$3:$I$17)</f>
        <v>4.8149999999999995</v>
      </c>
      <c r="E130" s="3">
        <f>SUMPRODUCT(B116:B130,$K$3:$K$17)</f>
        <v>4.735666666666666</v>
      </c>
      <c r="F130" s="12">
        <f>B130*$J$19+(1-$J$19)*F129</f>
        <v>4.8131523349140286</v>
      </c>
    </row>
    <row r="131" spans="1:6" x14ac:dyDescent="0.25">
      <c r="A131" s="11">
        <v>43944</v>
      </c>
      <c r="B131" s="2">
        <v>4.67</v>
      </c>
      <c r="C131" s="3">
        <f>AVERAGE(B117:B131)</f>
        <v>4.758</v>
      </c>
      <c r="D131" s="3">
        <f>SUMPRODUCT(B117:B131,$I$3:$I$17)</f>
        <v>4.8018333333333336</v>
      </c>
      <c r="E131" s="3">
        <f>SUMPRODUCT(B117:B131,$K$3:$K$17)</f>
        <v>4.7141666666666655</v>
      </c>
      <c r="F131" s="12">
        <f>B131*$J$19+(1-$J$19)*F130</f>
        <v>4.7952582930497751</v>
      </c>
    </row>
    <row r="132" spans="1:6" x14ac:dyDescent="0.25">
      <c r="A132" s="11">
        <v>43945</v>
      </c>
      <c r="B132" s="2">
        <v>4.63</v>
      </c>
      <c r="C132" s="3">
        <f>AVERAGE(B118:B132)</f>
        <v>4.7606666666666655</v>
      </c>
      <c r="D132" s="3">
        <f>SUMPRODUCT(B118:B132,$I$3:$I$17)</f>
        <v>4.7858333333333336</v>
      </c>
      <c r="E132" s="3">
        <f>SUMPRODUCT(B118:B132,$K$3:$K$17)</f>
        <v>4.7355</v>
      </c>
      <c r="F132" s="12">
        <f>B132*$J$19+(1-$J$19)*F131</f>
        <v>4.7746010064185533</v>
      </c>
    </row>
    <row r="133" spans="1:6" x14ac:dyDescent="0.25">
      <c r="A133" s="11">
        <v>43948</v>
      </c>
      <c r="B133" s="2">
        <v>4.68</v>
      </c>
      <c r="C133" s="3">
        <f>AVERAGE(B119:B133)</f>
        <v>4.7753333333333332</v>
      </c>
      <c r="D133" s="3">
        <f>SUMPRODUCT(B119:B133,$I$3:$I$17)</f>
        <v>4.7757500000000004</v>
      </c>
      <c r="E133" s="3">
        <f>SUMPRODUCT(B119:B133,$K$3:$K$17)</f>
        <v>4.7749166666666669</v>
      </c>
      <c r="F133" s="12">
        <f>B133*$J$19+(1-$J$19)*F132</f>
        <v>4.7627758806162346</v>
      </c>
    </row>
    <row r="134" spans="1:6" x14ac:dyDescent="0.25">
      <c r="A134" s="11">
        <v>43949</v>
      </c>
      <c r="B134" s="2">
        <v>5.05</v>
      </c>
      <c r="C134" s="3">
        <f>AVERAGE(B120:B134)</f>
        <v>4.8313333333333333</v>
      </c>
      <c r="D134" s="3">
        <f>SUMPRODUCT(B120:B134,$I$3:$I$17)</f>
        <v>4.810083333333333</v>
      </c>
      <c r="E134" s="3">
        <f>SUMPRODUCT(B120:B134,$K$3:$K$17)</f>
        <v>4.8525833333333335</v>
      </c>
      <c r="F134" s="12">
        <f>B134*$J$19+(1-$J$19)*F133</f>
        <v>4.7986788955392052</v>
      </c>
    </row>
    <row r="135" spans="1:6" x14ac:dyDescent="0.25">
      <c r="A135" s="11">
        <v>43950</v>
      </c>
      <c r="B135" s="2">
        <v>5.22</v>
      </c>
      <c r="C135" s="3">
        <f>AVERAGE(B121:B135)</f>
        <v>4.8719999999999999</v>
      </c>
      <c r="D135" s="3">
        <f>SUMPRODUCT(B121:B135,$I$3:$I$17)</f>
        <v>4.8586666666666671</v>
      </c>
      <c r="E135" s="3">
        <f>SUMPRODUCT(B121:B135,$K$3:$K$17)</f>
        <v>4.8853333333333326</v>
      </c>
      <c r="F135" s="12">
        <f>B135*$J$19+(1-$J$19)*F134</f>
        <v>4.8513440335968046</v>
      </c>
    </row>
    <row r="136" spans="1:6" x14ac:dyDescent="0.25">
      <c r="A136" s="11">
        <v>43951</v>
      </c>
      <c r="B136" s="2">
        <v>5.07</v>
      </c>
      <c r="C136" s="3">
        <f>AVERAGE(B122:B136)</f>
        <v>4.8813333333333331</v>
      </c>
      <c r="D136" s="3">
        <f>SUMPRODUCT(B122:B136,$I$3:$I$17)</f>
        <v>4.8834166666666663</v>
      </c>
      <c r="E136" s="3">
        <f>SUMPRODUCT(B122:B136,$K$3:$K$17)</f>
        <v>4.8792499999999999</v>
      </c>
      <c r="F136" s="12">
        <f>B136*$J$19+(1-$J$19)*F135</f>
        <v>4.8786760293972042</v>
      </c>
    </row>
    <row r="137" spans="1:6" x14ac:dyDescent="0.25">
      <c r="A137" s="11">
        <v>43955</v>
      </c>
      <c r="B137" s="2">
        <v>5.13</v>
      </c>
      <c r="C137" s="3">
        <f>AVERAGE(B123:B137)</f>
        <v>4.889333333333334</v>
      </c>
      <c r="D137" s="3">
        <f>SUMPRODUCT(B123:B137,$I$3:$I$17)</f>
        <v>4.9145000000000003</v>
      </c>
      <c r="E137" s="3">
        <f>SUMPRODUCT(B123:B137,$K$3:$K$17)</f>
        <v>4.8641666666666659</v>
      </c>
      <c r="F137" s="12">
        <f>B137*$J$19+(1-$J$19)*F136</f>
        <v>4.9100915257225539</v>
      </c>
    </row>
    <row r="138" spans="1:6" x14ac:dyDescent="0.25">
      <c r="A138" s="11">
        <v>43956</v>
      </c>
      <c r="B138" s="2">
        <v>5.18</v>
      </c>
      <c r="C138" s="3">
        <f>AVERAGE(B124:B138)</f>
        <v>4.8953333333333342</v>
      </c>
      <c r="D138" s="3">
        <f>SUMPRODUCT(B124:B138,$I$3:$I$17)</f>
        <v>4.9508333333333328</v>
      </c>
      <c r="E138" s="3">
        <f>SUMPRODUCT(B124:B138,$K$3:$K$17)</f>
        <v>4.839833333333333</v>
      </c>
      <c r="F138" s="12">
        <f>B138*$J$19+(1-$J$19)*F137</f>
        <v>4.9438300850072343</v>
      </c>
    </row>
    <row r="139" spans="1:6" x14ac:dyDescent="0.25">
      <c r="A139" s="11">
        <v>43957</v>
      </c>
      <c r="B139" s="2">
        <v>5.0199999999999996</v>
      </c>
      <c r="C139" s="3">
        <f>AVERAGE(B125:B139)</f>
        <v>4.9066666666666663</v>
      </c>
      <c r="D139" s="3">
        <f>SUMPRODUCT(B125:B139,$I$3:$I$17)</f>
        <v>4.9664166666666656</v>
      </c>
      <c r="E139" s="3">
        <f>SUMPRODUCT(B125:B139,$K$3:$K$17)</f>
        <v>4.8469166666666661</v>
      </c>
      <c r="F139" s="12">
        <f>B139*$J$19+(1-$J$19)*F138</f>
        <v>4.9533513243813303</v>
      </c>
    </row>
    <row r="140" spans="1:6" x14ac:dyDescent="0.25">
      <c r="A140" s="11">
        <v>43958</v>
      </c>
      <c r="B140" s="2">
        <v>5.08</v>
      </c>
      <c r="C140" s="3">
        <f>AVERAGE(B126:B140)</f>
        <v>4.9226666666666672</v>
      </c>
      <c r="D140" s="3">
        <f>SUMPRODUCT(B126:B140,$I$3:$I$17)</f>
        <v>4.988083333333333</v>
      </c>
      <c r="E140" s="3">
        <f>SUMPRODUCT(B126:B140,$K$3:$K$17)</f>
        <v>4.8572499999999996</v>
      </c>
      <c r="F140" s="12">
        <f>B140*$J$19+(1-$J$19)*F139</f>
        <v>4.9691824088336638</v>
      </c>
    </row>
    <row r="141" spans="1:6" x14ac:dyDescent="0.25">
      <c r="A141" s="11">
        <v>43959</v>
      </c>
      <c r="B141" s="2">
        <v>5.12</v>
      </c>
      <c r="C141" s="3">
        <f>AVERAGE(B127:B141)</f>
        <v>4.9493333333333336</v>
      </c>
      <c r="D141" s="3">
        <f>SUMPRODUCT(B127:B141,$I$3:$I$17)</f>
        <v>5.0127499999999996</v>
      </c>
      <c r="E141" s="3">
        <f>SUMPRODUCT(B127:B141,$K$3:$K$17)</f>
        <v>4.8859166666666658</v>
      </c>
      <c r="F141" s="12">
        <f>B141*$J$19+(1-$J$19)*F140</f>
        <v>4.9880346077294559</v>
      </c>
    </row>
    <row r="142" spans="1:6" x14ac:dyDescent="0.25">
      <c r="A142" s="11">
        <v>43962</v>
      </c>
      <c r="B142" s="2">
        <v>5.13</v>
      </c>
      <c r="C142" s="3">
        <f>AVERAGE(B128:B142)</f>
        <v>4.9546666666666663</v>
      </c>
      <c r="D142" s="3">
        <f>SUMPRODUCT(B128:B142,$I$3:$I$17)</f>
        <v>5.0353333333333339</v>
      </c>
      <c r="E142" s="3">
        <f>SUMPRODUCT(B128:B142,$K$3:$K$17)</f>
        <v>4.8740000000000006</v>
      </c>
      <c r="F142" s="12">
        <f>B142*$J$19+(1-$J$19)*F141</f>
        <v>5.0057802817632746</v>
      </c>
    </row>
    <row r="143" spans="1:6" x14ac:dyDescent="0.25">
      <c r="A143" s="11">
        <v>43963</v>
      </c>
      <c r="B143" s="2">
        <v>5.05</v>
      </c>
      <c r="C143" s="3">
        <f>AVERAGE(B129:B143)</f>
        <v>4.96</v>
      </c>
      <c r="D143" s="3">
        <f>SUMPRODUCT(B129:B143,$I$3:$I$17)</f>
        <v>5.04725</v>
      </c>
      <c r="E143" s="3">
        <f>SUMPRODUCT(B129:B143,$K$3:$K$17)</f>
        <v>4.8727499999999999</v>
      </c>
      <c r="F143" s="12">
        <f>B143*$J$19+(1-$J$19)*F142</f>
        <v>5.0113077465428653</v>
      </c>
    </row>
    <row r="144" spans="1:6" x14ac:dyDescent="0.25">
      <c r="A144" s="11">
        <v>43964</v>
      </c>
      <c r="B144" s="2">
        <v>4.6399999999999997</v>
      </c>
      <c r="C144" s="3">
        <f>AVERAGE(B130:B144)</f>
        <v>4.9573333333333336</v>
      </c>
      <c r="D144" s="3">
        <f>SUMPRODUCT(B130:B144,$I$3:$I$17)</f>
        <v>5.00725</v>
      </c>
      <c r="E144" s="3">
        <f>SUMPRODUCT(B130:B144,$K$3:$K$17)</f>
        <v>4.9074166666666681</v>
      </c>
      <c r="F144" s="12">
        <f>B144*$J$19+(1-$J$19)*F143</f>
        <v>4.9648942782250067</v>
      </c>
    </row>
    <row r="145" spans="1:6" x14ac:dyDescent="0.25">
      <c r="A145" s="11">
        <v>43965</v>
      </c>
      <c r="B145" s="2">
        <v>4.57</v>
      </c>
      <c r="C145" s="3">
        <f>AVERAGE(B131:B145)</f>
        <v>4.9493333333333336</v>
      </c>
      <c r="D145" s="3">
        <f>SUMPRODUCT(B131:B145,$I$3:$I$17)</f>
        <v>4.9588333333333328</v>
      </c>
      <c r="E145" s="3">
        <f>SUMPRODUCT(B131:B145,$K$3:$K$17)</f>
        <v>4.9398333333333335</v>
      </c>
      <c r="F145" s="12">
        <f>B145*$J$19+(1-$J$19)*F144</f>
        <v>4.9155324934468814</v>
      </c>
    </row>
    <row r="146" spans="1:6" x14ac:dyDescent="0.25">
      <c r="A146" s="11">
        <v>43966</v>
      </c>
      <c r="B146" s="2">
        <v>4.62</v>
      </c>
      <c r="C146" s="3">
        <f>AVERAGE(B132:B146)</f>
        <v>4.9459999999999997</v>
      </c>
      <c r="D146" s="3">
        <f>SUMPRODUCT(B132:B146,$I$3:$I$17)</f>
        <v>4.9176666666666655</v>
      </c>
      <c r="E146" s="3">
        <f>SUMPRODUCT(B132:B146,$K$3:$K$17)</f>
        <v>4.9743333333333322</v>
      </c>
      <c r="F146" s="12">
        <f>B146*$J$19+(1-$J$19)*F145</f>
        <v>4.8785909317660208</v>
      </c>
    </row>
    <row r="147" spans="1:6" x14ac:dyDescent="0.25">
      <c r="A147" s="11">
        <v>43969</v>
      </c>
      <c r="B147" s="2">
        <v>4.72</v>
      </c>
      <c r="C147" s="3">
        <f>AVERAGE(B133:B147)</f>
        <v>4.952</v>
      </c>
      <c r="D147" s="3">
        <f>SUMPRODUCT(B133:B147,$I$3:$I$17)</f>
        <v>4.8894166666666665</v>
      </c>
      <c r="E147" s="3">
        <f>SUMPRODUCT(B133:B147,$K$3:$K$17)</f>
        <v>5.0145833333333334</v>
      </c>
      <c r="F147" s="12">
        <f>B147*$J$19+(1-$J$19)*F146</f>
        <v>4.8587670652952681</v>
      </c>
    </row>
    <row r="148" spans="1:6" x14ac:dyDescent="0.25">
      <c r="A148" s="11">
        <v>43970</v>
      </c>
      <c r="B148" s="2">
        <v>4.6500000000000004</v>
      </c>
      <c r="C148" s="3">
        <f>AVERAGE(B134:B148)</f>
        <v>4.95</v>
      </c>
      <c r="D148" s="3">
        <f>SUMPRODUCT(B134:B148,$I$3:$I$17)</f>
        <v>4.8516666666666666</v>
      </c>
      <c r="E148" s="3">
        <f>SUMPRODUCT(B134:B148,$K$3:$K$17)</f>
        <v>5.0483333333333347</v>
      </c>
      <c r="F148" s="12">
        <f>B148*$J$19+(1-$J$19)*F147</f>
        <v>4.8326711821333594</v>
      </c>
    </row>
    <row r="149" spans="1:6" x14ac:dyDescent="0.25">
      <c r="A149" s="11">
        <v>43971</v>
      </c>
      <c r="B149" s="2">
        <v>4.83</v>
      </c>
      <c r="C149" s="3">
        <f>AVERAGE(B135:B149)</f>
        <v>4.9353333333333333</v>
      </c>
      <c r="D149" s="3">
        <f>SUMPRODUCT(B135:B149,$I$3:$I$17)</f>
        <v>4.8366666666666669</v>
      </c>
      <c r="E149" s="3">
        <f>SUMPRODUCT(B135:B149,$K$3:$K$17)</f>
        <v>5.0340000000000007</v>
      </c>
      <c r="F149" s="12">
        <f>B149*$J$19+(1-$J$19)*F148</f>
        <v>4.8323372843666892</v>
      </c>
    </row>
    <row r="150" spans="1:6" x14ac:dyDescent="0.25">
      <c r="A150" s="11">
        <v>43972</v>
      </c>
      <c r="B150" s="2">
        <v>4.87</v>
      </c>
      <c r="C150" s="3">
        <f>AVERAGE(B136:B150)</f>
        <v>4.9119999999999999</v>
      </c>
      <c r="D150" s="3">
        <f>SUMPRODUCT(B136:B150,$I$3:$I$17)</f>
        <v>4.8285</v>
      </c>
      <c r="E150" s="3">
        <f>SUMPRODUCT(B136:B150,$K$3:$K$17)</f>
        <v>4.9955000000000007</v>
      </c>
      <c r="F150" s="12">
        <f>B150*$J$19+(1-$J$19)*F149</f>
        <v>4.8370451238208529</v>
      </c>
    </row>
    <row r="151" spans="1:6" x14ac:dyDescent="0.25">
      <c r="A151" s="11">
        <v>43973</v>
      </c>
      <c r="B151" s="2">
        <v>4.7699999999999996</v>
      </c>
      <c r="C151" s="3">
        <f>AVERAGE(B137:B151)</f>
        <v>4.8919999999999986</v>
      </c>
      <c r="D151" s="3">
        <f>SUMPRODUCT(B137:B151,$I$3:$I$17)</f>
        <v>4.8107500000000005</v>
      </c>
      <c r="E151" s="3">
        <f>SUMPRODUCT(B137:B151,$K$3:$K$17)</f>
        <v>4.9732499999999993</v>
      </c>
      <c r="F151" s="12">
        <f>B151*$J$19+(1-$J$19)*F150</f>
        <v>4.8286644833432462</v>
      </c>
    </row>
    <row r="152" spans="1:6" x14ac:dyDescent="0.25">
      <c r="A152" s="11">
        <v>43976</v>
      </c>
      <c r="B152" s="2">
        <v>4.7699999999999996</v>
      </c>
      <c r="C152" s="3">
        <f>AVERAGE(B138:B152)</f>
        <v>4.8679999999999986</v>
      </c>
      <c r="D152" s="3">
        <f>SUMPRODUCT(B138:B152,$I$3:$I$17)</f>
        <v>4.7955000000000005</v>
      </c>
      <c r="E152" s="3">
        <f>SUMPRODUCT(B138:B152,$K$3:$K$17)</f>
        <v>4.9404999999999983</v>
      </c>
      <c r="F152" s="12">
        <f>B152*$J$19+(1-$J$19)*F151</f>
        <v>4.8213314229253399</v>
      </c>
    </row>
    <row r="153" spans="1:6" x14ac:dyDescent="0.25">
      <c r="A153" s="11">
        <v>43977</v>
      </c>
      <c r="B153" s="2">
        <v>4.9400000000000004</v>
      </c>
      <c r="C153" s="3">
        <f>AVERAGE(B139:B153)</f>
        <v>4.8519999999999994</v>
      </c>
      <c r="D153" s="3">
        <f>SUMPRODUCT(B139:B153,$I$3:$I$17)</f>
        <v>4.8045</v>
      </c>
      <c r="E153" s="3">
        <f>SUMPRODUCT(B139:B153,$K$3:$K$17)</f>
        <v>4.8995000000000006</v>
      </c>
      <c r="F153" s="12">
        <f>B153*$J$19+(1-$J$19)*F152</f>
        <v>4.8361649950596721</v>
      </c>
    </row>
    <row r="154" spans="1:6" x14ac:dyDescent="0.25">
      <c r="A154" s="11">
        <v>43978</v>
      </c>
      <c r="B154" s="2">
        <v>5.3</v>
      </c>
      <c r="C154" s="3">
        <f>AVERAGE(B140:B154)</f>
        <v>4.8706666666666658</v>
      </c>
      <c r="D154" s="3">
        <f>SUMPRODUCT(B140:B154,$I$3:$I$17)</f>
        <v>4.8604999999999992</v>
      </c>
      <c r="E154" s="3">
        <f>SUMPRODUCT(B140:B154,$K$3:$K$17)</f>
        <v>4.8808333333333334</v>
      </c>
      <c r="F154" s="12">
        <f>B154*$J$19+(1-$J$19)*F153</f>
        <v>4.8941443706772123</v>
      </c>
    </row>
    <row r="155" spans="1:6" x14ac:dyDescent="0.25">
      <c r="A155" s="11">
        <v>43979</v>
      </c>
      <c r="B155" s="2">
        <v>5.29</v>
      </c>
      <c r="C155" s="3">
        <f>AVERAGE(B141:B155)</f>
        <v>4.884666666666666</v>
      </c>
      <c r="D155" s="3">
        <f>SUMPRODUCT(B141:B155,$I$3:$I$17)</f>
        <v>4.9129166666666659</v>
      </c>
      <c r="E155" s="3">
        <f>SUMPRODUCT(B141:B155,$K$3:$K$17)</f>
        <v>4.856416666666667</v>
      </c>
      <c r="F155" s="12">
        <f>B155*$J$19+(1-$J$19)*F154</f>
        <v>4.9436263243425609</v>
      </c>
    </row>
    <row r="156" spans="1:6" x14ac:dyDescent="0.25">
      <c r="A156" s="11">
        <v>43980</v>
      </c>
      <c r="B156" s="2">
        <v>5.25</v>
      </c>
      <c r="C156" s="3">
        <f>AVERAGE(B142:B156)</f>
        <v>4.8933333333333326</v>
      </c>
      <c r="D156" s="3">
        <f>SUMPRODUCT(B142:B156,$I$3:$I$17)</f>
        <v>4.9585833333333333</v>
      </c>
      <c r="E156" s="3">
        <f>SUMPRODUCT(B142:B156,$K$3:$K$17)</f>
        <v>4.8280833333333346</v>
      </c>
      <c r="F156" s="12">
        <f>B156*$J$19+(1-$J$19)*F155</f>
        <v>4.9819230337997409</v>
      </c>
    </row>
    <row r="157" spans="1:6" x14ac:dyDescent="0.25">
      <c r="A157" s="11">
        <v>43983</v>
      </c>
      <c r="B157" s="2">
        <v>5.33</v>
      </c>
      <c r="C157" s="3">
        <f>AVERAGE(B143:B157)</f>
        <v>4.9066666666666654</v>
      </c>
      <c r="D157" s="3">
        <f>SUMPRODUCT(B143:B157,$I$3:$I$17)</f>
        <v>5.0131666666666668</v>
      </c>
      <c r="E157" s="3">
        <f>SUMPRODUCT(B143:B157,$K$3:$K$17)</f>
        <v>4.8001666666666676</v>
      </c>
      <c r="F157" s="12">
        <f>B157*$J$19+(1-$J$19)*F156</f>
        <v>5.0254326545747734</v>
      </c>
    </row>
    <row r="158" spans="1:6" x14ac:dyDescent="0.25">
      <c r="A158" s="11">
        <v>43984</v>
      </c>
      <c r="B158" s="2">
        <v>5.82</v>
      </c>
      <c r="C158" s="3">
        <f>AVERAGE(B144:B158)</f>
        <v>4.9580000000000002</v>
      </c>
      <c r="D158" s="3">
        <f>SUMPRODUCT(B144:B158,$I$3:$I$17)</f>
        <v>5.1273333333333335</v>
      </c>
      <c r="E158" s="3">
        <f>SUMPRODUCT(B144:B158,$K$3:$K$17)</f>
        <v>4.788666666666666</v>
      </c>
      <c r="F158" s="12">
        <f>B158*$J$19+(1-$J$19)*F157</f>
        <v>5.124753572752927</v>
      </c>
    </row>
    <row r="159" spans="1:6" x14ac:dyDescent="0.25">
      <c r="A159" s="11">
        <v>43985</v>
      </c>
      <c r="B159" s="2">
        <v>6.3</v>
      </c>
      <c r="C159" s="3">
        <f>AVERAGE(B145:B159)</f>
        <v>5.0686666666666662</v>
      </c>
      <c r="D159" s="3">
        <f>SUMPRODUCT(B145:B159,$I$3:$I$17)</f>
        <v>5.2950833333333334</v>
      </c>
      <c r="E159" s="3">
        <f>SUMPRODUCT(B145:B159,$K$3:$K$17)</f>
        <v>4.8422500000000008</v>
      </c>
      <c r="F159" s="12">
        <f>B159*$J$19+(1-$J$19)*F158</f>
        <v>5.2716593761588104</v>
      </c>
    </row>
    <row r="160" spans="1:6" x14ac:dyDescent="0.25">
      <c r="A160" s="11">
        <v>43986</v>
      </c>
      <c r="B160" s="2">
        <v>6.18</v>
      </c>
      <c r="C160" s="3">
        <f>AVERAGE(B146:B160)</f>
        <v>5.1759999999999993</v>
      </c>
      <c r="D160" s="3">
        <f>SUMPRODUCT(B146:B160,$I$3:$I$17)</f>
        <v>5.4340000000000002</v>
      </c>
      <c r="E160" s="3">
        <f>SUMPRODUCT(B146:B160,$K$3:$K$17)</f>
        <v>4.918000000000001</v>
      </c>
      <c r="F160" s="12">
        <f>B160*$J$19+(1-$J$19)*F159</f>
        <v>5.3852019541389593</v>
      </c>
    </row>
    <row r="161" spans="1:6" x14ac:dyDescent="0.25">
      <c r="A161" s="11">
        <v>43987</v>
      </c>
      <c r="B161" s="2">
        <v>6.46</v>
      </c>
      <c r="C161" s="3">
        <f>AVERAGE(B147:B161)</f>
        <v>5.2986666666666649</v>
      </c>
      <c r="D161" s="3">
        <f>SUMPRODUCT(B147:B161,$I$3:$I$17)</f>
        <v>5.5945</v>
      </c>
      <c r="E161" s="3">
        <f>SUMPRODUCT(B147:B161,$K$3:$K$17)</f>
        <v>5.0028333333333324</v>
      </c>
      <c r="F161" s="12">
        <f>B161*$J$19+(1-$J$19)*F160</f>
        <v>5.5195517098715898</v>
      </c>
    </row>
    <row r="162" spans="1:6" x14ac:dyDescent="0.25">
      <c r="A162" s="11">
        <v>43990</v>
      </c>
      <c r="B162" s="2">
        <v>6.68</v>
      </c>
      <c r="C162" s="3">
        <f>AVERAGE(B148:B162)</f>
        <v>5.4293333333333331</v>
      </c>
      <c r="D162" s="3">
        <f>SUMPRODUCT(B148:B162,$I$3:$I$17)</f>
        <v>5.7671666666666663</v>
      </c>
      <c r="E162" s="3">
        <f>SUMPRODUCT(B148:B162,$K$3:$K$17)</f>
        <v>5.091499999999999</v>
      </c>
      <c r="F162" s="12">
        <f>B162*$J$19+(1-$J$19)*F161</f>
        <v>5.6646077461376407</v>
      </c>
    </row>
    <row r="163" spans="1:6" x14ac:dyDescent="0.25">
      <c r="A163" s="11">
        <v>43991</v>
      </c>
      <c r="B163" s="2">
        <v>6.4</v>
      </c>
      <c r="C163" s="3">
        <f>AVERAGE(B149:B163)</f>
        <v>5.5460000000000003</v>
      </c>
      <c r="D163" s="3">
        <f>SUMPRODUCT(B149:B163,$I$3:$I$17)</f>
        <v>5.8884999999999996</v>
      </c>
      <c r="E163" s="3">
        <f>SUMPRODUCT(B149:B163,$K$3:$K$17)</f>
        <v>5.2035000000000018</v>
      </c>
      <c r="F163" s="12">
        <f>B163*$J$19+(1-$J$19)*F162</f>
        <v>5.7565317778704355</v>
      </c>
    </row>
    <row r="164" spans="1:6" x14ac:dyDescent="0.25">
      <c r="A164" s="11">
        <v>43992</v>
      </c>
      <c r="B164" s="2">
        <v>5.98</v>
      </c>
      <c r="C164" s="3">
        <f>AVERAGE(B150:B164)</f>
        <v>5.6226666666666656</v>
      </c>
      <c r="D164" s="3">
        <f>SUMPRODUCT(B150:B164,$I$3:$I$17)</f>
        <v>5.9427500000000002</v>
      </c>
      <c r="E164" s="3">
        <f>SUMPRODUCT(B150:B164,$K$3:$K$17)</f>
        <v>5.3025833333333336</v>
      </c>
      <c r="F164" s="12">
        <f>B164*$J$19+(1-$J$19)*F163</f>
        <v>5.7844653056366315</v>
      </c>
    </row>
    <row r="165" spans="1:6" x14ac:dyDescent="0.25">
      <c r="A165" s="11">
        <v>43993</v>
      </c>
      <c r="B165" s="2">
        <v>5.85</v>
      </c>
      <c r="C165" s="3">
        <f>AVERAGE(B151:B165)</f>
        <v>5.6880000000000006</v>
      </c>
      <c r="D165" s="3">
        <f>SUMPRODUCT(B151:B165,$I$3:$I$17)</f>
        <v>5.971166666666667</v>
      </c>
      <c r="E165" s="3">
        <f>SUMPRODUCT(B151:B165,$K$3:$K$17)</f>
        <v>5.4048333333333343</v>
      </c>
      <c r="F165" s="12">
        <f>B165*$J$19+(1-$J$19)*F164</f>
        <v>5.792657142432053</v>
      </c>
    </row>
    <row r="166" spans="1:6" x14ac:dyDescent="0.25">
      <c r="A166" s="11">
        <v>43994</v>
      </c>
      <c r="B166" s="2">
        <v>6.19</v>
      </c>
      <c r="C166" s="3">
        <f>AVERAGE(B152:B166)</f>
        <v>5.7826666666666666</v>
      </c>
      <c r="D166" s="3">
        <f>SUMPRODUCT(B152:B166,$I$3:$I$17)</f>
        <v>6.0339166666666664</v>
      </c>
      <c r="E166" s="3">
        <f>SUMPRODUCT(B152:B166,$K$3:$K$17)</f>
        <v>5.5314166666666669</v>
      </c>
      <c r="F166" s="12">
        <f>B166*$J$19+(1-$J$19)*F165</f>
        <v>5.8423249996280457</v>
      </c>
    </row>
    <row r="167" spans="1:6" x14ac:dyDescent="0.25">
      <c r="A167" s="11">
        <v>43997</v>
      </c>
      <c r="B167" s="2">
        <v>5.93</v>
      </c>
      <c r="C167" s="3">
        <f>AVERAGE(B153:B167)</f>
        <v>5.8599999999999985</v>
      </c>
      <c r="D167" s="3">
        <f>SUMPRODUCT(B153:B167,$I$3:$I$17)</f>
        <v>6.0523333333333333</v>
      </c>
      <c r="E167" s="3">
        <f>SUMPRODUCT(B153:B167,$K$3:$K$17)</f>
        <v>5.6676666666666673</v>
      </c>
      <c r="F167" s="12">
        <f>B167*$J$19+(1-$J$19)*F166</f>
        <v>5.8532843746745398</v>
      </c>
    </row>
    <row r="168" spans="1:6" x14ac:dyDescent="0.25">
      <c r="A168" s="11">
        <v>43998</v>
      </c>
      <c r="B168" s="2">
        <v>6.24</v>
      </c>
      <c r="C168" s="3">
        <f>AVERAGE(B154:B168)</f>
        <v>5.9466666666666645</v>
      </c>
      <c r="D168" s="3">
        <f>SUMPRODUCT(B154:B168,$I$3:$I$17)</f>
        <v>6.0998333333333328</v>
      </c>
      <c r="E168" s="3">
        <f>SUMPRODUCT(B154:B168,$K$3:$K$17)</f>
        <v>5.7934999999999999</v>
      </c>
      <c r="F168" s="12">
        <f>B168*$J$19+(1-$J$19)*F167</f>
        <v>5.9016238278402229</v>
      </c>
    </row>
    <row r="169" spans="1:6" x14ac:dyDescent="0.25">
      <c r="A169" s="11">
        <v>43999</v>
      </c>
      <c r="B169" s="2">
        <v>6.26</v>
      </c>
      <c r="C169" s="3">
        <f>AVERAGE(B155:B169)</f>
        <v>6.0106666666666664</v>
      </c>
      <c r="D169" s="3">
        <f>SUMPRODUCT(B155:B169,$I$3:$I$17)</f>
        <v>6.1390000000000002</v>
      </c>
      <c r="E169" s="3">
        <f>SUMPRODUCT(B155:B169,$K$3:$K$17)</f>
        <v>5.8823333333333325</v>
      </c>
      <c r="F169" s="12">
        <f>B169*$J$19+(1-$J$19)*F168</f>
        <v>5.9464208493601944</v>
      </c>
    </row>
    <row r="170" spans="1:6" x14ac:dyDescent="0.25">
      <c r="A170" s="11">
        <v>44000</v>
      </c>
      <c r="B170" s="2">
        <v>6.6</v>
      </c>
      <c r="C170" s="3">
        <f>AVERAGE(B156:B170)</f>
        <v>6.0979999999999999</v>
      </c>
      <c r="D170" s="3">
        <f>SUMPRODUCT(B156:B170,$I$3:$I$17)</f>
        <v>6.2126666666666663</v>
      </c>
      <c r="E170" s="3">
        <f>SUMPRODUCT(B156:B170,$K$3:$K$17)</f>
        <v>5.9833333333333334</v>
      </c>
      <c r="F170" s="12">
        <f>B170*$J$19+(1-$J$19)*F169</f>
        <v>6.0281182431901703</v>
      </c>
    </row>
    <row r="171" spans="1:6" x14ac:dyDescent="0.25">
      <c r="A171" s="11">
        <v>44001</v>
      </c>
      <c r="B171" s="2">
        <v>6.35</v>
      </c>
      <c r="C171" s="3">
        <f>AVERAGE(B157:B171)</f>
        <v>6.1713333333333322</v>
      </c>
      <c r="D171" s="3">
        <f>SUMPRODUCT(B157:B171,$I$3:$I$17)</f>
        <v>6.2441666666666675</v>
      </c>
      <c r="E171" s="3">
        <f>SUMPRODUCT(B157:B171,$K$3:$K$17)</f>
        <v>6.0984999999999996</v>
      </c>
      <c r="F171" s="12">
        <f>B171*$J$19+(1-$J$19)*F170</f>
        <v>6.0683534627913991</v>
      </c>
    </row>
    <row r="172" spans="1:6" x14ac:dyDescent="0.25">
      <c r="A172" s="11">
        <v>44004</v>
      </c>
      <c r="B172" s="2">
        <v>6.47</v>
      </c>
      <c r="C172" s="3">
        <f>AVERAGE(B158:B172)</f>
        <v>6.2473333333333327</v>
      </c>
      <c r="D172" s="3">
        <f>SUMPRODUCT(B158:B172,$I$3:$I$17)</f>
        <v>6.2815000000000003</v>
      </c>
      <c r="E172" s="3">
        <f>SUMPRODUCT(B158:B172,$K$3:$K$17)</f>
        <v>6.2131666666666652</v>
      </c>
      <c r="F172" s="12">
        <f>B172*$J$19+(1-$J$19)*F171</f>
        <v>6.1185592799424739</v>
      </c>
    </row>
    <row r="173" spans="1:6" x14ac:dyDescent="0.25">
      <c r="A173" s="11">
        <v>44005</v>
      </c>
      <c r="B173" s="2">
        <v>6.37</v>
      </c>
      <c r="C173" s="3">
        <f>AVERAGE(B159:B173)</f>
        <v>6.2839999999999998</v>
      </c>
      <c r="D173" s="3">
        <f>SUMPRODUCT(B159:B173,$I$3:$I$17)</f>
        <v>6.2968333333333328</v>
      </c>
      <c r="E173" s="3">
        <f>SUMPRODUCT(B159:B173,$K$3:$K$17)</f>
        <v>6.2711666666666677</v>
      </c>
      <c r="F173" s="12">
        <f>B173*$J$19+(1-$J$19)*F172</f>
        <v>6.1499893699496644</v>
      </c>
    </row>
    <row r="174" spans="1:6" x14ac:dyDescent="0.25">
      <c r="A174" s="11">
        <v>44006</v>
      </c>
      <c r="B174" s="2">
        <v>6.26</v>
      </c>
      <c r="C174" s="3">
        <f>AVERAGE(B160:B174)</f>
        <v>6.2813333333333334</v>
      </c>
      <c r="D174" s="3">
        <f>SUMPRODUCT(B160:B174,$I$3:$I$17)</f>
        <v>6.2938333333333318</v>
      </c>
      <c r="E174" s="3">
        <f>SUMPRODUCT(B160:B174,$K$3:$K$17)</f>
        <v>6.2688333333333324</v>
      </c>
      <c r="F174" s="12">
        <f>B174*$J$19+(1-$J$19)*F173</f>
        <v>6.163740698705956</v>
      </c>
    </row>
    <row r="175" spans="1:6" x14ac:dyDescent="0.25">
      <c r="A175" s="11">
        <v>44007</v>
      </c>
      <c r="B175" s="2">
        <v>6.37</v>
      </c>
      <c r="C175" s="3">
        <f>AVERAGE(B161:B175)</f>
        <v>6.2940000000000005</v>
      </c>
      <c r="D175" s="3">
        <f>SUMPRODUCT(B161:B175,$I$3:$I$17)</f>
        <v>6.3049166666666654</v>
      </c>
      <c r="E175" s="3">
        <f>SUMPRODUCT(B161:B175,$K$3:$K$17)</f>
        <v>6.2830833333333338</v>
      </c>
      <c r="F175" s="12">
        <f>B175*$J$19+(1-$J$19)*F174</f>
        <v>6.1895231113677109</v>
      </c>
    </row>
    <row r="176" spans="1:6" x14ac:dyDescent="0.25">
      <c r="A176" s="11">
        <v>44008</v>
      </c>
      <c r="B176" s="2">
        <v>6.28</v>
      </c>
      <c r="C176" s="3">
        <f>AVERAGE(B162:B176)</f>
        <v>6.2820000000000009</v>
      </c>
      <c r="D176" s="3">
        <f>SUMPRODUCT(B162:B176,$I$3:$I$17)</f>
        <v>6.3031666666666659</v>
      </c>
      <c r="E176" s="3">
        <f>SUMPRODUCT(B162:B176,$K$3:$K$17)</f>
        <v>6.2608333333333333</v>
      </c>
      <c r="F176" s="12">
        <f>B176*$J$19+(1-$J$19)*F175</f>
        <v>6.200832722446747</v>
      </c>
    </row>
    <row r="177" spans="1:6" x14ac:dyDescent="0.25">
      <c r="A177" s="11">
        <v>44011</v>
      </c>
      <c r="B177" s="2">
        <v>6.45</v>
      </c>
      <c r="C177" s="3">
        <f>AVERAGE(B163:B177)</f>
        <v>6.2666666666666675</v>
      </c>
      <c r="D177" s="3">
        <f>SUMPRODUCT(B163:B177,$I$3:$I$17)</f>
        <v>6.3241666666666667</v>
      </c>
      <c r="E177" s="3">
        <f>SUMPRODUCT(B163:B177,$K$3:$K$17)</f>
        <v>6.2091666666666665</v>
      </c>
      <c r="F177" s="12">
        <f>B177*$J$19+(1-$J$19)*F176</f>
        <v>6.2319786321409039</v>
      </c>
    </row>
    <row r="178" spans="1:6" x14ac:dyDescent="0.25">
      <c r="A178" s="11">
        <v>44012</v>
      </c>
      <c r="B178" s="2">
        <v>6.48</v>
      </c>
      <c r="C178" s="3">
        <f>AVERAGE(B164:B178)</f>
        <v>6.2720000000000011</v>
      </c>
      <c r="D178" s="3">
        <f>SUMPRODUCT(B164:B178,$I$3:$I$17)</f>
        <v>6.350833333333334</v>
      </c>
      <c r="E178" s="3">
        <f>SUMPRODUCT(B164:B178,$K$3:$K$17)</f>
        <v>6.1931666666666674</v>
      </c>
      <c r="F178" s="12">
        <f>B178*$J$19+(1-$J$19)*F177</f>
        <v>6.2629813031232917</v>
      </c>
    </row>
    <row r="179" spans="1:6" x14ac:dyDescent="0.25">
      <c r="A179" s="11">
        <v>44013</v>
      </c>
      <c r="B179" s="2">
        <v>6.24</v>
      </c>
      <c r="C179" s="3">
        <f>AVERAGE(B165:B179)</f>
        <v>6.2893333333333334</v>
      </c>
      <c r="D179" s="3">
        <f>SUMPRODUCT(B165:B179,$I$3:$I$17)</f>
        <v>6.3468333333333335</v>
      </c>
      <c r="E179" s="3">
        <f>SUMPRODUCT(B165:B179,$K$3:$K$17)</f>
        <v>6.2318333333333324</v>
      </c>
      <c r="F179" s="12">
        <f>B179*$J$19+(1-$J$19)*F178</f>
        <v>6.2601086402328807</v>
      </c>
    </row>
    <row r="180" spans="1:6" x14ac:dyDescent="0.25">
      <c r="A180" s="11">
        <v>44014</v>
      </c>
      <c r="B180" s="2">
        <v>6.38</v>
      </c>
      <c r="C180" s="3">
        <f>AVERAGE(B166:B180)</f>
        <v>6.3246666666666664</v>
      </c>
      <c r="D180" s="3">
        <f>SUMPRODUCT(B166:B180,$I$3:$I$17)</f>
        <v>6.3581666666666665</v>
      </c>
      <c r="E180" s="3">
        <f>SUMPRODUCT(B166:B180,$K$3:$K$17)</f>
        <v>6.2911666666666664</v>
      </c>
      <c r="F180" s="12">
        <f>B180*$J$19+(1-$J$19)*F179</f>
        <v>6.2750950602037712</v>
      </c>
    </row>
    <row r="181" spans="1:6" x14ac:dyDescent="0.25">
      <c r="A181" s="11">
        <v>44015</v>
      </c>
      <c r="B181" s="2">
        <v>6.43</v>
      </c>
      <c r="C181" s="3">
        <f>AVERAGE(B167:B181)</f>
        <v>6.3406666666666656</v>
      </c>
      <c r="D181" s="3">
        <f>SUMPRODUCT(B167:B181,$I$3:$I$17)</f>
        <v>6.3713333333333333</v>
      </c>
      <c r="E181" s="3">
        <f>SUMPRODUCT(B167:B181,$K$3:$K$17)</f>
        <v>6.3100000000000005</v>
      </c>
      <c r="F181" s="12">
        <f>B181*$J$19+(1-$J$19)*F180</f>
        <v>6.2944581776783002</v>
      </c>
    </row>
    <row r="182" spans="1:6" x14ac:dyDescent="0.25">
      <c r="A182" s="11">
        <v>44018</v>
      </c>
      <c r="B182" s="2">
        <v>6.43</v>
      </c>
      <c r="C182" s="3">
        <f>AVERAGE(B168:B182)</f>
        <v>6.3739999999999988</v>
      </c>
      <c r="D182" s="3">
        <f>SUMPRODUCT(B168:B182,$I$3:$I$17)</f>
        <v>6.3825000000000003</v>
      </c>
      <c r="E182" s="3">
        <f>SUMPRODUCT(B168:B182,$K$3:$K$17)</f>
        <v>6.3654999999999999</v>
      </c>
      <c r="F182" s="12">
        <f>B182*$J$19+(1-$J$19)*F181</f>
        <v>6.3114009054685125</v>
      </c>
    </row>
    <row r="183" spans="1:6" x14ac:dyDescent="0.25">
      <c r="A183" s="11">
        <v>44019</v>
      </c>
      <c r="B183" s="2">
        <v>6.37</v>
      </c>
      <c r="C183" s="3">
        <f>AVERAGE(B169:B183)</f>
        <v>6.3826666666666672</v>
      </c>
      <c r="D183" s="3">
        <f>SUMPRODUCT(B169:B183,$I$3:$I$17)</f>
        <v>6.3820000000000006</v>
      </c>
      <c r="E183" s="3">
        <f>SUMPRODUCT(B169:B183,$K$3:$K$17)</f>
        <v>6.3833333333333329</v>
      </c>
      <c r="F183" s="12">
        <f>B183*$J$19+(1-$J$19)*F182</f>
        <v>6.3187257922849485</v>
      </c>
    </row>
    <row r="184" spans="1:6" x14ac:dyDescent="0.25">
      <c r="A184" s="11">
        <v>44020</v>
      </c>
      <c r="B184" s="2">
        <v>6.29</v>
      </c>
      <c r="C184" s="3">
        <f>AVERAGE(B170:B184)</f>
        <v>6.3846666666666687</v>
      </c>
      <c r="D184" s="3">
        <f>SUMPRODUCT(B170:B184,$I$3:$I$17)</f>
        <v>6.3704166666666655</v>
      </c>
      <c r="E184" s="3">
        <f>SUMPRODUCT(B170:B184,$K$3:$K$17)</f>
        <v>6.3989166666666675</v>
      </c>
      <c r="F184" s="12">
        <f>B184*$J$19+(1-$J$19)*F183</f>
        <v>6.3151350682493295</v>
      </c>
    </row>
    <row r="185" spans="1:6" x14ac:dyDescent="0.25">
      <c r="A185" s="11">
        <v>44021</v>
      </c>
      <c r="B185" s="2">
        <v>5.99</v>
      </c>
      <c r="C185" s="3">
        <f>AVERAGE(B171:B185)</f>
        <v>6.3440000000000021</v>
      </c>
      <c r="D185" s="3">
        <f>SUMPRODUCT(B171:B185,$I$3:$I$17)</f>
        <v>6.3210833333333332</v>
      </c>
      <c r="E185" s="3">
        <f>SUMPRODUCT(B171:B185,$K$3:$K$17)</f>
        <v>6.3669166666666666</v>
      </c>
      <c r="F185" s="12">
        <f>B185*$J$19+(1-$J$19)*F184</f>
        <v>6.2744931847181631</v>
      </c>
    </row>
    <row r="186" spans="1:6" x14ac:dyDescent="0.25">
      <c r="A186" s="11">
        <v>44022</v>
      </c>
      <c r="B186" s="2">
        <v>5.96</v>
      </c>
      <c r="C186" s="3">
        <f>AVERAGE(B172:B186)</f>
        <v>6.3180000000000005</v>
      </c>
      <c r="D186" s="3">
        <f>SUMPRODUCT(B172:B186,$I$3:$I$17)</f>
        <v>6.2730833333333331</v>
      </c>
      <c r="E186" s="3">
        <f>SUMPRODUCT(B172:B186,$K$3:$K$17)</f>
        <v>6.3629166666666688</v>
      </c>
      <c r="F186" s="12">
        <f>B186*$J$19+(1-$J$19)*F185</f>
        <v>6.2351815366283931</v>
      </c>
    </row>
    <row r="187" spans="1:6" x14ac:dyDescent="0.25">
      <c r="A187" s="11">
        <v>44025</v>
      </c>
      <c r="B187" s="2">
        <v>6.19</v>
      </c>
      <c r="C187" s="3">
        <f>AVERAGE(B173:B187)</f>
        <v>6.2993333333333332</v>
      </c>
      <c r="D187" s="3">
        <f>SUMPRODUCT(B173:B187,$I$3:$I$17)</f>
        <v>6.2570833333333331</v>
      </c>
      <c r="E187" s="3">
        <f>SUMPRODUCT(B173:B187,$K$3:$K$17)</f>
        <v>6.3415833333333342</v>
      </c>
      <c r="F187" s="12">
        <f>B187*$J$19+(1-$J$19)*F186</f>
        <v>6.2295338445498434</v>
      </c>
    </row>
    <row r="188" spans="1:6" x14ac:dyDescent="0.25">
      <c r="A188" s="11">
        <v>44026</v>
      </c>
      <c r="B188" s="2">
        <v>6.13</v>
      </c>
      <c r="C188" s="3">
        <f>AVERAGE(B174:B188)</f>
        <v>6.2833333333333323</v>
      </c>
      <c r="D188" s="3">
        <f>SUMPRODUCT(B174:B188,$I$3:$I$17)</f>
        <v>6.2359166666666672</v>
      </c>
      <c r="E188" s="3">
        <f>SUMPRODUCT(B174:B188,$K$3:$K$17)</f>
        <v>6.3307500000000001</v>
      </c>
      <c r="F188" s="12">
        <f>B188*$J$19+(1-$J$19)*F187</f>
        <v>6.2170921139811135</v>
      </c>
    </row>
    <row r="189" spans="1:6" x14ac:dyDescent="0.25">
      <c r="A189" s="11">
        <v>44027</v>
      </c>
      <c r="B189" s="2">
        <v>6.36</v>
      </c>
      <c r="C189" s="3">
        <f>AVERAGE(B175:B189)</f>
        <v>6.2899999999999983</v>
      </c>
      <c r="D189" s="3">
        <f>SUMPRODUCT(B175:B189,$I$3:$I$17)</f>
        <v>6.2454999999999989</v>
      </c>
      <c r="E189" s="3">
        <f>SUMPRODUCT(B175:B189,$K$3:$K$17)</f>
        <v>6.3345000000000002</v>
      </c>
      <c r="F189" s="12">
        <f>B189*$J$19+(1-$J$19)*F188</f>
        <v>6.2349555997334747</v>
      </c>
    </row>
    <row r="190" spans="1:6" x14ac:dyDescent="0.25">
      <c r="A190" s="11">
        <v>44028</v>
      </c>
      <c r="B190" s="2">
        <v>6.44</v>
      </c>
      <c r="C190" s="3">
        <f>AVERAGE(B176:B190)</f>
        <v>6.2946666666666662</v>
      </c>
      <c r="D190" s="3">
        <f>SUMPRODUCT(B176:B190,$I$3:$I$17)</f>
        <v>6.2642499999999997</v>
      </c>
      <c r="E190" s="3">
        <f>SUMPRODUCT(B176:B190,$K$3:$K$17)</f>
        <v>6.3250833333333327</v>
      </c>
      <c r="F190" s="12">
        <f>B190*$J$19+(1-$J$19)*F189</f>
        <v>6.2605861497667901</v>
      </c>
    </row>
    <row r="191" spans="1:6" x14ac:dyDescent="0.25">
      <c r="A191" s="11">
        <v>44029</v>
      </c>
      <c r="B191" s="2">
        <v>6.37</v>
      </c>
      <c r="C191" s="3">
        <f>AVERAGE(B177:B191)</f>
        <v>6.3006666666666664</v>
      </c>
      <c r="D191" s="3">
        <f>SUMPRODUCT(B177:B191,$I$3:$I$17)</f>
        <v>6.2736666666666663</v>
      </c>
      <c r="E191" s="3">
        <f>SUMPRODUCT(B177:B191,$K$3:$K$17)</f>
        <v>6.3276666666666666</v>
      </c>
      <c r="F191" s="12">
        <f>B191*$J$19+(1-$J$19)*F190</f>
        <v>6.2742628810459413</v>
      </c>
    </row>
    <row r="192" spans="1:6" x14ac:dyDescent="0.25">
      <c r="A192" s="11">
        <v>44032</v>
      </c>
      <c r="B192" s="2">
        <v>6.3</v>
      </c>
      <c r="C192" s="3">
        <f>AVERAGE(B178:B192)</f>
        <v>6.2906666666666666</v>
      </c>
      <c r="D192" s="3">
        <f>SUMPRODUCT(B178:B192,$I$3:$I$17)</f>
        <v>6.2735833333333328</v>
      </c>
      <c r="E192" s="3">
        <f>SUMPRODUCT(B178:B192,$K$3:$K$17)</f>
        <v>6.3077500000000004</v>
      </c>
      <c r="F192" s="12">
        <f>B192*$J$19+(1-$J$19)*F191</f>
        <v>6.2774800209151982</v>
      </c>
    </row>
    <row r="193" spans="1:6" x14ac:dyDescent="0.25">
      <c r="A193" s="11">
        <v>44033</v>
      </c>
      <c r="B193" s="2">
        <v>6.27</v>
      </c>
      <c r="C193" s="3">
        <f>AVERAGE(B179:B193)</f>
        <v>6.2766666666666673</v>
      </c>
      <c r="D193" s="3">
        <f>SUMPRODUCT(B179:B193,$I$3:$I$17)</f>
        <v>6.2710000000000008</v>
      </c>
      <c r="E193" s="3">
        <f>SUMPRODUCT(B179:B193,$K$3:$K$17)</f>
        <v>6.2823333333333329</v>
      </c>
      <c r="F193" s="12">
        <f>B193*$J$19+(1-$J$19)*F192</f>
        <v>6.2765450183007978</v>
      </c>
    </row>
    <row r="194" spans="1:6" x14ac:dyDescent="0.25">
      <c r="A194" s="11">
        <v>44034</v>
      </c>
      <c r="B194" s="2">
        <v>6.29</v>
      </c>
      <c r="C194" s="3">
        <f>AVERAGE(B180:B194)</f>
        <v>6.28</v>
      </c>
      <c r="D194" s="3">
        <f>SUMPRODUCT(B180:B194,$I$3:$I$17)</f>
        <v>6.2726666666666668</v>
      </c>
      <c r="E194" s="3">
        <f>SUMPRODUCT(B180:B194,$K$3:$K$17)</f>
        <v>6.2873333333333337</v>
      </c>
      <c r="F194" s="12">
        <f>B194*$J$19+(1-$J$19)*F193</f>
        <v>6.2782268910131984</v>
      </c>
    </row>
    <row r="195" spans="1:6" x14ac:dyDescent="0.25">
      <c r="A195" s="11">
        <v>44035</v>
      </c>
      <c r="B195" s="2">
        <v>6.28</v>
      </c>
      <c r="C195" s="3">
        <f>AVERAGE(B181:B195)</f>
        <v>6.2733333333333325</v>
      </c>
      <c r="D195" s="3">
        <f>SUMPRODUCT(B181:B195,$I$3:$I$17)</f>
        <v>6.2726666666666668</v>
      </c>
      <c r="E195" s="3">
        <f>SUMPRODUCT(B181:B195,$K$3:$K$17)</f>
        <v>6.2740000000000009</v>
      </c>
      <c r="F195" s="12">
        <f>B195*$J$19+(1-$J$19)*F194</f>
        <v>6.2784485296365489</v>
      </c>
    </row>
    <row r="196" spans="1:6" x14ac:dyDescent="0.25">
      <c r="A196" s="11">
        <v>44036</v>
      </c>
      <c r="B196" s="2">
        <v>6.24</v>
      </c>
      <c r="C196" s="3">
        <f>AVERAGE(B182:B196)</f>
        <v>6.2606666666666664</v>
      </c>
      <c r="D196" s="3">
        <f>SUMPRODUCT(B182:B196,$I$3:$I$17)</f>
        <v>6.2684999999999995</v>
      </c>
      <c r="E196" s="3">
        <f>SUMPRODUCT(B182:B196,$K$3:$K$17)</f>
        <v>6.2528333333333332</v>
      </c>
      <c r="F196" s="12">
        <f>B196*$J$19+(1-$J$19)*F195</f>
        <v>6.2736424634319805</v>
      </c>
    </row>
    <row r="197" spans="1:6" x14ac:dyDescent="0.25">
      <c r="A197" s="11">
        <v>44039</v>
      </c>
      <c r="B197" s="2">
        <v>6.8</v>
      </c>
      <c r="C197" s="3">
        <f>AVERAGE(B183:B197)</f>
        <v>6.2853333333333321</v>
      </c>
      <c r="D197" s="3">
        <f>SUMPRODUCT(B183:B197,$I$3:$I$17)</f>
        <v>6.335916666666666</v>
      </c>
      <c r="E197" s="3">
        <f>SUMPRODUCT(B183:B197,$K$3:$K$17)</f>
        <v>6.2347500000000009</v>
      </c>
      <c r="F197" s="12">
        <f>B197*$J$19+(1-$J$19)*F196</f>
        <v>6.3394371555029823</v>
      </c>
    </row>
    <row r="198" spans="1:6" x14ac:dyDescent="0.25">
      <c r="A198" s="11">
        <v>44040</v>
      </c>
      <c r="B198" s="2">
        <v>6.78</v>
      </c>
      <c r="C198" s="3">
        <f>AVERAGE(B184:B198)</f>
        <v>6.3126666666666669</v>
      </c>
      <c r="D198" s="3">
        <f>SUMPRODUCT(B184:B198,$I$3:$I$17)</f>
        <v>6.3977500000000003</v>
      </c>
      <c r="E198" s="3">
        <f>SUMPRODUCT(B184:B198,$K$3:$K$17)</f>
        <v>6.2275833333333326</v>
      </c>
      <c r="F198" s="12">
        <f>B198*$J$19+(1-$J$19)*F197</f>
        <v>6.3945075110651093</v>
      </c>
    </row>
    <row r="199" spans="1:6" x14ac:dyDescent="0.25">
      <c r="A199" s="11">
        <v>44041</v>
      </c>
      <c r="B199" s="2">
        <v>6.89</v>
      </c>
      <c r="C199" s="3">
        <f>AVERAGE(B185:B199)</f>
        <v>6.3526666666666651</v>
      </c>
      <c r="D199" s="3">
        <f>SUMPRODUCT(B185:B199,$I$3:$I$17)</f>
        <v>6.4699166666666663</v>
      </c>
      <c r="E199" s="3">
        <f>SUMPRODUCT(B185:B199,$K$3:$K$17)</f>
        <v>6.2354166666666675</v>
      </c>
      <c r="F199" s="12">
        <f>B199*$J$19+(1-$J$19)*F198</f>
        <v>6.4564440721819709</v>
      </c>
    </row>
    <row r="200" spans="1:6" x14ac:dyDescent="0.25">
      <c r="A200" s="11">
        <v>44042</v>
      </c>
      <c r="B200" s="2">
        <v>6.77</v>
      </c>
      <c r="C200" s="3">
        <f>AVERAGE(B186:B200)</f>
        <v>6.4046666666666665</v>
      </c>
      <c r="D200" s="3">
        <f>SUMPRODUCT(B186:B200,$I$3:$I$17)</f>
        <v>6.5220833333333328</v>
      </c>
      <c r="E200" s="3">
        <f>SUMPRODUCT(B186:B200,$K$3:$K$17)</f>
        <v>6.2872499999999993</v>
      </c>
      <c r="F200" s="12">
        <f>B200*$J$19+(1-$J$19)*F199</f>
        <v>6.4956385631592237</v>
      </c>
    </row>
    <row r="201" spans="1:6" x14ac:dyDescent="0.25">
      <c r="A201" s="11">
        <v>44043</v>
      </c>
      <c r="B201" s="2">
        <v>6.82</v>
      </c>
      <c r="C201" s="3">
        <f>AVERAGE(B187:B201)</f>
        <v>6.4620000000000006</v>
      </c>
      <c r="D201" s="3">
        <f>SUMPRODUCT(B187:B201,$I$3:$I$17)</f>
        <v>6.5739999999999998</v>
      </c>
      <c r="E201" s="3">
        <f>SUMPRODUCT(B187:B201,$K$3:$K$17)</f>
        <v>6.3500000000000005</v>
      </c>
      <c r="F201" s="12">
        <f>B201*$J$19+(1-$J$19)*F200</f>
        <v>6.5361837427643206</v>
      </c>
    </row>
    <row r="202" spans="1:6" x14ac:dyDescent="0.25">
      <c r="A202" s="11">
        <v>44046</v>
      </c>
      <c r="B202" s="2">
        <v>7.03</v>
      </c>
      <c r="C202" s="3">
        <f>AVERAGE(B188:B202)</f>
        <v>6.5180000000000007</v>
      </c>
      <c r="D202" s="3">
        <f>SUMPRODUCT(B188:B202,$I$3:$I$17)</f>
        <v>6.6450000000000005</v>
      </c>
      <c r="E202" s="3">
        <f>SUMPRODUCT(B188:B202,$K$3:$K$17)</f>
        <v>6.391</v>
      </c>
      <c r="F202" s="12">
        <f>B202*$J$19+(1-$J$19)*F201</f>
        <v>6.5979107749187804</v>
      </c>
    </row>
    <row r="203" spans="1:6" x14ac:dyDescent="0.25">
      <c r="A203" s="11">
        <v>44047</v>
      </c>
      <c r="B203" s="2">
        <v>7.15</v>
      </c>
      <c r="C203" s="3">
        <f>AVERAGE(B189:B203)</f>
        <v>6.5859999999999994</v>
      </c>
      <c r="D203" s="3">
        <f>SUMPRODUCT(B189:B203,$I$3:$I$17)</f>
        <v>6.7239999999999993</v>
      </c>
      <c r="E203" s="3">
        <f>SUMPRODUCT(B189:B203,$K$3:$K$17)</f>
        <v>6.4480000000000004</v>
      </c>
      <c r="F203" s="12">
        <f>B203*$J$19+(1-$J$19)*F202</f>
        <v>6.6669219280539327</v>
      </c>
    </row>
    <row r="204" spans="1:6" x14ac:dyDescent="0.25">
      <c r="A204" s="11">
        <v>44048</v>
      </c>
      <c r="B204" s="2">
        <v>7.28</v>
      </c>
      <c r="C204" s="3">
        <f>AVERAGE(B190:B204)</f>
        <v>6.647333333333334</v>
      </c>
      <c r="D204" s="3">
        <f>SUMPRODUCT(B190:B204,$I$3:$I$17)</f>
        <v>6.8107500000000005</v>
      </c>
      <c r="E204" s="3">
        <f>SUMPRODUCT(B190:B204,$K$3:$K$17)</f>
        <v>6.4839166666666674</v>
      </c>
      <c r="F204" s="12">
        <f>B204*$J$19+(1-$J$19)*F203</f>
        <v>6.7435566870471915</v>
      </c>
    </row>
    <row r="205" spans="1:6" x14ac:dyDescent="0.25">
      <c r="A205" s="11">
        <v>44049</v>
      </c>
      <c r="B205" s="2">
        <v>7.3</v>
      </c>
      <c r="C205" s="3">
        <f>AVERAGE(B191:B205)</f>
        <v>6.7046666666666672</v>
      </c>
      <c r="D205" s="3">
        <f>SUMPRODUCT(B191:B205,$I$3:$I$17)</f>
        <v>6.8923333333333323</v>
      </c>
      <c r="E205" s="3">
        <f>SUMPRODUCT(B191:B205,$K$3:$K$17)</f>
        <v>6.5170000000000003</v>
      </c>
      <c r="F205" s="12">
        <f>B205*$J$19+(1-$J$19)*F204</f>
        <v>6.8131121011662925</v>
      </c>
    </row>
    <row r="206" spans="1:6" x14ac:dyDescent="0.25">
      <c r="A206" s="11">
        <v>44050</v>
      </c>
      <c r="B206" s="2">
        <v>7.32</v>
      </c>
      <c r="C206" s="3">
        <f>AVERAGE(B192:B206)</f>
        <v>6.7680000000000007</v>
      </c>
      <c r="D206" s="3">
        <f>SUMPRODUCT(B192:B206,$I$3:$I$17)</f>
        <v>6.9692499999999997</v>
      </c>
      <c r="E206" s="3">
        <f>SUMPRODUCT(B192:B206,$K$3:$K$17)</f>
        <v>6.5667500000000008</v>
      </c>
      <c r="F206" s="12">
        <f>B206*$J$19+(1-$J$19)*F205</f>
        <v>6.8764730885205063</v>
      </c>
    </row>
    <row r="207" spans="1:6" x14ac:dyDescent="0.25">
      <c r="A207" s="11">
        <v>44053</v>
      </c>
      <c r="B207" s="2">
        <v>7.47</v>
      </c>
      <c r="C207" s="3">
        <f>AVERAGE(B193:B207)</f>
        <v>6.8460000000000001</v>
      </c>
      <c r="D207" s="3">
        <f>SUMPRODUCT(B193:B207,$I$3:$I$17)</f>
        <v>7.0570000000000004</v>
      </c>
      <c r="E207" s="3">
        <f>SUMPRODUCT(B193:B207,$K$3:$K$17)</f>
        <v>6.6349999999999989</v>
      </c>
      <c r="F207" s="12">
        <f>B207*$J$19+(1-$J$19)*F206</f>
        <v>6.950663952455443</v>
      </c>
    </row>
    <row r="208" spans="1:6" x14ac:dyDescent="0.25">
      <c r="A208" s="11">
        <v>44054</v>
      </c>
      <c r="B208" s="2">
        <v>7.51</v>
      </c>
      <c r="C208" s="3">
        <f>AVERAGE(B194:B208)</f>
        <v>6.9286666666666665</v>
      </c>
      <c r="D208" s="3">
        <f>SUMPRODUCT(B194:B208,$I$3:$I$17)</f>
        <v>7.14</v>
      </c>
      <c r="E208" s="3">
        <f>SUMPRODUCT(B194:B208,$K$3:$K$17)</f>
        <v>6.7173333333333334</v>
      </c>
      <c r="F208" s="12">
        <f>B208*$J$19+(1-$J$19)*F207</f>
        <v>7.0205809583985124</v>
      </c>
    </row>
    <row r="209" spans="1:6" x14ac:dyDescent="0.25">
      <c r="A209" s="11">
        <v>44055</v>
      </c>
      <c r="B209" s="2">
        <v>7.39</v>
      </c>
      <c r="C209" s="3">
        <f>AVERAGE(B195:B209)</f>
        <v>7.0019999999999998</v>
      </c>
      <c r="D209" s="3">
        <f>SUMPRODUCT(B195:B209,$I$3:$I$17)</f>
        <v>7.1976666666666667</v>
      </c>
      <c r="E209" s="3">
        <f>SUMPRODUCT(B195:B209,$K$3:$K$17)</f>
        <v>6.806333333333332</v>
      </c>
      <c r="F209" s="12">
        <f>B209*$J$19+(1-$J$19)*F208</f>
        <v>7.0667583385986985</v>
      </c>
    </row>
    <row r="210" spans="1:6" x14ac:dyDescent="0.25">
      <c r="A210" s="11">
        <v>44056</v>
      </c>
      <c r="B210" s="2">
        <v>7.4</v>
      </c>
      <c r="C210" s="3">
        <f>AVERAGE(B196:B210)</f>
        <v>7.0766666666666671</v>
      </c>
      <c r="D210" s="3">
        <f>SUMPRODUCT(B196:B210,$I$3:$I$17)</f>
        <v>7.2474166666666671</v>
      </c>
      <c r="E210" s="3">
        <f>SUMPRODUCT(B196:B210,$K$3:$K$17)</f>
        <v>6.905916666666668</v>
      </c>
      <c r="F210" s="12">
        <f>B210*$J$19+(1-$J$19)*F209</f>
        <v>7.1084135462738613</v>
      </c>
    </row>
    <row r="211" spans="1:6" x14ac:dyDescent="0.25">
      <c r="A211" s="11">
        <v>44057</v>
      </c>
      <c r="B211" s="2">
        <v>7.5</v>
      </c>
      <c r="C211" s="3">
        <f>AVERAGE(B197:B211)</f>
        <v>7.1606666666666676</v>
      </c>
      <c r="D211" s="3">
        <f>SUMPRODUCT(B197:B211,$I$3:$I$17)</f>
        <v>7.3003333333333327</v>
      </c>
      <c r="E211" s="3">
        <f>SUMPRODUCT(B197:B211,$K$3:$K$17)</f>
        <v>7.0209999999999999</v>
      </c>
      <c r="F211" s="12">
        <f>B211*$J$19+(1-$J$19)*F210</f>
        <v>7.157361852989629</v>
      </c>
    </row>
    <row r="212" spans="1:6" x14ac:dyDescent="0.25">
      <c r="A212" s="11">
        <v>44060</v>
      </c>
      <c r="B212" s="2">
        <v>7.81</v>
      </c>
      <c r="C212" s="3">
        <f>AVERAGE(B198:B212)</f>
        <v>7.2280000000000006</v>
      </c>
      <c r="D212" s="3">
        <f>SUMPRODUCT(B198:B212,$I$3:$I$17)</f>
        <v>7.3815</v>
      </c>
      <c r="E212" s="3">
        <f>SUMPRODUCT(B198:B212,$K$3:$K$17)</f>
        <v>7.0744999999999978</v>
      </c>
      <c r="F212" s="12">
        <f>B212*$J$19+(1-$J$19)*F211</f>
        <v>7.2389416213659254</v>
      </c>
    </row>
    <row r="213" spans="1:6" x14ac:dyDescent="0.25">
      <c r="A213" s="11">
        <v>44061</v>
      </c>
      <c r="B213" s="2">
        <v>7.62</v>
      </c>
      <c r="C213" s="3">
        <f>AVERAGE(B199:B213)</f>
        <v>7.2840000000000016</v>
      </c>
      <c r="D213" s="3">
        <f>SUMPRODUCT(B199:B213,$I$3:$I$17)</f>
        <v>7.4304999999999994</v>
      </c>
      <c r="E213" s="3">
        <f>SUMPRODUCT(B199:B213,$K$3:$K$17)</f>
        <v>7.1374999999999993</v>
      </c>
      <c r="F213" s="12">
        <f>B213*$J$19+(1-$J$19)*F212</f>
        <v>7.2865739186951846</v>
      </c>
    </row>
    <row r="214" spans="1:6" x14ac:dyDescent="0.25">
      <c r="A214" s="11">
        <v>44062</v>
      </c>
      <c r="B214" s="2">
        <v>7.48</v>
      </c>
      <c r="C214" s="3">
        <f>AVERAGE(B200:B214)</f>
        <v>7.323333333333335</v>
      </c>
      <c r="D214" s="3">
        <f>SUMPRODUCT(B200:B214,$I$3:$I$17)</f>
        <v>7.4550000000000001</v>
      </c>
      <c r="E214" s="3">
        <f>SUMPRODUCT(B200:B214,$K$3:$K$17)</f>
        <v>7.1916666666666673</v>
      </c>
      <c r="F214" s="12">
        <f>B214*$J$19+(1-$J$19)*F213</f>
        <v>7.3107521788582872</v>
      </c>
    </row>
    <row r="215" spans="1:6" x14ac:dyDescent="0.25">
      <c r="A215" s="11">
        <v>44063</v>
      </c>
      <c r="B215" s="2">
        <v>7.67</v>
      </c>
      <c r="C215" s="3">
        <f>AVERAGE(B201:B215)</f>
        <v>7.3833333333333346</v>
      </c>
      <c r="D215" s="3">
        <f>SUMPRODUCT(B201:B215,$I$3:$I$17)</f>
        <v>7.4983333333333331</v>
      </c>
      <c r="E215" s="3">
        <f>SUMPRODUCT(B201:B215,$K$3:$K$17)</f>
        <v>7.2683333333333335</v>
      </c>
      <c r="F215" s="12">
        <f>B215*$J$19+(1-$J$19)*F214</f>
        <v>7.3556581565010015</v>
      </c>
    </row>
    <row r="216" spans="1:6" x14ac:dyDescent="0.25">
      <c r="A216" s="11">
        <v>44064</v>
      </c>
      <c r="B216" s="2">
        <v>7.57</v>
      </c>
      <c r="C216" s="3">
        <f>AVERAGE(B202:B216)</f>
        <v>7.4333333333333336</v>
      </c>
      <c r="D216" s="3">
        <f>SUMPRODUCT(B202:B216,$I$3:$I$17)</f>
        <v>7.5216666666666674</v>
      </c>
      <c r="E216" s="3">
        <f>SUMPRODUCT(B202:B216,$K$3:$K$17)</f>
        <v>7.3449999999999998</v>
      </c>
      <c r="F216" s="12">
        <f>B216*$J$19+(1-$J$19)*F215</f>
        <v>7.3824508869383765</v>
      </c>
    </row>
    <row r="217" spans="1:6" x14ac:dyDescent="0.25">
      <c r="A217" s="11">
        <v>44067</v>
      </c>
      <c r="B217" s="2">
        <v>7.66</v>
      </c>
      <c r="C217" s="3">
        <f>AVERAGE(B203:B217)</f>
        <v>7.4753333333333334</v>
      </c>
      <c r="D217" s="3">
        <f>SUMPRODUCT(B203:B217,$I$3:$I$17)</f>
        <v>7.5500000000000007</v>
      </c>
      <c r="E217" s="3">
        <f>SUMPRODUCT(B203:B217,$K$3:$K$17)</f>
        <v>7.4006666666666661</v>
      </c>
      <c r="F217" s="12">
        <f>B217*$J$19+(1-$J$19)*F216</f>
        <v>7.4171445260710787</v>
      </c>
    </row>
    <row r="218" spans="1:6" x14ac:dyDescent="0.25">
      <c r="A218" s="11">
        <v>44068</v>
      </c>
      <c r="B218" s="2">
        <v>7.72</v>
      </c>
      <c r="C218" s="3">
        <f>AVERAGE(B204:B218)</f>
        <v>7.5133333333333328</v>
      </c>
      <c r="D218" s="3">
        <f>SUMPRODUCT(B204:B218,$I$3:$I$17)</f>
        <v>7.5805833333333332</v>
      </c>
      <c r="E218" s="3">
        <f>SUMPRODUCT(B204:B218,$K$3:$K$17)</f>
        <v>7.4460833333333323</v>
      </c>
      <c r="F218" s="12">
        <f>B218*$J$19+(1-$J$19)*F217</f>
        <v>7.4550014603121939</v>
      </c>
    </row>
    <row r="219" spans="1:6" x14ac:dyDescent="0.25">
      <c r="A219" s="11">
        <v>44069</v>
      </c>
      <c r="B219" s="2">
        <v>7.66</v>
      </c>
      <c r="C219" s="3">
        <f>AVERAGE(B205:B219)</f>
        <v>7.5386666666666677</v>
      </c>
      <c r="D219" s="3">
        <f>SUMPRODUCT(B205:B219,$I$3:$I$17)</f>
        <v>7.5989166666666677</v>
      </c>
      <c r="E219" s="3">
        <f>SUMPRODUCT(B205:B219,$K$3:$K$17)</f>
        <v>7.4784166666666669</v>
      </c>
      <c r="F219" s="12">
        <f>B219*$J$19+(1-$J$19)*F218</f>
        <v>7.4806262777731689</v>
      </c>
    </row>
    <row r="220" spans="1:6" x14ac:dyDescent="0.25">
      <c r="A220" s="11">
        <v>44070</v>
      </c>
      <c r="B220" s="2">
        <v>7.56</v>
      </c>
      <c r="C220" s="3">
        <f>AVERAGE(B206:B220)</f>
        <v>7.556</v>
      </c>
      <c r="D220" s="3">
        <f>SUMPRODUCT(B206:B220,$I$3:$I$17)</f>
        <v>7.6015833333333331</v>
      </c>
      <c r="E220" s="3">
        <f>SUMPRODUCT(B206:B220,$K$3:$K$17)</f>
        <v>7.5104166666666661</v>
      </c>
      <c r="F220" s="12">
        <f>B220*$J$19+(1-$J$19)*F219</f>
        <v>7.4905479930515231</v>
      </c>
    </row>
    <row r="221" spans="1:6" x14ac:dyDescent="0.25">
      <c r="A221" s="11">
        <v>44071</v>
      </c>
      <c r="B221" s="2">
        <v>7.38</v>
      </c>
      <c r="C221" s="3">
        <f>AVERAGE(B207:B221)</f>
        <v>7.5600000000000005</v>
      </c>
      <c r="D221" s="3">
        <f>SUMPRODUCT(B207:B221,$I$3:$I$17)</f>
        <v>7.5795833333333338</v>
      </c>
      <c r="E221" s="3">
        <f>SUMPRODUCT(B207:B221,$K$3:$K$17)</f>
        <v>7.5404166666666672</v>
      </c>
      <c r="F221" s="12">
        <f>B221*$J$19+(1-$J$19)*F220</f>
        <v>7.4767294939200832</v>
      </c>
    </row>
    <row r="222" spans="1:6" x14ac:dyDescent="0.25">
      <c r="A222" s="11">
        <v>44074</v>
      </c>
      <c r="B222" s="2">
        <v>7.02</v>
      </c>
      <c r="C222" s="3">
        <f>AVERAGE(B208:B222)</f>
        <v>7.5299999999999985</v>
      </c>
      <c r="D222" s="3">
        <f>SUMPRODUCT(B208:B222,$I$3:$I$17)</f>
        <v>7.512083333333333</v>
      </c>
      <c r="E222" s="3">
        <f>SUMPRODUCT(B208:B222,$K$3:$K$17)</f>
        <v>7.5479166666666657</v>
      </c>
      <c r="F222" s="12">
        <f>B222*$J$19+(1-$J$19)*F221</f>
        <v>7.4196383071800724</v>
      </c>
    </row>
    <row r="223" spans="1:6" x14ac:dyDescent="0.25">
      <c r="A223" s="11">
        <v>44075</v>
      </c>
      <c r="B223" s="2">
        <v>7.2</v>
      </c>
      <c r="C223" s="3">
        <f>AVERAGE(B209:B223)</f>
        <v>7.5093333333333332</v>
      </c>
      <c r="D223" s="3">
        <f>SUMPRODUCT(B209:B223,$I$3:$I$17)</f>
        <v>7.4708333333333341</v>
      </c>
      <c r="E223" s="3">
        <f>SUMPRODUCT(B209:B223,$K$3:$K$17)</f>
        <v>7.5478333333333323</v>
      </c>
      <c r="F223" s="12">
        <f>B223*$J$19+(1-$J$19)*F222</f>
        <v>7.3921835187825637</v>
      </c>
    </row>
    <row r="224" spans="1:6" x14ac:dyDescent="0.25">
      <c r="A224" s="11">
        <v>44076</v>
      </c>
      <c r="B224" s="2">
        <v>7.09</v>
      </c>
      <c r="C224" s="3">
        <f>AVERAGE(B210:B224)</f>
        <v>7.4893333333333336</v>
      </c>
      <c r="D224" s="3">
        <f>SUMPRODUCT(B210:B224,$I$3:$I$17)</f>
        <v>7.4184166666666673</v>
      </c>
      <c r="E224" s="3">
        <f>SUMPRODUCT(B210:B224,$K$3:$K$17)</f>
        <v>7.560249999999999</v>
      </c>
      <c r="F224" s="12">
        <f>B224*$J$19+(1-$J$19)*F223</f>
        <v>7.3544105789347434</v>
      </c>
    </row>
    <row r="225" spans="1:6" x14ac:dyDescent="0.25">
      <c r="A225" s="11">
        <v>44077</v>
      </c>
      <c r="B225" s="2">
        <v>6.86</v>
      </c>
      <c r="C225" s="3">
        <f>AVERAGE(B211:B225)</f>
        <v>7.4533333333333331</v>
      </c>
      <c r="D225" s="3">
        <f>SUMPRODUCT(B211:B225,$I$3:$I$17)</f>
        <v>7.3397500000000004</v>
      </c>
      <c r="E225" s="3">
        <f>SUMPRODUCT(B211:B225,$K$3:$K$17)</f>
        <v>7.5669166666666658</v>
      </c>
      <c r="F225" s="12">
        <f>B225*$J$19+(1-$J$19)*F224</f>
        <v>7.2926092565678999</v>
      </c>
    </row>
    <row r="226" spans="1:6" x14ac:dyDescent="0.25">
      <c r="A226" s="11">
        <v>44078</v>
      </c>
      <c r="B226" s="2">
        <v>6.87</v>
      </c>
      <c r="C226" s="3">
        <f>AVERAGE(B212:B226)</f>
        <v>7.4113333333333333</v>
      </c>
      <c r="D226" s="3">
        <f>SUMPRODUCT(B212:B226,$I$3:$I$17)</f>
        <v>7.2668333333333335</v>
      </c>
      <c r="E226" s="3">
        <f>SUMPRODUCT(B212:B226,$K$3:$K$17)</f>
        <v>7.5558333333333323</v>
      </c>
      <c r="F226" s="12">
        <f>B226*$J$19+(1-$J$19)*F225</f>
        <v>7.2397830994969121</v>
      </c>
    </row>
    <row r="227" spans="1:6" x14ac:dyDescent="0.25">
      <c r="A227" s="11">
        <v>44081</v>
      </c>
      <c r="B227" s="2">
        <v>6.93</v>
      </c>
      <c r="C227" s="3">
        <f>AVERAGE(B213:B227)</f>
        <v>7.352666666666666</v>
      </c>
      <c r="D227" s="3">
        <f>SUMPRODUCT(B213:B227,$I$3:$I$17)</f>
        <v>7.206666666666667</v>
      </c>
      <c r="E227" s="3">
        <f>SUMPRODUCT(B213:B227,$K$3:$K$17)</f>
        <v>7.4986666666666659</v>
      </c>
      <c r="F227" s="12">
        <f>B227*$J$19+(1-$J$19)*F226</f>
        <v>7.2010602120597982</v>
      </c>
    </row>
    <row r="228" spans="1:6" x14ac:dyDescent="0.25">
      <c r="A228" s="11">
        <v>44082</v>
      </c>
      <c r="B228" s="2">
        <v>6.81</v>
      </c>
      <c r="C228" s="3">
        <f>AVERAGE(B214:B228)</f>
        <v>7.2986666666666675</v>
      </c>
      <c r="D228" s="3">
        <f>SUMPRODUCT(B214:B228,$I$3:$I$17)</f>
        <v>7.1388333333333343</v>
      </c>
      <c r="E228" s="3">
        <f>SUMPRODUCT(B214:B228,$K$3:$K$17)</f>
        <v>7.4585000000000008</v>
      </c>
      <c r="F228" s="12">
        <f>B228*$J$19+(1-$J$19)*F227</f>
        <v>7.1521776855523234</v>
      </c>
    </row>
    <row r="229" spans="1:6" x14ac:dyDescent="0.25">
      <c r="A229" s="11">
        <v>44083</v>
      </c>
      <c r="B229" s="2">
        <v>6.92</v>
      </c>
      <c r="C229" s="3">
        <f>AVERAGE(B215:B229)</f>
        <v>7.2613333333333356</v>
      </c>
      <c r="D229" s="3">
        <f>SUMPRODUCT(B215:B229,$I$3:$I$17)</f>
        <v>7.0915000000000008</v>
      </c>
      <c r="E229" s="3">
        <f>SUMPRODUCT(B215:B229,$K$3:$K$17)</f>
        <v>7.4311666666666678</v>
      </c>
      <c r="F229" s="12">
        <f>B229*$J$19+(1-$J$19)*F228</f>
        <v>7.123155474858283</v>
      </c>
    </row>
    <row r="230" spans="1:6" x14ac:dyDescent="0.25">
      <c r="A230" s="11">
        <v>44084</v>
      </c>
      <c r="B230" s="2">
        <v>7.52</v>
      </c>
      <c r="C230" s="3">
        <f>AVERAGE(B216:B230)</f>
        <v>7.2513333333333341</v>
      </c>
      <c r="D230" s="3">
        <f>SUMPRODUCT(B216:B230,$I$3:$I$17)</f>
        <v>7.1238333333333337</v>
      </c>
      <c r="E230" s="3">
        <f>SUMPRODUCT(B216:B230,$K$3:$K$17)</f>
        <v>7.3788333333333336</v>
      </c>
      <c r="F230" s="12">
        <f>B230*$J$19+(1-$J$19)*F229</f>
        <v>7.1727610405009976</v>
      </c>
    </row>
    <row r="231" spans="1:6" x14ac:dyDescent="0.25">
      <c r="A231" s="11">
        <v>44085</v>
      </c>
      <c r="B231" s="2">
        <v>8.0399999999999991</v>
      </c>
      <c r="C231" s="3">
        <f>AVERAGE(B217:B231)</f>
        <v>7.2826666666666675</v>
      </c>
      <c r="D231" s="3">
        <f>SUMPRODUCT(B217:B231,$I$3:$I$17)</f>
        <v>7.2224166666666676</v>
      </c>
      <c r="E231" s="3">
        <f>SUMPRODUCT(B217:B231,$K$3:$K$17)</f>
        <v>7.3429166666666674</v>
      </c>
      <c r="F231" s="12">
        <f>B231*$J$19+(1-$J$19)*F230</f>
        <v>7.2811659104383724</v>
      </c>
    </row>
    <row r="232" spans="1:6" x14ac:dyDescent="0.25">
      <c r="A232" s="11">
        <v>44088</v>
      </c>
      <c r="B232" s="2">
        <v>8.3000000000000007</v>
      </c>
      <c r="C232" s="3">
        <f>AVERAGE(B218:B232)</f>
        <v>7.3253333333333321</v>
      </c>
      <c r="D232" s="3">
        <f>SUMPRODUCT(B218:B232,$I$3:$I$17)</f>
        <v>7.3495833333333334</v>
      </c>
      <c r="E232" s="3">
        <f>SUMPRODUCT(B218:B232,$K$3:$K$17)</f>
        <v>7.3010833333333336</v>
      </c>
      <c r="F232" s="12">
        <f>B232*$J$19+(1-$J$19)*F231</f>
        <v>7.408520171633576</v>
      </c>
    </row>
    <row r="233" spans="1:6" x14ac:dyDescent="0.25">
      <c r="A233" s="11">
        <v>44089</v>
      </c>
      <c r="B233" s="2">
        <v>8.43</v>
      </c>
      <c r="C233" s="3">
        <f>AVERAGE(B219:B233)</f>
        <v>7.3726666666666647</v>
      </c>
      <c r="D233" s="3">
        <f>SUMPRODUCT(B219:B233,$I$3:$I$17)</f>
        <v>7.4876666666666667</v>
      </c>
      <c r="E233" s="3">
        <f>SUMPRODUCT(B219:B233,$K$3:$K$17)</f>
        <v>7.2576666666666663</v>
      </c>
      <c r="F233" s="12">
        <f>B233*$J$19+(1-$J$19)*F232</f>
        <v>7.536205150179379</v>
      </c>
    </row>
    <row r="234" spans="1:6" x14ac:dyDescent="0.25">
      <c r="A234" s="11">
        <v>44091</v>
      </c>
      <c r="B234" s="2">
        <v>8.14</v>
      </c>
      <c r="C234" s="3">
        <f>AVERAGE(B220:B234)</f>
        <v>7.4046666666666656</v>
      </c>
      <c r="D234" s="3">
        <f>SUMPRODUCT(B220:B234,$I$3:$I$17)</f>
        <v>7.5835833333333333</v>
      </c>
      <c r="E234" s="3">
        <f>SUMPRODUCT(B220:B234,$K$3:$K$17)</f>
        <v>7.2257499999999997</v>
      </c>
      <c r="F234" s="12">
        <f>B234*$J$19+(1-$J$19)*F233</f>
        <v>7.6116795064069569</v>
      </c>
    </row>
    <row r="235" spans="1:6" x14ac:dyDescent="0.25">
      <c r="A235" s="11">
        <v>44092</v>
      </c>
      <c r="B235" s="2">
        <v>8.15</v>
      </c>
      <c r="C235" s="3">
        <f>AVERAGE(B221:B235)</f>
        <v>7.4439999999999991</v>
      </c>
      <c r="D235" s="3">
        <f>SUMPRODUCT(B221:B235,$I$3:$I$17)</f>
        <v>7.6767499999999993</v>
      </c>
      <c r="E235" s="3">
        <f>SUMPRODUCT(B221:B235,$K$3:$K$17)</f>
        <v>7.2112499999999997</v>
      </c>
      <c r="F235" s="12">
        <f>B235*$J$19+(1-$J$19)*F234</f>
        <v>7.678969568106087</v>
      </c>
    </row>
    <row r="236" spans="1:6" x14ac:dyDescent="0.25">
      <c r="A236" s="11">
        <v>44095</v>
      </c>
      <c r="B236" s="2">
        <v>7.82</v>
      </c>
      <c r="C236" s="3">
        <f>AVERAGE(B222:B236)</f>
        <v>7.4733333333333327</v>
      </c>
      <c r="D236" s="3">
        <f>SUMPRODUCT(B222:B236,$I$3:$I$17)</f>
        <v>7.7237500000000008</v>
      </c>
      <c r="E236" s="3">
        <f>SUMPRODUCT(B222:B236,$K$3:$K$17)</f>
        <v>7.2229166666666655</v>
      </c>
      <c r="F236" s="12">
        <f>B236*$J$19+(1-$J$19)*F235</f>
        <v>7.6965983720928266</v>
      </c>
    </row>
    <row r="237" spans="1:6" x14ac:dyDescent="0.25">
      <c r="A237" s="11">
        <v>44096</v>
      </c>
      <c r="B237" s="2">
        <v>7.99</v>
      </c>
      <c r="C237" s="3">
        <f>AVERAGE(B223:B237)</f>
        <v>7.5380000000000003</v>
      </c>
      <c r="D237" s="3">
        <f>SUMPRODUCT(B223:B237,$I$3:$I$17)</f>
        <v>7.788333333333334</v>
      </c>
      <c r="E237" s="3">
        <f>SUMPRODUCT(B223:B237,$K$3:$K$17)</f>
        <v>7.2876666666666683</v>
      </c>
      <c r="F237" s="12">
        <f>B237*$J$19+(1-$J$19)*F236</f>
        <v>7.7332735755812232</v>
      </c>
    </row>
    <row r="238" spans="1:6" x14ac:dyDescent="0.25">
      <c r="A238" s="11">
        <v>44097</v>
      </c>
      <c r="B238" s="2">
        <v>7.98</v>
      </c>
      <c r="C238" s="3">
        <f>AVERAGE(B224:B238)</f>
        <v>7.5900000000000016</v>
      </c>
      <c r="D238" s="3">
        <f>SUMPRODUCT(B224:B238,$I$3:$I$17)</f>
        <v>7.8435833333333331</v>
      </c>
      <c r="E238" s="3">
        <f>SUMPRODUCT(B224:B238,$K$3:$K$17)</f>
        <v>7.3364166666666666</v>
      </c>
      <c r="F238" s="12">
        <f>B238*$J$19+(1-$J$19)*F237</f>
        <v>7.76411437863357</v>
      </c>
    </row>
    <row r="239" spans="1:6" x14ac:dyDescent="0.25">
      <c r="A239" s="11">
        <v>44098</v>
      </c>
      <c r="B239" s="2">
        <v>7.88</v>
      </c>
      <c r="C239" s="3">
        <f>AVERAGE(B225:B239)</f>
        <v>7.6426666666666678</v>
      </c>
      <c r="D239" s="3">
        <f>SUMPRODUCT(B225:B239,$I$3:$I$17)</f>
        <v>7.8798333333333339</v>
      </c>
      <c r="E239" s="3">
        <f>SUMPRODUCT(B225:B239,$K$3:$K$17)</f>
        <v>7.4055</v>
      </c>
      <c r="F239" s="12">
        <f>B239*$J$19+(1-$J$19)*F238</f>
        <v>7.7786000813043739</v>
      </c>
    </row>
    <row r="240" spans="1:6" x14ac:dyDescent="0.25">
      <c r="A240" s="11">
        <v>44099</v>
      </c>
      <c r="B240" s="2">
        <v>7.99</v>
      </c>
      <c r="C240" s="3">
        <f>AVERAGE(B226:B240)</f>
        <v>7.718</v>
      </c>
      <c r="D240" s="3">
        <f>SUMPRODUCT(B226:B240,$I$3:$I$17)</f>
        <v>7.9232500000000012</v>
      </c>
      <c r="E240" s="3">
        <f>SUMPRODUCT(B226:B240,$K$3:$K$17)</f>
        <v>7.5127500000000005</v>
      </c>
      <c r="F240" s="12">
        <f>B240*$J$19+(1-$J$19)*F239</f>
        <v>7.8050250711413272</v>
      </c>
    </row>
    <row r="241" spans="1:6" x14ac:dyDescent="0.25">
      <c r="A241" s="11">
        <v>44102</v>
      </c>
      <c r="B241" s="2">
        <v>8.3000000000000007</v>
      </c>
      <c r="C241" s="3">
        <f>AVERAGE(B227:B241)</f>
        <v>7.8133333333333326</v>
      </c>
      <c r="D241" s="3">
        <f>SUMPRODUCT(B227:B241,$I$3:$I$17)</f>
        <v>7.9959999999999987</v>
      </c>
      <c r="E241" s="3">
        <f>SUMPRODUCT(B227:B241,$K$3:$K$17)</f>
        <v>7.6306666666666665</v>
      </c>
      <c r="F241" s="12">
        <f>B241*$J$19+(1-$J$19)*F240</f>
        <v>7.8668969372486615</v>
      </c>
    </row>
    <row r="242" spans="1:6" x14ac:dyDescent="0.25">
      <c r="A242" s="11">
        <v>44103</v>
      </c>
      <c r="B242" s="2">
        <v>8.14</v>
      </c>
      <c r="C242" s="3">
        <f>AVERAGE(B228:B242)</f>
        <v>7.8939999999999992</v>
      </c>
      <c r="D242" s="3">
        <f>SUMPRODUCT(B228:B242,$I$3:$I$17)</f>
        <v>8.0368333333333339</v>
      </c>
      <c r="E242" s="3">
        <f>SUMPRODUCT(B228:B242,$K$3:$K$17)</f>
        <v>7.7511666666666663</v>
      </c>
      <c r="F242" s="12">
        <f>B242*$J$19+(1-$J$19)*F241</f>
        <v>7.9010348200925788</v>
      </c>
    </row>
    <row r="243" spans="1:6" x14ac:dyDescent="0.25">
      <c r="A243" s="11">
        <v>44104</v>
      </c>
      <c r="B243" s="2">
        <v>8.3800000000000008</v>
      </c>
      <c r="C243" s="3">
        <f>AVERAGE(B229:B243)</f>
        <v>7.998666666666665</v>
      </c>
      <c r="D243" s="3">
        <f>SUMPRODUCT(B229:B243,$I$3:$I$17)</f>
        <v>8.0975833333333345</v>
      </c>
      <c r="E243" s="3">
        <f>SUMPRODUCT(B229:B243,$K$3:$K$17)</f>
        <v>7.89975</v>
      </c>
      <c r="F243" s="12">
        <f>B243*$J$19+(1-$J$19)*F242</f>
        <v>7.9609054675810071</v>
      </c>
    </row>
    <row r="244" spans="1:6" x14ac:dyDescent="0.25">
      <c r="A244" s="11">
        <v>44105</v>
      </c>
      <c r="B244" s="2">
        <v>8.15</v>
      </c>
      <c r="C244" s="3">
        <f>AVERAGE(B230:B244)</f>
        <v>8.0806666666666658</v>
      </c>
      <c r="D244" s="3">
        <f>SUMPRODUCT(B230:B244,$I$3:$I$17)</f>
        <v>8.1165000000000003</v>
      </c>
      <c r="E244" s="3">
        <f>SUMPRODUCT(B230:B244,$K$3:$K$17)</f>
        <v>8.0448333333333348</v>
      </c>
      <c r="F244" s="12">
        <f>B244*$J$19+(1-$J$19)*F243</f>
        <v>7.9845422841333811</v>
      </c>
    </row>
    <row r="245" spans="1:6" x14ac:dyDescent="0.25">
      <c r="A245" s="11">
        <v>44106</v>
      </c>
      <c r="B245" s="2">
        <v>8.18</v>
      </c>
      <c r="C245" s="3">
        <f>AVERAGE(B231:B245)</f>
        <v>8.1246666666666645</v>
      </c>
      <c r="D245" s="3">
        <f>SUMPRODUCT(B231:B245,$I$3:$I$17)</f>
        <v>8.1289166666666688</v>
      </c>
      <c r="E245" s="3">
        <f>SUMPRODUCT(B231:B245,$K$3:$K$17)</f>
        <v>8.1204166666666655</v>
      </c>
      <c r="F245" s="12">
        <f>B245*$J$19+(1-$J$19)*F244</f>
        <v>8.0089744986167091</v>
      </c>
    </row>
    <row r="246" spans="1:6" x14ac:dyDescent="0.25">
      <c r="A246" s="11">
        <v>44109</v>
      </c>
      <c r="B246" s="2">
        <v>8.44</v>
      </c>
      <c r="C246" s="3">
        <f>AVERAGE(B232:B246)</f>
        <v>8.1513333333333318</v>
      </c>
      <c r="D246" s="3">
        <f>SUMPRODUCT(B232:B246,$I$3:$I$17)</f>
        <v>8.168333333333333</v>
      </c>
      <c r="E246" s="3">
        <f>SUMPRODUCT(B232:B246,$K$3:$K$17)</f>
        <v>8.1343333333333341</v>
      </c>
      <c r="F246" s="12">
        <f>B246*$J$19+(1-$J$19)*F245</f>
        <v>8.0628526862896202</v>
      </c>
    </row>
    <row r="247" spans="1:6" x14ac:dyDescent="0.25">
      <c r="A247" s="11">
        <v>44110</v>
      </c>
      <c r="B247" s="2">
        <v>8.34</v>
      </c>
      <c r="C247" s="3">
        <f>AVERAGE(B233:B247)</f>
        <v>8.1539999999999999</v>
      </c>
      <c r="D247" s="3">
        <f>SUMPRODUCT(B233:B247,$I$3:$I$17)</f>
        <v>8.1919166666666676</v>
      </c>
      <c r="E247" s="3">
        <f>SUMPRODUCT(B233:B247,$K$3:$K$17)</f>
        <v>8.116083333333334</v>
      </c>
      <c r="F247" s="12">
        <f>B247*$J$19+(1-$J$19)*F246</f>
        <v>8.0974961005034185</v>
      </c>
    </row>
    <row r="248" spans="1:6" x14ac:dyDescent="0.25">
      <c r="A248" s="11">
        <v>44111</v>
      </c>
      <c r="B248" s="2">
        <v>8.39</v>
      </c>
      <c r="C248" s="3">
        <f>AVERAGE(B234:B248)</f>
        <v>8.1513333333333335</v>
      </c>
      <c r="D248" s="3">
        <f>SUMPRODUCT(B234:B248,$I$3:$I$17)</f>
        <v>8.2214166666666664</v>
      </c>
      <c r="E248" s="3">
        <f>SUMPRODUCT(B234:B248,$K$3:$K$17)</f>
        <v>8.0812500000000007</v>
      </c>
      <c r="F248" s="12">
        <f>B248*$J$19+(1-$J$19)*F247</f>
        <v>8.134059087940491</v>
      </c>
    </row>
    <row r="249" spans="1:6" x14ac:dyDescent="0.25">
      <c r="A249" s="11">
        <v>44112</v>
      </c>
      <c r="B249" s="2">
        <v>8.7100000000000009</v>
      </c>
      <c r="C249" s="3">
        <f>AVERAGE(B235:B249)</f>
        <v>8.1893333333333338</v>
      </c>
      <c r="D249" s="3">
        <f>SUMPRODUCT(B235:B249,$I$3:$I$17)</f>
        <v>8.2912500000000016</v>
      </c>
      <c r="E249" s="3">
        <f>SUMPRODUCT(B235:B249,$K$3:$K$17)</f>
        <v>8.0874166666666678</v>
      </c>
      <c r="F249" s="12">
        <f>B249*$J$19+(1-$J$19)*F248</f>
        <v>8.2060517019479295</v>
      </c>
    </row>
    <row r="250" spans="1:6" x14ac:dyDescent="0.25">
      <c r="A250" s="11">
        <v>44113</v>
      </c>
      <c r="B250" s="2">
        <v>8.7100000000000009</v>
      </c>
      <c r="C250" s="3">
        <f>AVERAGE(B236:B250)</f>
        <v>8.2266666666666666</v>
      </c>
      <c r="D250" s="3">
        <f>SUMPRODUCT(B236:B250,$I$3:$I$17)</f>
        <v>8.3563333333333318</v>
      </c>
      <c r="E250" s="3">
        <f>SUMPRODUCT(B236:B250,$K$3:$K$17)</f>
        <v>8.0969999999999995</v>
      </c>
      <c r="F250" s="12">
        <f>B250*$J$19+(1-$J$19)*F249</f>
        <v>8.2690452392044378</v>
      </c>
    </row>
    <row r="251" spans="1:6" x14ac:dyDescent="0.25">
      <c r="A251" s="11">
        <v>44116</v>
      </c>
      <c r="B251" s="2">
        <v>8.3800000000000008</v>
      </c>
      <c r="C251" s="3">
        <f>AVERAGE(B237:B251)</f>
        <v>8.2640000000000011</v>
      </c>
      <c r="D251" s="3">
        <f>SUMPRODUCT(B237:B251,$I$3:$I$17)</f>
        <v>8.3755000000000006</v>
      </c>
      <c r="E251" s="3">
        <f>SUMPRODUCT(B237:B251,$K$3:$K$17)</f>
        <v>8.1524999999999999</v>
      </c>
      <c r="F251" s="12">
        <f>B251*$J$19+(1-$J$19)*F250</f>
        <v>8.2829145843038834</v>
      </c>
    </row>
    <row r="252" spans="1:6" x14ac:dyDescent="0.25">
      <c r="A252" s="11">
        <v>44117</v>
      </c>
      <c r="B252" s="2">
        <v>8.26</v>
      </c>
      <c r="C252" s="3">
        <f>AVERAGE(B238:B252)</f>
        <v>8.282</v>
      </c>
      <c r="D252" s="3">
        <f>SUMPRODUCT(B238:B252,$I$3:$I$17)</f>
        <v>8.3750000000000018</v>
      </c>
      <c r="E252" s="3">
        <f>SUMPRODUCT(B238:B252,$K$3:$K$17)</f>
        <v>8.1890000000000001</v>
      </c>
      <c r="F252" s="12">
        <f>B252*$J$19+(1-$J$19)*F251</f>
        <v>8.2800502612658988</v>
      </c>
    </row>
    <row r="253" spans="1:6" x14ac:dyDescent="0.25">
      <c r="A253" s="11">
        <v>44118</v>
      </c>
      <c r="B253" s="2">
        <v>8.4700000000000006</v>
      </c>
      <c r="C253" s="3">
        <f>AVERAGE(B239:B253)</f>
        <v>8.3146666666666675</v>
      </c>
      <c r="D253" s="3">
        <f>SUMPRODUCT(B239:B253,$I$3:$I$17)</f>
        <v>8.3985000000000003</v>
      </c>
      <c r="E253" s="3">
        <f>SUMPRODUCT(B239:B253,$K$3:$K$17)</f>
        <v>8.2308333333333348</v>
      </c>
      <c r="F253" s="12">
        <f>B253*$J$19+(1-$J$19)*F252</f>
        <v>8.3037939786076613</v>
      </c>
    </row>
    <row r="254" spans="1:6" x14ac:dyDescent="0.25">
      <c r="A254" s="13">
        <v>44119</v>
      </c>
      <c r="B254" s="14">
        <v>8.77</v>
      </c>
      <c r="C254" s="15">
        <f>AVERAGE(B240:B254)</f>
        <v>8.3740000000000006</v>
      </c>
      <c r="D254" s="15">
        <f>SUMPRODUCT(B240:B254,$I$3:$I$17)</f>
        <v>8.4554166666666664</v>
      </c>
      <c r="E254" s="15">
        <f>SUMPRODUCT(B240:B254,$K$3:$K$17)</f>
        <v>8.2925833333333347</v>
      </c>
      <c r="F254" s="16">
        <f>B254*$J$19+(1-$J$19)*F253</f>
        <v>8.3620697312817036</v>
      </c>
    </row>
  </sheetData>
  <mergeCells count="7">
    <mergeCell ref="H18:K18"/>
    <mergeCell ref="H19:I19"/>
    <mergeCell ref="J19:K19"/>
    <mergeCell ref="H1:I1"/>
    <mergeCell ref="H2:I2"/>
    <mergeCell ref="J2:K2"/>
    <mergeCell ref="J1:K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CEMEXCPO.MX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Montaño</dc:creator>
  <cp:lastModifiedBy>actda</cp:lastModifiedBy>
  <dcterms:created xsi:type="dcterms:W3CDTF">2020-10-21T05:46:34Z</dcterms:created>
  <dcterms:modified xsi:type="dcterms:W3CDTF">2020-10-21T15:40:35Z</dcterms:modified>
</cp:coreProperties>
</file>