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5" yWindow="-105" windowWidth="20730" windowHeight="11760"/>
  </bookViews>
  <sheets>
    <sheet name="Precios" sheetId="8" r:id="rId1"/>
    <sheet name="Ren_diarios" sheetId="2" r:id="rId2"/>
    <sheet name="FronteraEfi" sheetId="10" r:id="rId3"/>
    <sheet name="Resultados" sheetId="9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47" i="10" l="1"/>
  <c r="C34" i="10" s="1"/>
  <c r="L38" i="10"/>
  <c r="K39" i="10"/>
  <c r="B37" i="10"/>
  <c r="G48" i="10" a="1"/>
  <c r="G48" i="10" s="1"/>
  <c r="H48" i="10" s="1"/>
  <c r="H47" i="10"/>
  <c r="G38" i="10" a="1"/>
  <c r="G38" i="10" s="1"/>
  <c r="H38" i="10" s="1"/>
  <c r="G39" i="10" a="1"/>
  <c r="G39" i="10" s="1"/>
  <c r="H39" i="10" s="1"/>
  <c r="G40" i="10" a="1"/>
  <c r="G40" i="10" s="1"/>
  <c r="H40" i="10" s="1"/>
  <c r="G41" i="10" a="1"/>
  <c r="G41" i="10" s="1"/>
  <c r="H41" i="10" s="1"/>
  <c r="G42" i="10" a="1"/>
  <c r="G42" i="10" s="1"/>
  <c r="H42" i="10" s="1"/>
  <c r="G43" i="10" a="1"/>
  <c r="G43" i="10" s="1"/>
  <c r="H43" i="10" s="1"/>
  <c r="G44" i="10" a="1"/>
  <c r="G44" i="10" s="1"/>
  <c r="H44" i="10" s="1"/>
  <c r="G45" i="10" a="1"/>
  <c r="G45" i="10" s="1"/>
  <c r="H45" i="10" s="1"/>
  <c r="G46" i="10" a="1"/>
  <c r="G46" i="10" s="1"/>
  <c r="H46" i="10" s="1"/>
  <c r="G47" i="10" a="1"/>
  <c r="G47" i="10" s="1"/>
  <c r="F47" i="10"/>
  <c r="E47" i="10"/>
  <c r="D47" i="10"/>
  <c r="C47" i="10"/>
  <c r="B47" i="10"/>
  <c r="I37" i="10"/>
  <c r="H37" i="10"/>
  <c r="I11" i="10"/>
  <c r="G37" i="10" a="1"/>
  <c r="G37" i="10" s="1"/>
  <c r="F37" i="10"/>
  <c r="E37" i="10"/>
  <c r="D37" i="10"/>
  <c r="C37" i="10"/>
  <c r="B26" i="10" a="1"/>
  <c r="C26" i="10" s="1"/>
  <c r="I18" i="10" a="1"/>
  <c r="I18" i="10" s="1"/>
  <c r="B18" i="10" a="1"/>
  <c r="B18" i="10" s="1"/>
  <c r="I48" i="10" l="1"/>
  <c r="I32" i="10" s="1"/>
  <c r="J26" i="10" s="1" a="1"/>
  <c r="J26" i="10" s="1"/>
  <c r="I38" i="10"/>
  <c r="I39" i="10" s="1"/>
  <c r="I40" i="10" s="1"/>
  <c r="I41" i="10" s="1"/>
  <c r="I42" i="10" s="1"/>
  <c r="I43" i="10" s="1"/>
  <c r="I44" i="10" s="1"/>
  <c r="I45" i="10" s="1"/>
  <c r="I46" i="10" s="1"/>
  <c r="L39" i="10"/>
  <c r="F32" i="10"/>
  <c r="B32" i="10"/>
  <c r="E31" i="10"/>
  <c r="H30" i="10"/>
  <c r="D30" i="10"/>
  <c r="G29" i="10"/>
  <c r="C29" i="10"/>
  <c r="F28" i="10"/>
  <c r="B28" i="10"/>
  <c r="E27" i="10"/>
  <c r="H26" i="10"/>
  <c r="D26" i="10"/>
  <c r="H32" i="10"/>
  <c r="D32" i="10"/>
  <c r="G31" i="10"/>
  <c r="C31" i="10"/>
  <c r="F30" i="10"/>
  <c r="B30" i="10"/>
  <c r="E29" i="10"/>
  <c r="H28" i="10"/>
  <c r="D28" i="10"/>
  <c r="G27" i="10"/>
  <c r="C27" i="10"/>
  <c r="F26" i="10"/>
  <c r="B26" i="10"/>
  <c r="G32" i="10"/>
  <c r="C32" i="10"/>
  <c r="F31" i="10"/>
  <c r="B31" i="10"/>
  <c r="E30" i="10"/>
  <c r="H29" i="10"/>
  <c r="D29" i="10"/>
  <c r="G28" i="10"/>
  <c r="C28" i="10"/>
  <c r="F27" i="10"/>
  <c r="B27" i="10"/>
  <c r="E26" i="10"/>
  <c r="E32" i="10"/>
  <c r="H31" i="10"/>
  <c r="D31" i="10"/>
  <c r="G30" i="10"/>
  <c r="C30" i="10"/>
  <c r="F29" i="10"/>
  <c r="B29" i="10"/>
  <c r="E28" i="10"/>
  <c r="H27" i="10"/>
  <c r="D27" i="10"/>
  <c r="G26" i="10"/>
  <c r="I23" i="10"/>
  <c r="I21" i="10"/>
  <c r="I20" i="10"/>
  <c r="I19" i="10"/>
  <c r="I22" i="10"/>
  <c r="G23" i="10"/>
  <c r="C23" i="10"/>
  <c r="E22" i="10"/>
  <c r="G21" i="10"/>
  <c r="C21" i="10"/>
  <c r="E20" i="10"/>
  <c r="G19" i="10"/>
  <c r="C19" i="10"/>
  <c r="E18" i="10"/>
  <c r="F23" i="10"/>
  <c r="B23" i="10"/>
  <c r="D22" i="10"/>
  <c r="F21" i="10"/>
  <c r="B21" i="10"/>
  <c r="D20" i="10"/>
  <c r="F19" i="10"/>
  <c r="B19" i="10"/>
  <c r="D18" i="10"/>
  <c r="E23" i="10"/>
  <c r="G22" i="10"/>
  <c r="C22" i="10"/>
  <c r="E21" i="10"/>
  <c r="G20" i="10"/>
  <c r="C20" i="10"/>
  <c r="E19" i="10"/>
  <c r="G18" i="10"/>
  <c r="C18" i="10"/>
  <c r="D23" i="10"/>
  <c r="F22" i="10"/>
  <c r="B22" i="10"/>
  <c r="D21" i="10"/>
  <c r="F20" i="10"/>
  <c r="B20" i="10"/>
  <c r="D19" i="10"/>
  <c r="F18" i="10"/>
  <c r="J31" i="10" l="1"/>
  <c r="J29" i="10"/>
  <c r="J27" i="10"/>
  <c r="J28" i="10"/>
  <c r="J30" i="10"/>
  <c r="J32" i="10"/>
  <c r="I12" i="10"/>
  <c r="I13" i="10"/>
  <c r="I14" i="10"/>
  <c r="I15" i="10"/>
  <c r="H11" i="10" a="1"/>
  <c r="H11" i="10" s="1"/>
  <c r="H3" i="10"/>
  <c r="G12" i="10" s="1"/>
  <c r="G13" i="10"/>
  <c r="G14" i="10"/>
  <c r="G15" i="10"/>
  <c r="G11" i="10"/>
  <c r="K1" i="10"/>
  <c r="H14" i="10" l="1"/>
  <c r="H13" i="10"/>
  <c r="H12" i="10"/>
  <c r="H15" i="10"/>
  <c r="B11" i="10" a="1"/>
  <c r="B11" i="10" s="1"/>
  <c r="E11" i="10"/>
  <c r="F11" i="10"/>
  <c r="B12" i="10"/>
  <c r="C12" i="10"/>
  <c r="D12" i="10"/>
  <c r="E12" i="10"/>
  <c r="F12" i="10"/>
  <c r="B13" i="10"/>
  <c r="C13" i="10"/>
  <c r="D13" i="10"/>
  <c r="E13" i="10"/>
  <c r="F13" i="10"/>
  <c r="B14" i="10"/>
  <c r="C14" i="10"/>
  <c r="D14" i="10"/>
  <c r="E14" i="10"/>
  <c r="F14" i="10"/>
  <c r="B15" i="10"/>
  <c r="C15" i="10"/>
  <c r="D15" i="10"/>
  <c r="E15" i="10"/>
  <c r="F15" i="10"/>
  <c r="H6" i="10"/>
  <c r="H5" i="10"/>
  <c r="H4" i="10"/>
  <c r="H2" i="10"/>
  <c r="C8" i="10"/>
  <c r="D8" i="10"/>
  <c r="E8" i="10"/>
  <c r="F8" i="10"/>
  <c r="B8" i="10"/>
  <c r="F5" i="10"/>
  <c r="F4" i="10"/>
  <c r="E4" i="10"/>
  <c r="F3" i="10"/>
  <c r="E3" i="10"/>
  <c r="D3" i="10"/>
  <c r="F2" i="10"/>
  <c r="E2" i="10"/>
  <c r="D2" i="10"/>
  <c r="C2" i="10"/>
  <c r="F6" i="10"/>
  <c r="E5" i="10"/>
  <c r="D4" i="10"/>
  <c r="C3" i="10"/>
  <c r="B2" i="10"/>
  <c r="D11" i="10" l="1"/>
  <c r="C11" i="10"/>
</calcChain>
</file>

<file path=xl/sharedStrings.xml><?xml version="1.0" encoding="utf-8"?>
<sst xmlns="http://schemas.openxmlformats.org/spreadsheetml/2006/main" count="111" uniqueCount="61">
  <si>
    <t>Date</t>
  </si>
  <si>
    <t>IPC</t>
  </si>
  <si>
    <t>AC.MX</t>
  </si>
  <si>
    <t>ALSEA.MX</t>
  </si>
  <si>
    <t>CEMEXCPO.MX</t>
  </si>
  <si>
    <t>ICA.MX</t>
  </si>
  <si>
    <t>KIMBERA.MX</t>
  </si>
  <si>
    <t>B1</t>
  </si>
  <si>
    <t>B2</t>
  </si>
  <si>
    <t>WAC</t>
  </si>
  <si>
    <t>WAL</t>
  </si>
  <si>
    <t>WCE</t>
  </si>
  <si>
    <t>WIC</t>
  </si>
  <si>
    <t>WKIM</t>
  </si>
  <si>
    <t>CMR</t>
  </si>
  <si>
    <t>Varianza</t>
  </si>
  <si>
    <t>Riesgo</t>
  </si>
  <si>
    <t>Rendimiento</t>
  </si>
  <si>
    <t>rk-rf</t>
  </si>
  <si>
    <t>U</t>
  </si>
  <si>
    <t>Portafolio</t>
  </si>
  <si>
    <t>Rendimientos</t>
  </si>
  <si>
    <t>WCM</t>
  </si>
  <si>
    <t>WCMR</t>
  </si>
  <si>
    <t>Sigma2^-1</t>
  </si>
  <si>
    <t>Sigma1^-1</t>
  </si>
  <si>
    <t>WFE</t>
  </si>
  <si>
    <t>compra</t>
  </si>
  <si>
    <t>venta</t>
  </si>
  <si>
    <t>oC</t>
  </si>
  <si>
    <t>oV</t>
  </si>
  <si>
    <t>Volumen</t>
  </si>
  <si>
    <t>Hay algunas acciones que solo se venden por lote</t>
  </si>
  <si>
    <t>CI</t>
  </si>
  <si>
    <t>mercado</t>
  </si>
  <si>
    <t>ISR</t>
  </si>
  <si>
    <t>SAT</t>
  </si>
  <si>
    <t>En algunos casos la casa de bolsa hace la retención</t>
  </si>
  <si>
    <t>Sobre beneficio</t>
  </si>
  <si>
    <t>Ci</t>
  </si>
  <si>
    <t>cf</t>
  </si>
  <si>
    <t>Ganancia por tipo de cambio</t>
  </si>
  <si>
    <t>TC</t>
  </si>
  <si>
    <t>Beneficio antes de impuestos</t>
  </si>
  <si>
    <t>Beneficio neto</t>
  </si>
  <si>
    <t>Empleo</t>
  </si>
  <si>
    <t>200 K</t>
  </si>
  <si>
    <t>Inversiones</t>
  </si>
  <si>
    <t>300 K</t>
  </si>
  <si>
    <t>Total</t>
  </si>
  <si>
    <t>500 K</t>
  </si>
  <si>
    <t>Solo cuando se saque el dinero de la inversion</t>
  </si>
  <si>
    <t>Inflación</t>
  </si>
  <si>
    <t>CETES 28</t>
  </si>
  <si>
    <t>CETES DIRECTO</t>
  </si>
  <si>
    <t>Sigma ^-1</t>
  </si>
  <si>
    <t>rf</t>
  </si>
  <si>
    <t>Factor</t>
  </si>
  <si>
    <t>CM</t>
  </si>
  <si>
    <t>SML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</si>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</sst>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0.0000"/>
    <numFmt numFmtId="167" formatCode="0.00000"/>
    <numFmt numFmtId="170" formatCode="0.000%"/>
    <numFmt numFmtId="171" formatCode="0.000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dobe Gothic Std B"/>
      <family val="2"/>
      <charset val="128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0" fillId="0" borderId="0" xfId="0" applyNumberForma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Fill="1" applyBorder="1" applyAlignment="1"/>
    <xf numFmtId="0" fontId="0" fillId="0" borderId="3" xfId="0" applyFill="1" applyBorder="1" applyAlignment="1"/>
    <xf numFmtId="0" fontId="3" fillId="0" borderId="0" xfId="0" applyFont="1"/>
    <xf numFmtId="44" fontId="0" fillId="0" borderId="0" xfId="0" applyNumberFormat="1"/>
    <xf numFmtId="0" fontId="5" fillId="0" borderId="4" xfId="0" applyFont="1" applyFill="1" applyBorder="1" applyAlignment="1">
      <alignment horizontal="center"/>
    </xf>
    <xf numFmtId="9" fontId="0" fillId="0" borderId="0" xfId="2" applyFont="1"/>
    <xf numFmtId="44" fontId="0" fillId="0" borderId="0" xfId="1" applyFont="1"/>
    <xf numFmtId="9" fontId="0" fillId="0" borderId="0" xfId="0" applyNumberFormat="1"/>
    <xf numFmtId="1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0" fontId="5" fillId="0" borderId="0" xfId="0" applyFont="1" applyFill="1" applyBorder="1" applyAlignment="1">
      <alignment horizontal="center"/>
    </xf>
    <xf numFmtId="1" fontId="0" fillId="0" borderId="0" xfId="0" applyNumberFormat="1"/>
    <xf numFmtId="170" fontId="0" fillId="0" borderId="0" xfId="2" applyNumberFormat="1" applyFont="1"/>
    <xf numFmtId="171" fontId="0" fillId="0" borderId="0" xfId="0" applyNumberForma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5" xfId="0" applyBorder="1"/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171" fontId="0" fillId="0" borderId="5" xfId="0" applyNumberForma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Frontera eficiente y SMC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Frontera eficiente</c:v>
          </c:tx>
          <c:xVal>
            <c:numRef>
              <c:f>FronteraEfi!$H$37:$H$48</c:f>
              <c:numCache>
                <c:formatCode>General</c:formatCode>
                <c:ptCount val="12"/>
                <c:pt idx="0">
                  <c:v>1.0841242057368812E-2</c:v>
                </c:pt>
                <c:pt idx="1">
                  <c:v>1.0977231293353717E-2</c:v>
                </c:pt>
                <c:pt idx="2">
                  <c:v>1.1375448977150282E-2</c:v>
                </c:pt>
                <c:pt idx="3">
                  <c:v>1.2009838759881762E-2</c:v>
                </c:pt>
                <c:pt idx="4">
                  <c:v>1.2845457161487508E-2</c:v>
                </c:pt>
                <c:pt idx="5">
                  <c:v>1.3845918798675179E-2</c:v>
                </c:pt>
                <c:pt idx="6">
                  <c:v>1.4978228203430682E-2</c:v>
                </c:pt>
                <c:pt idx="7">
                  <c:v>1.6214787321800719E-2</c:v>
                </c:pt>
                <c:pt idx="8">
                  <c:v>1.7533553282522516E-2</c:v>
                </c:pt>
                <c:pt idx="9">
                  <c:v>1.8917341477425579E-2</c:v>
                </c:pt>
                <c:pt idx="10">
                  <c:v>2.0352893688088687E-2</c:v>
                </c:pt>
                <c:pt idx="11">
                  <c:v>2.1830000215904664E-2</c:v>
                </c:pt>
              </c:numCache>
            </c:numRef>
          </c:xVal>
          <c:yVal>
            <c:numRef>
              <c:f>FronteraEfi!$I$37:$I$48</c:f>
              <c:numCache>
                <c:formatCode>0.000000000</c:formatCode>
                <c:ptCount val="12"/>
                <c:pt idx="0" formatCode="General">
                  <c:v>1.1023015861574218E-3</c:v>
                </c:pt>
                <c:pt idx="1">
                  <c:v>1.3541378499496728E-3</c:v>
                </c:pt>
                <c:pt idx="2">
                  <c:v>1.6059741137419237E-3</c:v>
                </c:pt>
                <c:pt idx="3">
                  <c:v>1.8578103775341746E-3</c:v>
                </c:pt>
                <c:pt idx="4">
                  <c:v>2.1096466413264253E-3</c:v>
                </c:pt>
                <c:pt idx="5">
                  <c:v>2.361482905118676E-3</c:v>
                </c:pt>
                <c:pt idx="6">
                  <c:v>2.6133191689109267E-3</c:v>
                </c:pt>
                <c:pt idx="7">
                  <c:v>2.8651554327031774E-3</c:v>
                </c:pt>
                <c:pt idx="8">
                  <c:v>3.1169916964954281E-3</c:v>
                </c:pt>
                <c:pt idx="9">
                  <c:v>3.3688279602876788E-3</c:v>
                </c:pt>
                <c:pt idx="10" formatCode="General">
                  <c:v>3.6206642240799308E-3</c:v>
                </c:pt>
                <c:pt idx="11">
                  <c:v>3.8725004878721815E-3</c:v>
                </c:pt>
              </c:numCache>
            </c:numRef>
          </c:yVal>
          <c:smooth val="1"/>
        </c:ser>
        <c:ser>
          <c:idx val="1"/>
          <c:order val="1"/>
          <c:tx>
            <c:v>SML</c:v>
          </c:tx>
          <c:xVal>
            <c:numRef>
              <c:f>FronteraEfi!$K$38:$K$39</c:f>
              <c:numCache>
                <c:formatCode>General</c:formatCode>
                <c:ptCount val="2"/>
                <c:pt idx="0">
                  <c:v>0</c:v>
                </c:pt>
                <c:pt idx="1">
                  <c:v>2.0352893688088687E-2</c:v>
                </c:pt>
              </c:numCache>
            </c:numRef>
          </c:xVal>
          <c:yVal>
            <c:numRef>
              <c:f>FronteraEfi!$L$38:$L$39</c:f>
              <c:numCache>
                <c:formatCode>General</c:formatCode>
                <c:ptCount val="2"/>
                <c:pt idx="0">
                  <c:v>1.0472222222222221E-4</c:v>
                </c:pt>
                <c:pt idx="1">
                  <c:v>3.6206642240799308E-3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5482624"/>
        <c:axId val="265625600"/>
      </c:scatterChart>
      <c:valAx>
        <c:axId val="245482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65625600"/>
        <c:crosses val="autoZero"/>
        <c:crossBetween val="midCat"/>
      </c:valAx>
      <c:valAx>
        <c:axId val="26562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482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Frontera eficiente y SMC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Frontera eficiente</c:v>
          </c:tx>
          <c:xVal>
            <c:numRef>
              <c:f>FronteraEfi!$H$37:$H$48</c:f>
              <c:numCache>
                <c:formatCode>General</c:formatCode>
                <c:ptCount val="12"/>
                <c:pt idx="0">
                  <c:v>1.0841242057368812E-2</c:v>
                </c:pt>
                <c:pt idx="1">
                  <c:v>1.0977231293353717E-2</c:v>
                </c:pt>
                <c:pt idx="2">
                  <c:v>1.1375448977150282E-2</c:v>
                </c:pt>
                <c:pt idx="3">
                  <c:v>1.2009838759881762E-2</c:v>
                </c:pt>
                <c:pt idx="4">
                  <c:v>1.2845457161487508E-2</c:v>
                </c:pt>
                <c:pt idx="5">
                  <c:v>1.3845918798675179E-2</c:v>
                </c:pt>
                <c:pt idx="6">
                  <c:v>1.4978228203430682E-2</c:v>
                </c:pt>
                <c:pt idx="7">
                  <c:v>1.6214787321800719E-2</c:v>
                </c:pt>
                <c:pt idx="8">
                  <c:v>1.7533553282522516E-2</c:v>
                </c:pt>
                <c:pt idx="9">
                  <c:v>1.8917341477425579E-2</c:v>
                </c:pt>
                <c:pt idx="10">
                  <c:v>2.0352893688088687E-2</c:v>
                </c:pt>
                <c:pt idx="11">
                  <c:v>2.1830000215904664E-2</c:v>
                </c:pt>
              </c:numCache>
            </c:numRef>
          </c:xVal>
          <c:yVal>
            <c:numRef>
              <c:f>FronteraEfi!$I$37:$I$48</c:f>
              <c:numCache>
                <c:formatCode>0.000000000</c:formatCode>
                <c:ptCount val="12"/>
                <c:pt idx="0" formatCode="General">
                  <c:v>1.1023015861574218E-3</c:v>
                </c:pt>
                <c:pt idx="1">
                  <c:v>1.3541378499496728E-3</c:v>
                </c:pt>
                <c:pt idx="2">
                  <c:v>1.6059741137419237E-3</c:v>
                </c:pt>
                <c:pt idx="3">
                  <c:v>1.8578103775341746E-3</c:v>
                </c:pt>
                <c:pt idx="4">
                  <c:v>2.1096466413264253E-3</c:v>
                </c:pt>
                <c:pt idx="5">
                  <c:v>2.361482905118676E-3</c:v>
                </c:pt>
                <c:pt idx="6">
                  <c:v>2.6133191689109267E-3</c:v>
                </c:pt>
                <c:pt idx="7">
                  <c:v>2.8651554327031774E-3</c:v>
                </c:pt>
                <c:pt idx="8">
                  <c:v>3.1169916964954281E-3</c:v>
                </c:pt>
                <c:pt idx="9">
                  <c:v>3.3688279602876788E-3</c:v>
                </c:pt>
                <c:pt idx="10" formatCode="General">
                  <c:v>3.6206642240799308E-3</c:v>
                </c:pt>
                <c:pt idx="11">
                  <c:v>3.8725004878721815E-3</c:v>
                </c:pt>
              </c:numCache>
            </c:numRef>
          </c:yVal>
          <c:smooth val="1"/>
        </c:ser>
        <c:ser>
          <c:idx val="1"/>
          <c:order val="1"/>
          <c:tx>
            <c:v>SML</c:v>
          </c:tx>
          <c:xVal>
            <c:numRef>
              <c:f>FronteraEfi!$K$38:$K$39</c:f>
              <c:numCache>
                <c:formatCode>General</c:formatCode>
                <c:ptCount val="2"/>
                <c:pt idx="0">
                  <c:v>0</c:v>
                </c:pt>
                <c:pt idx="1">
                  <c:v>2.0352893688088687E-2</c:v>
                </c:pt>
              </c:numCache>
            </c:numRef>
          </c:xVal>
          <c:yVal>
            <c:numRef>
              <c:f>FronteraEfi!$L$38:$L$39</c:f>
              <c:numCache>
                <c:formatCode>General</c:formatCode>
                <c:ptCount val="2"/>
                <c:pt idx="0">
                  <c:v>1.0472222222222221E-4</c:v>
                </c:pt>
                <c:pt idx="1">
                  <c:v>3.6206642240799308E-3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70176"/>
        <c:axId val="160494336"/>
      </c:scatterChart>
      <c:valAx>
        <c:axId val="159570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0494336"/>
        <c:crosses val="autoZero"/>
        <c:crossBetween val="midCat"/>
      </c:valAx>
      <c:valAx>
        <c:axId val="160494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570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3</xdr:row>
      <xdr:rowOff>47624</xdr:rowOff>
    </xdr:from>
    <xdr:to>
      <xdr:col>18</xdr:col>
      <xdr:colOff>19050</xdr:colOff>
      <xdr:row>18</xdr:row>
      <xdr:rowOff>133349</xdr:rowOff>
    </xdr:to>
    <xdr:graphicFrame macro="">
      <xdr:nvGraphicFramePr>
        <xdr:cNvPr id="3" name="2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335679</xdr:colOff>
      <xdr:row>13</xdr:row>
      <xdr:rowOff>24560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1EEC5295-396E-4009-9081-3B52A6847E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65760"/>
          <a:ext cx="4602879" cy="2036240"/>
        </a:xfrm>
        <a:prstGeom prst="rect">
          <a:avLst/>
        </a:prstGeom>
      </xdr:spPr>
    </xdr:pic>
    <xdr:clientData/>
  </xdr:twoCellAnchor>
  <xdr:twoCellAnchor>
    <xdr:from>
      <xdr:col>10</xdr:col>
      <xdr:colOff>85725</xdr:colOff>
      <xdr:row>1</xdr:row>
      <xdr:rowOff>57150</xdr:rowOff>
    </xdr:from>
    <xdr:to>
      <xdr:col>20</xdr:col>
      <xdr:colOff>561975</xdr:colOff>
      <xdr:row>16</xdr:row>
      <xdr:rowOff>180975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5703125" defaultRowHeight="15"/>
  <cols>
    <col min="3" max="3" width="9" bestFit="1" customWidth="1"/>
    <col min="4" max="4" width="11.85546875" bestFit="1" customWidth="1"/>
    <col min="5" max="5" width="17.140625" bestFit="1" customWidth="1"/>
    <col min="6" max="6" width="8.7109375" bestFit="1" customWidth="1"/>
    <col min="7" max="7" width="14.5703125" bestFit="1" customWidth="1"/>
  </cols>
  <sheetData>
    <row r="1" spans="1:7">
      <c r="A1" s="6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>
      <c r="A2" s="3">
        <v>42135</v>
      </c>
      <c r="B2" s="10">
        <v>45179.96875</v>
      </c>
      <c r="C2" s="10">
        <v>42.700110000000002</v>
      </c>
      <c r="D2" s="10">
        <v>46.524230000000003</v>
      </c>
      <c r="E2" s="10">
        <v>15.44</v>
      </c>
      <c r="F2" s="10">
        <v>14.08</v>
      </c>
      <c r="G2" s="10">
        <v>32.603079999999999</v>
      </c>
    </row>
    <row r="3" spans="1:7">
      <c r="A3" s="3">
        <v>42136</v>
      </c>
      <c r="B3" s="10">
        <v>44950.488280999998</v>
      </c>
      <c r="C3" s="10">
        <v>43.010179999999998</v>
      </c>
      <c r="D3" s="10">
        <v>46.925379999999997</v>
      </c>
      <c r="E3" s="10">
        <v>15.4</v>
      </c>
      <c r="F3" s="10">
        <v>13.98</v>
      </c>
      <c r="G3" s="10">
        <v>32.612439999999999</v>
      </c>
    </row>
    <row r="4" spans="1:7">
      <c r="A4" s="3">
        <v>42137</v>
      </c>
      <c r="B4" s="10">
        <v>45038.140625</v>
      </c>
      <c r="C4" s="10">
        <v>43.129770000000001</v>
      </c>
      <c r="D4" s="10">
        <v>46.171990000000001</v>
      </c>
      <c r="E4" s="10">
        <v>15.36</v>
      </c>
      <c r="F4" s="10">
        <v>13.85</v>
      </c>
      <c r="G4" s="10">
        <v>32.32235</v>
      </c>
    </row>
    <row r="5" spans="1:7">
      <c r="A5" s="3">
        <v>42138</v>
      </c>
      <c r="B5" s="10">
        <v>45271.460937999997</v>
      </c>
      <c r="C5" s="10">
        <v>43.324669999999998</v>
      </c>
      <c r="D5" s="10">
        <v>46.064369999999997</v>
      </c>
      <c r="E5" s="10">
        <v>15.51</v>
      </c>
      <c r="F5" s="10">
        <v>13.98</v>
      </c>
      <c r="G5" s="10">
        <v>32.537579999999998</v>
      </c>
    </row>
    <row r="6" spans="1:7">
      <c r="A6" s="3">
        <v>42139</v>
      </c>
      <c r="B6" s="10">
        <v>45332.800780999998</v>
      </c>
      <c r="C6" s="10">
        <v>43.435409999999997</v>
      </c>
      <c r="D6" s="10">
        <v>46.690559999999998</v>
      </c>
      <c r="E6" s="10">
        <v>15.67</v>
      </c>
      <c r="F6" s="10">
        <v>14.16</v>
      </c>
      <c r="G6" s="10">
        <v>32.032249999999998</v>
      </c>
    </row>
    <row r="7" spans="1:7">
      <c r="A7" s="3">
        <v>42142</v>
      </c>
      <c r="B7" s="10">
        <v>45408.339844000002</v>
      </c>
      <c r="C7" s="10">
        <v>43.37782</v>
      </c>
      <c r="D7" s="10">
        <v>46.387250000000002</v>
      </c>
      <c r="E7" s="10">
        <v>15.51</v>
      </c>
      <c r="F7" s="10">
        <v>14.21</v>
      </c>
      <c r="G7" s="10">
        <v>32.079039999999999</v>
      </c>
    </row>
    <row r="8" spans="1:7">
      <c r="A8" s="3">
        <v>42143</v>
      </c>
      <c r="B8" s="10">
        <v>45311.75</v>
      </c>
      <c r="C8" s="10">
        <v>43.603729999999999</v>
      </c>
      <c r="D8" s="10">
        <v>46.279620000000001</v>
      </c>
      <c r="E8" s="10">
        <v>15.48</v>
      </c>
      <c r="F8" s="10">
        <v>14</v>
      </c>
      <c r="G8" s="10">
        <v>32.266199999999998</v>
      </c>
    </row>
    <row r="9" spans="1:7">
      <c r="A9" s="3">
        <v>42144</v>
      </c>
      <c r="B9" s="10">
        <v>45283.46875</v>
      </c>
      <c r="C9" s="10">
        <v>43.399970000000003</v>
      </c>
      <c r="D9" s="10">
        <v>45.9176</v>
      </c>
      <c r="E9" s="10">
        <v>15.32</v>
      </c>
      <c r="F9" s="10">
        <v>13.8</v>
      </c>
      <c r="G9" s="10">
        <v>32.462710000000001</v>
      </c>
    </row>
    <row r="10" spans="1:7">
      <c r="A10" s="3">
        <v>42145</v>
      </c>
      <c r="B10" s="10">
        <v>45097.390625</v>
      </c>
      <c r="C10" s="10">
        <v>42.624809999999997</v>
      </c>
      <c r="D10" s="10">
        <v>45.800190000000001</v>
      </c>
      <c r="E10" s="10">
        <v>15.3</v>
      </c>
      <c r="F10" s="10">
        <v>13.93</v>
      </c>
      <c r="G10" s="10">
        <v>32.425280000000001</v>
      </c>
    </row>
    <row r="11" spans="1:7">
      <c r="A11" s="3">
        <v>42146</v>
      </c>
      <c r="B11" s="10">
        <v>44874.039062000003</v>
      </c>
      <c r="C11" s="10">
        <v>42.629240000000003</v>
      </c>
      <c r="D11" s="10">
        <v>45.21313</v>
      </c>
      <c r="E11" s="10">
        <v>15</v>
      </c>
      <c r="F11" s="10">
        <v>13.82</v>
      </c>
      <c r="G11" s="10">
        <v>31.994820000000001</v>
      </c>
    </row>
    <row r="12" spans="1:7">
      <c r="A12" s="3">
        <v>42149</v>
      </c>
      <c r="B12" s="10">
        <v>44852.289062000003</v>
      </c>
      <c r="C12" s="10">
        <v>42.589379999999998</v>
      </c>
      <c r="D12" s="10">
        <v>45.340330000000002</v>
      </c>
      <c r="E12" s="10">
        <v>14.96</v>
      </c>
      <c r="F12" s="10">
        <v>13.93</v>
      </c>
      <c r="G12" s="10">
        <v>31.929310000000001</v>
      </c>
    </row>
    <row r="13" spans="1:7">
      <c r="A13" s="3">
        <v>42150</v>
      </c>
      <c r="B13" s="10">
        <v>44401.398437999997</v>
      </c>
      <c r="C13" s="10">
        <v>41.123220000000003</v>
      </c>
      <c r="D13" s="10">
        <v>45.389780000000002</v>
      </c>
      <c r="E13" s="10">
        <v>14.77</v>
      </c>
      <c r="F13" s="10">
        <v>13.34</v>
      </c>
      <c r="G13" s="10">
        <v>31.012229999999999</v>
      </c>
    </row>
    <row r="14" spans="1:7">
      <c r="A14" s="3">
        <v>42151</v>
      </c>
      <c r="B14" s="10">
        <v>44682.589844000002</v>
      </c>
      <c r="C14" s="10">
        <v>42.310319999999997</v>
      </c>
      <c r="D14" s="10">
        <v>45.300759999999997</v>
      </c>
      <c r="E14" s="10">
        <v>15.05</v>
      </c>
      <c r="F14" s="10">
        <v>13.12</v>
      </c>
      <c r="G14" s="10">
        <v>31.433340000000001</v>
      </c>
    </row>
    <row r="15" spans="1:7">
      <c r="A15" s="3">
        <v>42152</v>
      </c>
      <c r="B15" s="10">
        <v>44807.308594000002</v>
      </c>
      <c r="C15" s="10">
        <v>42.017980000000001</v>
      </c>
      <c r="D15" s="10">
        <v>46.121720000000003</v>
      </c>
      <c r="E15" s="10">
        <v>14.69</v>
      </c>
      <c r="F15" s="10">
        <v>12.98</v>
      </c>
      <c r="G15" s="10">
        <v>32.032249999999998</v>
      </c>
    </row>
    <row r="16" spans="1:7">
      <c r="A16" s="3">
        <v>42153</v>
      </c>
      <c r="B16" s="10">
        <v>44703.621094000002</v>
      </c>
      <c r="C16" s="10">
        <v>41.362409999999997</v>
      </c>
      <c r="D16" s="10">
        <v>45.805210000000002</v>
      </c>
      <c r="E16" s="10">
        <v>14.42</v>
      </c>
      <c r="F16" s="10">
        <v>12.93</v>
      </c>
      <c r="G16" s="10">
        <v>32.546930000000003</v>
      </c>
    </row>
    <row r="17" spans="1:7">
      <c r="A17" s="3">
        <v>42156</v>
      </c>
      <c r="B17" s="10">
        <v>44760.101562000003</v>
      </c>
      <c r="C17" s="10">
        <v>41.282679999999999</v>
      </c>
      <c r="D17" s="10">
        <v>45.815100000000001</v>
      </c>
      <c r="E17" s="10">
        <v>14.3</v>
      </c>
      <c r="F17" s="10">
        <v>13.02</v>
      </c>
      <c r="G17" s="10">
        <v>32.453360000000004</v>
      </c>
    </row>
    <row r="18" spans="1:7">
      <c r="A18" s="3">
        <v>42157</v>
      </c>
      <c r="B18" s="10">
        <v>44931.480469000002</v>
      </c>
      <c r="C18" s="10">
        <v>41.07893</v>
      </c>
      <c r="D18" s="10">
        <v>45.271090000000001</v>
      </c>
      <c r="E18" s="10">
        <v>14.58</v>
      </c>
      <c r="F18" s="10">
        <v>13.04</v>
      </c>
      <c r="G18" s="10">
        <v>32.397210000000001</v>
      </c>
    </row>
    <row r="19" spans="1:7">
      <c r="A19" s="3">
        <v>42158</v>
      </c>
      <c r="B19" s="10">
        <v>44732.71875</v>
      </c>
      <c r="C19" s="10">
        <v>40.932760000000002</v>
      </c>
      <c r="D19" s="10">
        <v>44.974359999999997</v>
      </c>
      <c r="E19" s="10">
        <v>14.35</v>
      </c>
      <c r="F19" s="10">
        <v>13.09</v>
      </c>
      <c r="G19" s="10">
        <v>32.593730000000001</v>
      </c>
    </row>
    <row r="20" spans="1:7">
      <c r="A20" s="3">
        <v>42159</v>
      </c>
      <c r="B20" s="10">
        <v>44561.109375</v>
      </c>
      <c r="C20" s="10">
        <v>41.437719999999999</v>
      </c>
      <c r="D20" s="10">
        <v>45.162289999999999</v>
      </c>
      <c r="E20" s="10">
        <v>14.25</v>
      </c>
      <c r="F20" s="10">
        <v>12.89</v>
      </c>
      <c r="G20" s="10">
        <v>32.135190000000001</v>
      </c>
    </row>
    <row r="21" spans="1:7">
      <c r="A21" s="3">
        <v>42160</v>
      </c>
      <c r="B21" s="10">
        <v>44561.941405999998</v>
      </c>
      <c r="C21" s="10">
        <v>40.954900000000002</v>
      </c>
      <c r="D21" s="10">
        <v>45.063380000000002</v>
      </c>
      <c r="E21" s="10">
        <v>14.54</v>
      </c>
      <c r="F21" s="10">
        <v>12.76</v>
      </c>
      <c r="G21" s="10">
        <v>31.704719999999998</v>
      </c>
    </row>
    <row r="22" spans="1:7">
      <c r="A22" s="3">
        <v>42163</v>
      </c>
      <c r="B22" s="10">
        <v>44544.050780999998</v>
      </c>
      <c r="C22" s="10">
        <v>41.282679999999999</v>
      </c>
      <c r="D22" s="10">
        <v>44.816110000000002</v>
      </c>
      <c r="E22" s="10">
        <v>14.57</v>
      </c>
      <c r="F22" s="10">
        <v>12.69</v>
      </c>
      <c r="G22" s="10">
        <v>31.470770000000002</v>
      </c>
    </row>
    <row r="23" spans="1:7">
      <c r="A23" s="3">
        <v>42164</v>
      </c>
      <c r="B23" s="10">
        <v>44519.210937999997</v>
      </c>
      <c r="C23" s="10">
        <v>41.114359999999998</v>
      </c>
      <c r="D23" s="10">
        <v>45.142510000000001</v>
      </c>
      <c r="E23" s="10">
        <v>14.61</v>
      </c>
      <c r="F23" s="10">
        <v>12.61</v>
      </c>
      <c r="G23" s="10">
        <v>31.835730000000002</v>
      </c>
    </row>
    <row r="24" spans="1:7">
      <c r="A24" s="3">
        <v>42165</v>
      </c>
      <c r="B24" s="10">
        <v>44578.28125</v>
      </c>
      <c r="C24" s="10">
        <v>41.690199999999997</v>
      </c>
      <c r="D24" s="10">
        <v>46.705289999999998</v>
      </c>
      <c r="E24" s="10">
        <v>14.75</v>
      </c>
      <c r="F24" s="10">
        <v>12.55</v>
      </c>
      <c r="G24" s="10">
        <v>31.42398</v>
      </c>
    </row>
    <row r="25" spans="1:7">
      <c r="A25" s="3">
        <v>42166</v>
      </c>
      <c r="B25" s="10">
        <v>44624.738280999998</v>
      </c>
      <c r="C25" s="10">
        <v>41.25611</v>
      </c>
      <c r="D25" s="10">
        <v>45.805210000000002</v>
      </c>
      <c r="E25" s="10">
        <v>14.71</v>
      </c>
      <c r="F25" s="10">
        <v>12.37</v>
      </c>
      <c r="G25" s="10">
        <v>31.498850000000001</v>
      </c>
    </row>
    <row r="26" spans="1:7">
      <c r="A26" s="3">
        <v>42167</v>
      </c>
      <c r="B26" s="10">
        <v>44692.5</v>
      </c>
      <c r="C26" s="10">
        <v>41.269390000000001</v>
      </c>
      <c r="D26" s="10">
        <v>46.260190000000001</v>
      </c>
      <c r="E26" s="10">
        <v>14.73</v>
      </c>
      <c r="F26" s="10">
        <v>12.15</v>
      </c>
      <c r="G26" s="10">
        <v>31.51756</v>
      </c>
    </row>
    <row r="27" spans="1:7">
      <c r="A27" s="3">
        <v>42170</v>
      </c>
      <c r="B27" s="10">
        <v>44395.761719000002</v>
      </c>
      <c r="C27" s="10">
        <v>40.777720000000002</v>
      </c>
      <c r="D27" s="10">
        <v>46.853650000000002</v>
      </c>
      <c r="E27" s="10">
        <v>14.56</v>
      </c>
      <c r="F27" s="10">
        <v>12.07</v>
      </c>
      <c r="G27" s="10">
        <v>31.218109999999999</v>
      </c>
    </row>
    <row r="28" spans="1:7">
      <c r="A28" s="3">
        <v>42171</v>
      </c>
      <c r="B28" s="10">
        <v>44722.28125</v>
      </c>
      <c r="C28" s="10">
        <v>41.304830000000003</v>
      </c>
      <c r="D28" s="10">
        <v>46.715179999999997</v>
      </c>
      <c r="E28" s="10">
        <v>14.66</v>
      </c>
      <c r="F28" s="10">
        <v>12.21</v>
      </c>
      <c r="G28" s="10">
        <v>31.161960000000001</v>
      </c>
    </row>
    <row r="29" spans="1:7">
      <c r="A29" s="3">
        <v>42172</v>
      </c>
      <c r="B29" s="10">
        <v>44792.039062000003</v>
      </c>
      <c r="C29" s="10">
        <v>40.782150000000001</v>
      </c>
      <c r="D29" s="10">
        <v>46.606380000000001</v>
      </c>
      <c r="E29" s="10">
        <v>14.78</v>
      </c>
      <c r="F29" s="10">
        <v>12.24</v>
      </c>
      <c r="G29" s="10">
        <v>31.78894</v>
      </c>
    </row>
    <row r="30" spans="1:7">
      <c r="A30" s="3">
        <v>42173</v>
      </c>
      <c r="B30" s="10">
        <v>45120.789062000003</v>
      </c>
      <c r="C30" s="10">
        <v>40.994770000000003</v>
      </c>
      <c r="D30" s="10">
        <v>46.368989999999997</v>
      </c>
      <c r="E30" s="10">
        <v>14.84</v>
      </c>
      <c r="F30" s="10">
        <v>12.35</v>
      </c>
      <c r="G30" s="10">
        <v>31.85445</v>
      </c>
    </row>
    <row r="31" spans="1:7">
      <c r="A31" s="3">
        <v>42174</v>
      </c>
      <c r="B31" s="10">
        <v>44973.410155999998</v>
      </c>
      <c r="C31" s="10">
        <v>40.600549999999998</v>
      </c>
      <c r="D31" s="10">
        <v>46.962449999999997</v>
      </c>
      <c r="E31" s="10">
        <v>14.75</v>
      </c>
      <c r="F31" s="10">
        <v>12.7</v>
      </c>
      <c r="G31" s="10">
        <v>31.95739</v>
      </c>
    </row>
    <row r="32" spans="1:7">
      <c r="A32" s="3">
        <v>42177</v>
      </c>
      <c r="B32" s="10">
        <v>45224.980469000002</v>
      </c>
      <c r="C32" s="10">
        <v>40.542960000000001</v>
      </c>
      <c r="D32" s="10">
        <v>47.348199999999999</v>
      </c>
      <c r="E32" s="10">
        <v>14.84</v>
      </c>
      <c r="F32" s="10">
        <v>12.75</v>
      </c>
      <c r="G32" s="10">
        <v>31.629860000000001</v>
      </c>
    </row>
    <row r="33" spans="1:7">
      <c r="A33" s="3">
        <v>42178</v>
      </c>
      <c r="B33" s="10">
        <v>45454.148437999997</v>
      </c>
      <c r="C33" s="10">
        <v>40.582830000000001</v>
      </c>
      <c r="D33" s="10">
        <v>47.921880000000002</v>
      </c>
      <c r="E33" s="10">
        <v>14.92</v>
      </c>
      <c r="F33" s="10">
        <v>12.6</v>
      </c>
      <c r="G33" s="10">
        <v>31.648569999999999</v>
      </c>
    </row>
    <row r="34" spans="1:7">
      <c r="A34" s="3">
        <v>42179</v>
      </c>
      <c r="B34" s="10">
        <v>45424.941405999998</v>
      </c>
      <c r="C34" s="10">
        <v>40.728999999999999</v>
      </c>
      <c r="D34" s="10">
        <v>48.27796</v>
      </c>
      <c r="E34" s="10">
        <v>14.71</v>
      </c>
      <c r="F34" s="10">
        <v>12.45</v>
      </c>
      <c r="G34" s="10">
        <v>31.704719999999998</v>
      </c>
    </row>
    <row r="35" spans="1:7">
      <c r="A35" s="3">
        <v>42180</v>
      </c>
      <c r="B35" s="10">
        <v>45377.121094000002</v>
      </c>
      <c r="C35" s="10">
        <v>40.746720000000003</v>
      </c>
      <c r="D35" s="10">
        <v>47.872430000000001</v>
      </c>
      <c r="E35" s="10">
        <v>14.75</v>
      </c>
      <c r="F35" s="10">
        <v>12.22</v>
      </c>
      <c r="G35" s="10">
        <v>31.536280000000001</v>
      </c>
    </row>
    <row r="36" spans="1:7">
      <c r="A36" s="3">
        <v>42181</v>
      </c>
      <c r="B36" s="10">
        <v>45566.328125</v>
      </c>
      <c r="C36" s="10">
        <v>40.751150000000003</v>
      </c>
      <c r="D36" s="10">
        <v>47.941659999999999</v>
      </c>
      <c r="E36" s="10">
        <v>14.78</v>
      </c>
      <c r="F36" s="10">
        <v>12.26</v>
      </c>
      <c r="G36" s="10">
        <v>31.901240000000001</v>
      </c>
    </row>
    <row r="37" spans="1:7">
      <c r="A37" s="3">
        <v>42184</v>
      </c>
      <c r="B37" s="10">
        <v>44710.351562000003</v>
      </c>
      <c r="C37" s="10">
        <v>40.148739999999997</v>
      </c>
      <c r="D37" s="10">
        <v>46.804200000000002</v>
      </c>
      <c r="E37" s="10">
        <v>14.24</v>
      </c>
      <c r="F37" s="10">
        <v>12.05</v>
      </c>
      <c r="G37" s="10">
        <v>31.541730000000001</v>
      </c>
    </row>
    <row r="38" spans="1:7">
      <c r="A38" s="3">
        <v>42185</v>
      </c>
      <c r="B38" s="10">
        <v>45053.699219000002</v>
      </c>
      <c r="C38" s="10">
        <v>39.555190000000003</v>
      </c>
      <c r="D38" s="10">
        <v>46.94267</v>
      </c>
      <c r="E38" s="10">
        <v>14.41</v>
      </c>
      <c r="F38" s="10">
        <v>11.98</v>
      </c>
      <c r="G38" s="10">
        <v>32.090449999999997</v>
      </c>
    </row>
    <row r="39" spans="1:7">
      <c r="A39" s="3">
        <v>42186</v>
      </c>
      <c r="B39" s="10">
        <v>44928.519530999998</v>
      </c>
      <c r="C39" s="10">
        <v>40.01585</v>
      </c>
      <c r="D39" s="10">
        <v>47.773510000000002</v>
      </c>
      <c r="E39" s="10">
        <v>14.33</v>
      </c>
      <c r="F39" s="10">
        <v>11.82</v>
      </c>
      <c r="G39" s="10">
        <v>32.213439999999999</v>
      </c>
    </row>
    <row r="40" spans="1:7">
      <c r="A40" s="3">
        <v>42187</v>
      </c>
      <c r="B40" s="10">
        <v>45175.578125</v>
      </c>
      <c r="C40" s="10">
        <v>39.95384</v>
      </c>
      <c r="D40" s="10">
        <v>48.584580000000003</v>
      </c>
      <c r="E40" s="10">
        <v>14.33</v>
      </c>
      <c r="F40" s="10">
        <v>12.17</v>
      </c>
      <c r="G40" s="10">
        <v>32.705390000000001</v>
      </c>
    </row>
    <row r="41" spans="1:7">
      <c r="A41" s="3">
        <v>42188</v>
      </c>
      <c r="B41" s="10">
        <v>45065.46875</v>
      </c>
      <c r="C41" s="10">
        <v>40.511949999999999</v>
      </c>
      <c r="D41" s="10">
        <v>48.139479999999999</v>
      </c>
      <c r="E41" s="10">
        <v>14.36</v>
      </c>
      <c r="F41" s="10">
        <v>12.17</v>
      </c>
      <c r="G41" s="10">
        <v>32.4878</v>
      </c>
    </row>
    <row r="42" spans="1:7">
      <c r="A42" s="3">
        <v>42191</v>
      </c>
      <c r="B42" s="10">
        <v>44794.011719000002</v>
      </c>
      <c r="C42" s="10">
        <v>40.12659</v>
      </c>
      <c r="D42" s="10">
        <v>47.674610000000001</v>
      </c>
      <c r="E42" s="10">
        <v>14.1</v>
      </c>
      <c r="F42" s="10">
        <v>12.03</v>
      </c>
      <c r="G42" s="10">
        <v>33.055430000000001</v>
      </c>
    </row>
    <row r="43" spans="1:7">
      <c r="A43" s="3">
        <v>42192</v>
      </c>
      <c r="B43" s="10">
        <v>45017.75</v>
      </c>
      <c r="C43" s="10">
        <v>40.175310000000003</v>
      </c>
      <c r="D43" s="10">
        <v>48.317520000000002</v>
      </c>
      <c r="E43" s="10">
        <v>14.25</v>
      </c>
      <c r="F43" s="10">
        <v>12.19</v>
      </c>
      <c r="G43" s="10">
        <v>34.256929999999997</v>
      </c>
    </row>
    <row r="44" spans="1:7">
      <c r="A44" s="3">
        <v>42193</v>
      </c>
      <c r="B44" s="10">
        <v>44497.738280999998</v>
      </c>
      <c r="C44" s="10">
        <v>40.069009999999999</v>
      </c>
      <c r="D44" s="10">
        <v>48.545009999999998</v>
      </c>
      <c r="E44" s="10">
        <v>13.82</v>
      </c>
      <c r="F44" s="10">
        <v>11.96</v>
      </c>
      <c r="G44" s="10">
        <v>33.906889999999997</v>
      </c>
    </row>
    <row r="45" spans="1:7">
      <c r="A45" s="3">
        <v>42194</v>
      </c>
      <c r="B45" s="10">
        <v>44564.320312000003</v>
      </c>
      <c r="C45" s="10">
        <v>40.095579999999998</v>
      </c>
      <c r="D45" s="10">
        <v>49.543999999999997</v>
      </c>
      <c r="E45" s="10">
        <v>14.01</v>
      </c>
      <c r="F45" s="10">
        <v>11.95</v>
      </c>
      <c r="G45" s="10">
        <v>34.039340000000003</v>
      </c>
    </row>
    <row r="46" spans="1:7">
      <c r="A46" s="3">
        <v>42195</v>
      </c>
      <c r="B46" s="10">
        <v>44915.980469000002</v>
      </c>
      <c r="C46" s="10">
        <v>39.829810000000002</v>
      </c>
      <c r="D46" s="10">
        <v>49.830840000000002</v>
      </c>
      <c r="E46" s="10">
        <v>14.22</v>
      </c>
      <c r="F46" s="10">
        <v>12.03</v>
      </c>
      <c r="G46" s="10">
        <v>33.869050000000001</v>
      </c>
    </row>
    <row r="47" spans="1:7">
      <c r="A47" s="3">
        <v>42198</v>
      </c>
      <c r="B47" s="10">
        <v>44990.390625</v>
      </c>
      <c r="C47" s="10">
        <v>40.2639</v>
      </c>
      <c r="D47" s="10">
        <v>50.453969999999998</v>
      </c>
      <c r="E47" s="10">
        <v>14.34</v>
      </c>
      <c r="F47" s="10">
        <v>12.05</v>
      </c>
      <c r="G47" s="10">
        <v>33.632530000000003</v>
      </c>
    </row>
    <row r="48" spans="1:7">
      <c r="A48" s="3">
        <v>42199</v>
      </c>
      <c r="B48" s="10">
        <v>45136.691405999998</v>
      </c>
      <c r="C48" s="10">
        <v>41.273820000000001</v>
      </c>
      <c r="D48" s="10">
        <v>50.730919999999998</v>
      </c>
      <c r="E48" s="10">
        <v>14.33</v>
      </c>
      <c r="F48" s="10">
        <v>11.97</v>
      </c>
      <c r="G48" s="10">
        <v>33.471699999999998</v>
      </c>
    </row>
    <row r="49" spans="1:7">
      <c r="A49" s="3">
        <v>42200</v>
      </c>
      <c r="B49" s="10">
        <v>45107.128905999998</v>
      </c>
      <c r="C49" s="10">
        <v>41.198520000000002</v>
      </c>
      <c r="D49" s="10">
        <v>50.058340000000001</v>
      </c>
      <c r="E49" s="10">
        <v>14.22</v>
      </c>
      <c r="F49" s="10">
        <v>11.83</v>
      </c>
      <c r="G49" s="10">
        <v>34.275849999999998</v>
      </c>
    </row>
    <row r="50" spans="1:7">
      <c r="A50" s="3">
        <v>42201</v>
      </c>
      <c r="B50" s="10">
        <v>45344.898437999997</v>
      </c>
      <c r="C50" s="10">
        <v>41.725630000000002</v>
      </c>
      <c r="D50" s="10">
        <v>50.780380000000001</v>
      </c>
      <c r="E50" s="10">
        <v>14.23</v>
      </c>
      <c r="F50" s="10">
        <v>11.78</v>
      </c>
      <c r="G50" s="10">
        <v>34.0961</v>
      </c>
    </row>
    <row r="51" spans="1:7">
      <c r="A51" s="3">
        <v>42202</v>
      </c>
      <c r="B51" s="10">
        <v>45325.378905999998</v>
      </c>
      <c r="C51" s="10">
        <v>41.619320000000002</v>
      </c>
      <c r="D51" s="10">
        <v>50.829830000000001</v>
      </c>
      <c r="E51" s="10">
        <v>14.35</v>
      </c>
      <c r="F51" s="10">
        <v>11.73</v>
      </c>
      <c r="G51" s="10">
        <v>33.708219999999997</v>
      </c>
    </row>
    <row r="52" spans="1:7">
      <c r="A52" s="3">
        <v>42205</v>
      </c>
      <c r="B52" s="10">
        <v>45567.988280999998</v>
      </c>
      <c r="C52" s="10">
        <v>42.496360000000003</v>
      </c>
      <c r="D52" s="10">
        <v>53.035519999999998</v>
      </c>
      <c r="E52" s="10">
        <v>14.48</v>
      </c>
      <c r="F52" s="10">
        <v>11.73</v>
      </c>
      <c r="G52" s="10">
        <v>33.831200000000003</v>
      </c>
    </row>
    <row r="53" spans="1:7">
      <c r="A53" s="3">
        <v>42206</v>
      </c>
      <c r="B53" s="10">
        <v>45401.230469000002</v>
      </c>
      <c r="C53" s="10">
        <v>43.435409999999997</v>
      </c>
      <c r="D53" s="10">
        <v>52.165120000000002</v>
      </c>
      <c r="E53" s="10">
        <v>14.23</v>
      </c>
      <c r="F53" s="10">
        <v>11.42</v>
      </c>
      <c r="G53" s="10">
        <v>34.30424</v>
      </c>
    </row>
    <row r="54" spans="1:7">
      <c r="A54" s="3">
        <v>42207</v>
      </c>
      <c r="B54" s="10">
        <v>44670.421875</v>
      </c>
      <c r="C54" s="10">
        <v>43.085479999999997</v>
      </c>
      <c r="D54" s="10">
        <v>51.38373</v>
      </c>
      <c r="E54" s="10">
        <v>14.34</v>
      </c>
      <c r="F54" s="10">
        <v>11.06</v>
      </c>
      <c r="G54" s="10">
        <v>33.045969999999997</v>
      </c>
    </row>
    <row r="55" spans="1:7">
      <c r="A55" s="3">
        <v>42208</v>
      </c>
      <c r="B55" s="10">
        <v>44836.328125</v>
      </c>
      <c r="C55" s="10">
        <v>42.961449999999999</v>
      </c>
      <c r="D55" s="10">
        <v>51.601329999999997</v>
      </c>
      <c r="E55" s="10">
        <v>14.03</v>
      </c>
      <c r="F55" s="10">
        <v>11.66</v>
      </c>
      <c r="G55" s="10">
        <v>33.102739999999997</v>
      </c>
    </row>
    <row r="56" spans="1:7">
      <c r="A56" s="3">
        <v>42209</v>
      </c>
      <c r="B56" s="10">
        <v>44249.488280999998</v>
      </c>
      <c r="C56" s="10">
        <v>42.142000000000003</v>
      </c>
      <c r="D56" s="10">
        <v>51.166130000000003</v>
      </c>
      <c r="E56" s="10">
        <v>13.17</v>
      </c>
      <c r="F56" s="10">
        <v>11.4</v>
      </c>
      <c r="G56" s="10">
        <v>34.039340000000003</v>
      </c>
    </row>
    <row r="57" spans="1:7">
      <c r="A57" s="3">
        <v>42212</v>
      </c>
      <c r="B57" s="10">
        <v>43713.71875</v>
      </c>
      <c r="C57" s="10">
        <v>41.862940000000002</v>
      </c>
      <c r="D57" s="10">
        <v>49.900080000000003</v>
      </c>
      <c r="E57" s="10">
        <v>12.84</v>
      </c>
      <c r="F57" s="10">
        <v>11.06</v>
      </c>
      <c r="G57" s="10">
        <v>34.077179999999998</v>
      </c>
    </row>
    <row r="58" spans="1:7">
      <c r="A58" s="3">
        <v>42213</v>
      </c>
      <c r="B58" s="10">
        <v>44222.96875</v>
      </c>
      <c r="C58" s="10">
        <v>41.393419999999999</v>
      </c>
      <c r="D58" s="10">
        <v>50.6419</v>
      </c>
      <c r="E58" s="10">
        <v>13.6</v>
      </c>
      <c r="F58" s="10">
        <v>10.91</v>
      </c>
      <c r="G58" s="10">
        <v>34.50291</v>
      </c>
    </row>
    <row r="59" spans="1:7">
      <c r="A59" s="3">
        <v>42214</v>
      </c>
      <c r="B59" s="10">
        <v>44471.289062000003</v>
      </c>
      <c r="C59" s="10">
        <v>42.496360000000003</v>
      </c>
      <c r="D59" s="10">
        <v>52.560760000000002</v>
      </c>
      <c r="E59" s="10">
        <v>13.88</v>
      </c>
      <c r="F59" s="10">
        <v>10.25</v>
      </c>
      <c r="G59" s="10">
        <v>34.417769999999997</v>
      </c>
    </row>
    <row r="60" spans="1:7">
      <c r="A60" s="3">
        <v>42215</v>
      </c>
      <c r="B60" s="10">
        <v>44373.308594000002</v>
      </c>
      <c r="C60" s="10">
        <v>42.305889999999998</v>
      </c>
      <c r="D60" s="10">
        <v>52.639890000000001</v>
      </c>
      <c r="E60" s="10">
        <v>13.63</v>
      </c>
      <c r="F60" s="10">
        <v>10.11</v>
      </c>
      <c r="G60" s="10">
        <v>34.60698</v>
      </c>
    </row>
    <row r="61" spans="1:7">
      <c r="A61" s="3">
        <v>42216</v>
      </c>
      <c r="B61" s="10">
        <v>44752.929687999997</v>
      </c>
      <c r="C61" s="10">
        <v>42.952590000000001</v>
      </c>
      <c r="D61" s="10">
        <v>51.848599999999998</v>
      </c>
      <c r="E61" s="10">
        <v>13.73</v>
      </c>
      <c r="F61" s="10">
        <v>10.220000000000001</v>
      </c>
      <c r="G61" s="10">
        <v>35.354370000000003</v>
      </c>
    </row>
    <row r="62" spans="1:7">
      <c r="A62" s="3">
        <v>42219</v>
      </c>
      <c r="B62" s="10">
        <v>44903.949219000002</v>
      </c>
      <c r="C62" s="10">
        <v>42.35904</v>
      </c>
      <c r="D62" s="10">
        <v>52.333260000000003</v>
      </c>
      <c r="E62" s="10">
        <v>13.61</v>
      </c>
      <c r="F62" s="10">
        <v>10.130000000000001</v>
      </c>
      <c r="G62" s="10">
        <v>35.571959999999997</v>
      </c>
    </row>
    <row r="63" spans="1:7">
      <c r="A63" s="3">
        <v>42220</v>
      </c>
      <c r="B63" s="10">
        <v>45177.980469000002</v>
      </c>
      <c r="C63" s="10">
        <v>43.267090000000003</v>
      </c>
      <c r="D63" s="10">
        <v>52.432169999999999</v>
      </c>
      <c r="E63" s="10">
        <v>13.41</v>
      </c>
      <c r="F63" s="10">
        <v>10.49</v>
      </c>
      <c r="G63" s="10">
        <v>35.089469999999999</v>
      </c>
    </row>
    <row r="64" spans="1:7">
      <c r="A64" s="3">
        <v>42221</v>
      </c>
      <c r="B64" s="10">
        <v>44937.609375</v>
      </c>
      <c r="C64" s="10">
        <v>43.275939999999999</v>
      </c>
      <c r="D64" s="10">
        <v>52.857489999999999</v>
      </c>
      <c r="E64" s="10">
        <v>13.25</v>
      </c>
      <c r="F64" s="10">
        <v>10.32</v>
      </c>
      <c r="G64" s="10">
        <v>35.884160000000001</v>
      </c>
    </row>
    <row r="65" spans="1:7">
      <c r="A65" s="3">
        <v>42222</v>
      </c>
      <c r="B65" s="10">
        <v>44921.21875</v>
      </c>
      <c r="C65" s="10">
        <v>42.137569999999997</v>
      </c>
      <c r="D65" s="10">
        <v>52.422280000000001</v>
      </c>
      <c r="E65" s="10">
        <v>13.46</v>
      </c>
      <c r="F65" s="10">
        <v>10.130000000000001</v>
      </c>
      <c r="G65" s="10">
        <v>36.451799999999999</v>
      </c>
    </row>
    <row r="66" spans="1:7">
      <c r="A66" s="3">
        <v>42223</v>
      </c>
      <c r="B66" s="10">
        <v>44862.140625</v>
      </c>
      <c r="C66" s="10">
        <v>42.168579999999999</v>
      </c>
      <c r="D66" s="10">
        <v>51.799149999999997</v>
      </c>
      <c r="E66" s="10">
        <v>13.78</v>
      </c>
      <c r="F66" s="10">
        <v>10.199999999999999</v>
      </c>
      <c r="G66" s="10">
        <v>36.546410000000002</v>
      </c>
    </row>
    <row r="67" spans="1:7">
      <c r="A67" s="3">
        <v>42226</v>
      </c>
      <c r="B67" s="10">
        <v>45320.691405999998</v>
      </c>
      <c r="C67" s="10">
        <v>42.505220000000001</v>
      </c>
      <c r="D67" s="10">
        <v>52.620100000000001</v>
      </c>
      <c r="E67" s="10">
        <v>13.96</v>
      </c>
      <c r="F67" s="10">
        <v>10.28</v>
      </c>
      <c r="G67" s="10">
        <v>36.404499999999999</v>
      </c>
    </row>
    <row r="68" spans="1:7">
      <c r="A68" s="3">
        <v>42227</v>
      </c>
      <c r="B68" s="10">
        <v>44379.789062000003</v>
      </c>
      <c r="C68" s="10">
        <v>42.279310000000002</v>
      </c>
      <c r="D68" s="10">
        <v>51.769480000000001</v>
      </c>
      <c r="E68" s="10">
        <v>13.3</v>
      </c>
      <c r="F68" s="10">
        <v>10.119999999999999</v>
      </c>
      <c r="G68" s="10">
        <v>36.158520000000003</v>
      </c>
    </row>
    <row r="69" spans="1:7">
      <c r="A69" s="3">
        <v>42228</v>
      </c>
      <c r="B69" s="10">
        <v>44032.378905999998</v>
      </c>
      <c r="C69" s="10">
        <v>41.893949999999997</v>
      </c>
      <c r="D69" s="10">
        <v>51.561770000000003</v>
      </c>
      <c r="E69" s="10">
        <v>13.18</v>
      </c>
      <c r="F69" s="10">
        <v>9.6999999999999993</v>
      </c>
      <c r="G69" s="10">
        <v>35.836860000000001</v>
      </c>
    </row>
    <row r="70" spans="1:7">
      <c r="A70" s="3">
        <v>42229</v>
      </c>
      <c r="B70" s="10">
        <v>43870.53125</v>
      </c>
      <c r="C70" s="10">
        <v>40.777720000000002</v>
      </c>
      <c r="D70" s="10">
        <v>51.334269999999997</v>
      </c>
      <c r="E70" s="10">
        <v>13.16</v>
      </c>
      <c r="F70" s="10">
        <v>8.86</v>
      </c>
      <c r="G70" s="10">
        <v>35.401670000000003</v>
      </c>
    </row>
    <row r="71" spans="1:7">
      <c r="A71" s="3">
        <v>42230</v>
      </c>
      <c r="B71" s="10">
        <v>43746.71875</v>
      </c>
      <c r="C71" s="10">
        <v>41.25611</v>
      </c>
      <c r="D71" s="10">
        <v>50.98809</v>
      </c>
      <c r="E71" s="10">
        <v>13.23</v>
      </c>
      <c r="F71" s="10">
        <v>8.26</v>
      </c>
      <c r="G71" s="10">
        <v>35.089469999999999</v>
      </c>
    </row>
    <row r="72" spans="1:7">
      <c r="A72" s="3">
        <v>42233</v>
      </c>
      <c r="B72" s="10">
        <v>43953.480469000002</v>
      </c>
      <c r="C72" s="10">
        <v>41.978110000000001</v>
      </c>
      <c r="D72" s="10">
        <v>51.423290000000001</v>
      </c>
      <c r="E72" s="10">
        <v>13.11</v>
      </c>
      <c r="F72" s="10">
        <v>8.24</v>
      </c>
      <c r="G72" s="10">
        <v>35.676029999999997</v>
      </c>
    </row>
    <row r="73" spans="1:7">
      <c r="A73" s="3">
        <v>42234</v>
      </c>
      <c r="B73" s="10">
        <v>43872.121094000002</v>
      </c>
      <c r="C73" s="10">
        <v>42.53622</v>
      </c>
      <c r="D73" s="10">
        <v>51.146340000000002</v>
      </c>
      <c r="E73" s="10">
        <v>13.25</v>
      </c>
      <c r="F73" s="10">
        <v>8.1300000000000008</v>
      </c>
      <c r="G73" s="10">
        <v>35.92201</v>
      </c>
    </row>
    <row r="74" spans="1:7">
      <c r="A74" s="3">
        <v>42235</v>
      </c>
      <c r="B74" s="10">
        <v>43473.738280999998</v>
      </c>
      <c r="C74" s="10">
        <v>41.756630000000001</v>
      </c>
      <c r="D74" s="10">
        <v>50.6419</v>
      </c>
      <c r="E74" s="10">
        <v>13.1</v>
      </c>
      <c r="F74" s="10">
        <v>8.0299999999999994</v>
      </c>
      <c r="G74" s="10">
        <v>34.928640000000001</v>
      </c>
    </row>
    <row r="75" spans="1:7">
      <c r="A75" s="3">
        <v>42236</v>
      </c>
      <c r="B75" s="10">
        <v>43036.589844000002</v>
      </c>
      <c r="C75" s="10">
        <v>41.114359999999998</v>
      </c>
      <c r="D75" s="10">
        <v>49.909970000000001</v>
      </c>
      <c r="E75" s="10">
        <v>12.6</v>
      </c>
      <c r="F75" s="10">
        <v>7.35</v>
      </c>
      <c r="G75" s="10">
        <v>34.815109999999997</v>
      </c>
    </row>
    <row r="76" spans="1:7">
      <c r="A76" s="3">
        <v>42237</v>
      </c>
      <c r="B76" s="10">
        <v>42163.820312000003</v>
      </c>
      <c r="C76" s="10">
        <v>40.649270000000001</v>
      </c>
      <c r="D76" s="10">
        <v>48.475769999999997</v>
      </c>
      <c r="E76" s="10">
        <v>11.95</v>
      </c>
      <c r="F76" s="10">
        <v>6.35</v>
      </c>
      <c r="G76" s="10">
        <v>34.039340000000003</v>
      </c>
    </row>
    <row r="77" spans="1:7">
      <c r="A77" s="3">
        <v>42240</v>
      </c>
      <c r="B77" s="10">
        <v>41471.46875</v>
      </c>
      <c r="C77" s="10">
        <v>39.497599999999998</v>
      </c>
      <c r="D77" s="10">
        <v>48.030679999999997</v>
      </c>
      <c r="E77" s="10">
        <v>11.8</v>
      </c>
      <c r="F77" s="10">
        <v>6.35</v>
      </c>
      <c r="G77" s="10">
        <v>33.64199</v>
      </c>
    </row>
    <row r="78" spans="1:7">
      <c r="A78" s="3">
        <v>42241</v>
      </c>
      <c r="B78" s="10">
        <v>42010.890625</v>
      </c>
      <c r="C78" s="10">
        <v>39.896259999999998</v>
      </c>
      <c r="D78" s="10">
        <v>48.40654</v>
      </c>
      <c r="E78" s="10">
        <v>11.95</v>
      </c>
      <c r="F78" s="10">
        <v>6.71</v>
      </c>
      <c r="G78" s="10">
        <v>34.635359999999999</v>
      </c>
    </row>
    <row r="79" spans="1:7">
      <c r="A79" s="3">
        <v>42242</v>
      </c>
      <c r="B79" s="10">
        <v>42323.039062000003</v>
      </c>
      <c r="C79" s="10">
        <v>40.48095</v>
      </c>
      <c r="D79" s="10">
        <v>48.228499999999997</v>
      </c>
      <c r="E79" s="10">
        <v>12.12</v>
      </c>
      <c r="F79" s="10">
        <v>6.75</v>
      </c>
      <c r="G79" s="10">
        <v>34.058259999999997</v>
      </c>
    </row>
    <row r="80" spans="1:7">
      <c r="A80" s="3">
        <v>42243</v>
      </c>
      <c r="B80" s="10">
        <v>43452.359375</v>
      </c>
      <c r="C80" s="10">
        <v>41.637039999999999</v>
      </c>
      <c r="D80" s="10">
        <v>49.969320000000003</v>
      </c>
      <c r="E80" s="10">
        <v>12.84</v>
      </c>
      <c r="F80" s="10">
        <v>6.76</v>
      </c>
      <c r="G80" s="10">
        <v>34.45561</v>
      </c>
    </row>
    <row r="81" spans="1:7">
      <c r="A81" s="3">
        <v>42244</v>
      </c>
      <c r="B81" s="10">
        <v>43290.859375</v>
      </c>
      <c r="C81" s="10">
        <v>41.513019999999997</v>
      </c>
      <c r="D81" s="10">
        <v>50.147350000000003</v>
      </c>
      <c r="E81" s="10">
        <v>12.84</v>
      </c>
      <c r="F81" s="10">
        <v>6.49</v>
      </c>
      <c r="G81" s="10">
        <v>35.117849999999997</v>
      </c>
    </row>
    <row r="82" spans="1:7">
      <c r="A82" s="3">
        <v>42247</v>
      </c>
      <c r="B82" s="10">
        <v>43721.960937999997</v>
      </c>
      <c r="C82" s="10">
        <v>42.323610000000002</v>
      </c>
      <c r="D82" s="10">
        <v>51.057319999999997</v>
      </c>
      <c r="E82" s="10">
        <v>13.13</v>
      </c>
      <c r="F82" s="10">
        <v>6.62</v>
      </c>
      <c r="G82" s="10">
        <v>35.524659999999997</v>
      </c>
    </row>
    <row r="83" spans="1:7">
      <c r="A83" s="3">
        <v>42248</v>
      </c>
      <c r="B83" s="10">
        <v>42911.511719000002</v>
      </c>
      <c r="C83" s="10">
        <v>42.46978</v>
      </c>
      <c r="D83" s="10">
        <v>49.662689999999998</v>
      </c>
      <c r="E83" s="10">
        <v>12.41</v>
      </c>
      <c r="F83" s="10">
        <v>6.14</v>
      </c>
      <c r="G83" s="10">
        <v>35.21246</v>
      </c>
    </row>
    <row r="84" spans="1:7">
      <c r="A84" s="3">
        <v>42249</v>
      </c>
      <c r="B84" s="10">
        <v>42969.929687999997</v>
      </c>
      <c r="C84" s="10">
        <v>42.416629999999998</v>
      </c>
      <c r="D84" s="10">
        <v>49.662689999999998</v>
      </c>
      <c r="E84" s="10">
        <v>12.67</v>
      </c>
      <c r="F84" s="10">
        <v>5.96</v>
      </c>
      <c r="G84" s="10">
        <v>36.300429999999999</v>
      </c>
    </row>
    <row r="85" spans="1:7">
      <c r="A85" s="3">
        <v>42250</v>
      </c>
      <c r="B85" s="10">
        <v>43283.46875</v>
      </c>
      <c r="C85" s="10">
        <v>42.638100000000001</v>
      </c>
      <c r="D85" s="10">
        <v>49.79128</v>
      </c>
      <c r="E85" s="10">
        <v>12.74</v>
      </c>
      <c r="F85" s="10">
        <v>5.99</v>
      </c>
      <c r="G85" s="10">
        <v>36.338270000000001</v>
      </c>
    </row>
    <row r="86" spans="1:7">
      <c r="A86" s="3">
        <v>42251</v>
      </c>
      <c r="B86" s="10">
        <v>42742.859375</v>
      </c>
      <c r="C86" s="10">
        <v>42.150860000000002</v>
      </c>
      <c r="D86" s="10">
        <v>49.959420000000001</v>
      </c>
      <c r="E86" s="10">
        <v>12.52</v>
      </c>
      <c r="F86" s="10">
        <v>5.96</v>
      </c>
      <c r="G86" s="10">
        <v>36.395040000000002</v>
      </c>
    </row>
    <row r="87" spans="1:7">
      <c r="A87" s="3">
        <v>42254</v>
      </c>
      <c r="B87" s="10">
        <v>42756.261719000002</v>
      </c>
      <c r="C87" s="10">
        <v>42.46978</v>
      </c>
      <c r="D87" s="10">
        <v>49.969320000000003</v>
      </c>
      <c r="E87" s="10">
        <v>12.46</v>
      </c>
      <c r="F87" s="10">
        <v>6.07</v>
      </c>
      <c r="G87" s="10">
        <v>36.67886</v>
      </c>
    </row>
    <row r="88" spans="1:7">
      <c r="A88" s="3">
        <v>42255</v>
      </c>
      <c r="B88" s="10">
        <v>43083.941405999998</v>
      </c>
      <c r="C88" s="10">
        <v>42.217300000000002</v>
      </c>
      <c r="D88" s="10">
        <v>49.514330000000001</v>
      </c>
      <c r="E88" s="10">
        <v>12.76</v>
      </c>
      <c r="F88" s="10">
        <v>6.36</v>
      </c>
      <c r="G88" s="10">
        <v>36.37612</v>
      </c>
    </row>
    <row r="89" spans="1:7">
      <c r="A89" s="3">
        <v>42256</v>
      </c>
      <c r="B89" s="10">
        <v>42754.679687999997</v>
      </c>
      <c r="C89" s="10">
        <v>42.075560000000003</v>
      </c>
      <c r="D89" s="10">
        <v>49.72204</v>
      </c>
      <c r="E89" s="10">
        <v>12.72</v>
      </c>
      <c r="F89" s="10">
        <v>7.33</v>
      </c>
      <c r="G89" s="10">
        <v>35.893619999999999</v>
      </c>
    </row>
    <row r="90" spans="1:7">
      <c r="A90" s="3">
        <v>42257</v>
      </c>
      <c r="B90" s="10">
        <v>42888.511719000002</v>
      </c>
      <c r="C90" s="10">
        <v>42.850709999999999</v>
      </c>
      <c r="D90" s="10">
        <v>49.316510000000001</v>
      </c>
      <c r="E90" s="10">
        <v>12.96</v>
      </c>
      <c r="F90" s="10">
        <v>7.5</v>
      </c>
      <c r="G90" s="10">
        <v>36.338270000000001</v>
      </c>
    </row>
    <row r="91" spans="1:7">
      <c r="A91" s="3">
        <v>42258</v>
      </c>
      <c r="B91" s="10">
        <v>42780.730469000002</v>
      </c>
      <c r="C91" s="10">
        <v>41.880659999999999</v>
      </c>
      <c r="D91" s="10">
        <v>49.187930000000001</v>
      </c>
      <c r="E91" s="10">
        <v>12.92</v>
      </c>
      <c r="F91" s="10">
        <v>7.16</v>
      </c>
      <c r="G91" s="10">
        <v>35.978769999999997</v>
      </c>
    </row>
    <row r="92" spans="1:7">
      <c r="A92" s="3">
        <v>42261</v>
      </c>
      <c r="B92" s="10">
        <v>42827.351562000003</v>
      </c>
      <c r="C92" s="10">
        <v>42.071129999999997</v>
      </c>
      <c r="D92" s="10">
        <v>48.970320000000001</v>
      </c>
      <c r="E92" s="10">
        <v>13.13</v>
      </c>
      <c r="F92" s="10">
        <v>7.17</v>
      </c>
      <c r="G92" s="10">
        <v>35.590879999999999</v>
      </c>
    </row>
    <row r="93" spans="1:7">
      <c r="A93" s="3">
        <v>42262</v>
      </c>
      <c r="B93" s="10">
        <v>43269.621094000002</v>
      </c>
      <c r="C93" s="10">
        <v>41.349119999999999</v>
      </c>
      <c r="D93" s="10">
        <v>49.939639999999997</v>
      </c>
      <c r="E93" s="10">
        <v>13.14</v>
      </c>
      <c r="F93" s="10">
        <v>7.28</v>
      </c>
      <c r="G93" s="10">
        <v>36.442340000000002</v>
      </c>
    </row>
    <row r="94" spans="1:7">
      <c r="A94" s="3">
        <v>42264</v>
      </c>
      <c r="B94" s="10">
        <v>43790.929687999997</v>
      </c>
      <c r="C94" s="10">
        <v>41.588320000000003</v>
      </c>
      <c r="D94" s="10">
        <v>51.087000000000003</v>
      </c>
      <c r="E94" s="10">
        <v>13.3</v>
      </c>
      <c r="F94" s="10">
        <v>7.21</v>
      </c>
      <c r="G94" s="10">
        <v>36.565330000000003</v>
      </c>
    </row>
    <row r="95" spans="1:7">
      <c r="A95" s="3">
        <v>42265</v>
      </c>
      <c r="B95" s="10">
        <v>43565.050780999998</v>
      </c>
      <c r="C95" s="10">
        <v>41.973680000000002</v>
      </c>
      <c r="D95" s="10">
        <v>50.740810000000003</v>
      </c>
      <c r="E95" s="10">
        <v>12.86</v>
      </c>
      <c r="F95" s="10">
        <v>7.19</v>
      </c>
      <c r="G95" s="10">
        <v>36.442340000000002</v>
      </c>
    </row>
    <row r="96" spans="1:7">
      <c r="A96" s="3">
        <v>42268</v>
      </c>
      <c r="B96" s="10">
        <v>43618.140625</v>
      </c>
      <c r="C96" s="10">
        <v>42.150860000000002</v>
      </c>
      <c r="D96" s="10">
        <v>50.533099999999997</v>
      </c>
      <c r="E96" s="10">
        <v>12.82</v>
      </c>
      <c r="F96" s="10">
        <v>7.83</v>
      </c>
      <c r="G96" s="10">
        <v>36.52749</v>
      </c>
    </row>
    <row r="97" spans="1:7">
      <c r="A97" s="3">
        <v>42269</v>
      </c>
      <c r="B97" s="10">
        <v>43232.058594000002</v>
      </c>
      <c r="C97" s="10">
        <v>41.818649999999998</v>
      </c>
      <c r="D97" s="10">
        <v>49.751710000000003</v>
      </c>
      <c r="E97" s="10">
        <v>12.5</v>
      </c>
      <c r="F97" s="10">
        <v>7.94</v>
      </c>
      <c r="G97" s="10">
        <v>37.842509999999997</v>
      </c>
    </row>
    <row r="98" spans="1:7">
      <c r="A98" s="3">
        <v>42270</v>
      </c>
      <c r="B98" s="10">
        <v>43042.359375</v>
      </c>
      <c r="C98" s="10">
        <v>42.110990000000001</v>
      </c>
      <c r="D98" s="10">
        <v>50.088009999999997</v>
      </c>
      <c r="E98" s="10">
        <v>12.1</v>
      </c>
      <c r="F98" s="10">
        <v>7.91</v>
      </c>
      <c r="G98" s="10">
        <v>37.341099999999997</v>
      </c>
    </row>
    <row r="99" spans="1:7">
      <c r="A99" s="3">
        <v>42271</v>
      </c>
      <c r="B99" s="10">
        <v>42596.558594000002</v>
      </c>
      <c r="C99" s="10">
        <v>41.907240000000002</v>
      </c>
      <c r="D99" s="10">
        <v>49.633020000000002</v>
      </c>
      <c r="E99" s="10">
        <v>11.97</v>
      </c>
      <c r="F99" s="10">
        <v>8.51</v>
      </c>
      <c r="G99" s="10">
        <v>36.413960000000003</v>
      </c>
    </row>
    <row r="100" spans="1:7">
      <c r="A100" s="3">
        <v>42272</v>
      </c>
      <c r="B100" s="10">
        <v>42435.230469000002</v>
      </c>
      <c r="C100" s="10">
        <v>41.300400000000003</v>
      </c>
      <c r="D100" s="10">
        <v>49.069240000000001</v>
      </c>
      <c r="E100" s="10">
        <v>11.84</v>
      </c>
      <c r="F100" s="10">
        <v>8.6</v>
      </c>
      <c r="G100" s="10">
        <v>36.082830000000001</v>
      </c>
    </row>
    <row r="101" spans="1:7">
      <c r="A101" s="3">
        <v>42275</v>
      </c>
      <c r="B101" s="10">
        <v>41893.511719000002</v>
      </c>
      <c r="C101" s="10">
        <v>40.994770000000003</v>
      </c>
      <c r="D101" s="10">
        <v>48.881300000000003</v>
      </c>
      <c r="E101" s="10">
        <v>11.42</v>
      </c>
      <c r="F101" s="10">
        <v>7.73</v>
      </c>
      <c r="G101" s="10">
        <v>35.289909999999999</v>
      </c>
    </row>
    <row r="102" spans="1:7">
      <c r="A102" s="3">
        <v>42276</v>
      </c>
      <c r="B102" s="10">
        <v>42121.511719000002</v>
      </c>
      <c r="C102" s="10">
        <v>41.517449999999997</v>
      </c>
      <c r="D102" s="10">
        <v>49.187930000000001</v>
      </c>
      <c r="E102" s="10">
        <v>11.56</v>
      </c>
      <c r="F102" s="10">
        <v>7.5</v>
      </c>
      <c r="G102" s="10">
        <v>36.044620000000002</v>
      </c>
    </row>
    <row r="103" spans="1:7">
      <c r="A103" s="3">
        <v>42277</v>
      </c>
      <c r="B103" s="10">
        <v>42632.539062000003</v>
      </c>
      <c r="C103" s="10">
        <v>42.15972</v>
      </c>
      <c r="D103" s="10">
        <v>49.67259</v>
      </c>
      <c r="E103" s="10">
        <v>11.79</v>
      </c>
      <c r="F103" s="10">
        <v>7.11</v>
      </c>
      <c r="G103" s="10">
        <v>36.522289999999998</v>
      </c>
    </row>
    <row r="104" spans="1:7">
      <c r="A104" s="3">
        <v>42278</v>
      </c>
      <c r="B104" s="10">
        <v>42695.738280999998</v>
      </c>
      <c r="C104" s="10">
        <v>42.345759999999999</v>
      </c>
      <c r="D104" s="10">
        <v>50.36495</v>
      </c>
      <c r="E104" s="10">
        <v>11.88</v>
      </c>
      <c r="F104" s="10">
        <v>7.51</v>
      </c>
      <c r="G104" s="10">
        <v>37.057270000000003</v>
      </c>
    </row>
    <row r="105" spans="1:7">
      <c r="A105" s="3">
        <v>42279</v>
      </c>
      <c r="B105" s="10">
        <v>42735.148437999997</v>
      </c>
      <c r="C105" s="10">
        <v>41.960389999999997</v>
      </c>
      <c r="D105" s="10">
        <v>51.749699999999997</v>
      </c>
      <c r="E105" s="10">
        <v>11.96</v>
      </c>
      <c r="F105" s="10">
        <v>7.92</v>
      </c>
      <c r="G105" s="10">
        <v>36.417200000000001</v>
      </c>
    </row>
    <row r="106" spans="1:7">
      <c r="A106" s="3">
        <v>42282</v>
      </c>
      <c r="B106" s="10">
        <v>43566.320312000003</v>
      </c>
      <c r="C106" s="10">
        <v>42.133139999999997</v>
      </c>
      <c r="D106" s="10">
        <v>51.927729999999997</v>
      </c>
      <c r="E106" s="10">
        <v>12.24</v>
      </c>
      <c r="F106" s="10">
        <v>8.06</v>
      </c>
      <c r="G106" s="10">
        <v>36.407649999999997</v>
      </c>
    </row>
    <row r="107" spans="1:7">
      <c r="A107" s="3">
        <v>42283</v>
      </c>
      <c r="B107" s="10">
        <v>43561.421875</v>
      </c>
      <c r="C107" s="10">
        <v>42.239449999999998</v>
      </c>
      <c r="D107" s="10">
        <v>52.402500000000003</v>
      </c>
      <c r="E107" s="10">
        <v>12.32</v>
      </c>
      <c r="F107" s="10">
        <v>7.81</v>
      </c>
      <c r="G107" s="10">
        <v>36.474519999999998</v>
      </c>
    </row>
    <row r="108" spans="1:7">
      <c r="A108" s="3">
        <v>42284</v>
      </c>
      <c r="B108" s="10">
        <v>43832.03125</v>
      </c>
      <c r="C108" s="10">
        <v>42.372329999999998</v>
      </c>
      <c r="D108" s="10">
        <v>52.333260000000003</v>
      </c>
      <c r="E108" s="10">
        <v>12.84</v>
      </c>
      <c r="F108" s="10">
        <v>8.0399999999999991</v>
      </c>
      <c r="G108" s="10">
        <v>37.64958</v>
      </c>
    </row>
    <row r="109" spans="1:7">
      <c r="A109" s="3">
        <v>42285</v>
      </c>
      <c r="B109" s="10">
        <v>44076.941405999998</v>
      </c>
      <c r="C109" s="10">
        <v>42.7134</v>
      </c>
      <c r="D109" s="10">
        <v>52.867379999999997</v>
      </c>
      <c r="E109" s="10">
        <v>13</v>
      </c>
      <c r="F109" s="10">
        <v>8.2100000000000009</v>
      </c>
      <c r="G109" s="10">
        <v>38.41384</v>
      </c>
    </row>
    <row r="110" spans="1:7">
      <c r="A110" s="3">
        <v>42286</v>
      </c>
      <c r="B110" s="10">
        <v>44375.621094000002</v>
      </c>
      <c r="C110" s="10">
        <v>43.00132</v>
      </c>
      <c r="D110" s="10">
        <v>53.797130000000003</v>
      </c>
      <c r="E110" s="10">
        <v>12.91</v>
      </c>
      <c r="F110" s="10">
        <v>8.33</v>
      </c>
      <c r="G110" s="10">
        <v>37.534939999999999</v>
      </c>
    </row>
    <row r="111" spans="1:7">
      <c r="A111" s="3">
        <v>42289</v>
      </c>
      <c r="B111" s="10">
        <v>44314.25</v>
      </c>
      <c r="C111" s="10">
        <v>43.555</v>
      </c>
      <c r="D111" s="10">
        <v>53.945500000000003</v>
      </c>
      <c r="E111" s="10">
        <v>12.74</v>
      </c>
      <c r="F111" s="10">
        <v>8.27</v>
      </c>
      <c r="G111" s="10">
        <v>37.191020000000002</v>
      </c>
    </row>
    <row r="112" spans="1:7">
      <c r="A112" s="3">
        <v>42290</v>
      </c>
      <c r="B112" s="10">
        <v>44318.191405999998</v>
      </c>
      <c r="C112" s="10">
        <v>43.298090000000002</v>
      </c>
      <c r="D112" s="10">
        <v>53.282800000000002</v>
      </c>
      <c r="E112" s="10">
        <v>12.81</v>
      </c>
      <c r="F112" s="10">
        <v>8.36</v>
      </c>
      <c r="G112" s="10">
        <v>37.277000000000001</v>
      </c>
    </row>
    <row r="113" spans="1:7">
      <c r="A113" s="3">
        <v>42291</v>
      </c>
      <c r="B113" s="10">
        <v>44064.429687999997</v>
      </c>
      <c r="C113" s="10">
        <v>42.877290000000002</v>
      </c>
      <c r="D113" s="10">
        <v>53.391599999999997</v>
      </c>
      <c r="E113" s="10">
        <v>13.03</v>
      </c>
      <c r="F113" s="10">
        <v>8.68</v>
      </c>
      <c r="G113" s="10">
        <v>37.229230000000001</v>
      </c>
    </row>
    <row r="114" spans="1:7">
      <c r="A114" s="3">
        <v>42292</v>
      </c>
      <c r="B114" s="10">
        <v>44087.589844000002</v>
      </c>
      <c r="C114" s="10">
        <v>44.347880000000004</v>
      </c>
      <c r="D114" s="10">
        <v>53.342149999999997</v>
      </c>
      <c r="E114" s="10">
        <v>12.73</v>
      </c>
      <c r="F114" s="10">
        <v>8.64</v>
      </c>
      <c r="G114" s="10">
        <v>37.11459</v>
      </c>
    </row>
    <row r="115" spans="1:7">
      <c r="A115" s="3">
        <v>42293</v>
      </c>
      <c r="B115" s="10">
        <v>44364.160155999998</v>
      </c>
      <c r="C115" s="10">
        <v>44.843980000000002</v>
      </c>
      <c r="D115" s="10">
        <v>53.886150000000001</v>
      </c>
      <c r="E115" s="10">
        <v>12.92</v>
      </c>
      <c r="F115" s="10">
        <v>8.6199999999999992</v>
      </c>
      <c r="G115" s="10">
        <v>36.894860000000001</v>
      </c>
    </row>
    <row r="116" spans="1:7">
      <c r="A116" s="3">
        <v>42296</v>
      </c>
      <c r="B116" s="10">
        <v>44523.011719000002</v>
      </c>
      <c r="C116" s="10">
        <v>44.981290000000001</v>
      </c>
      <c r="D116" s="10">
        <v>55.547840000000001</v>
      </c>
      <c r="E116" s="10">
        <v>12.81</v>
      </c>
      <c r="F116" s="10">
        <v>8.59</v>
      </c>
      <c r="G116" s="10">
        <v>37.257890000000003</v>
      </c>
    </row>
    <row r="117" spans="1:7">
      <c r="A117" s="3">
        <v>42297</v>
      </c>
      <c r="B117" s="10">
        <v>44653.859375</v>
      </c>
      <c r="C117" s="10">
        <v>45.291359999999997</v>
      </c>
      <c r="D117" s="10">
        <v>55.40936</v>
      </c>
      <c r="E117" s="10">
        <v>12.83</v>
      </c>
      <c r="F117" s="10">
        <v>8.2799999999999994</v>
      </c>
      <c r="G117" s="10">
        <v>37.277000000000001</v>
      </c>
    </row>
    <row r="118" spans="1:7">
      <c r="A118" s="3">
        <v>42298</v>
      </c>
      <c r="B118" s="10">
        <v>44426.070312000003</v>
      </c>
      <c r="C118" s="10">
        <v>45.092030000000001</v>
      </c>
      <c r="D118" s="10">
        <v>55.290669999999999</v>
      </c>
      <c r="E118" s="10">
        <v>12.57</v>
      </c>
      <c r="F118" s="10">
        <v>8.26</v>
      </c>
      <c r="G118" s="10">
        <v>37.773769999999999</v>
      </c>
    </row>
    <row r="119" spans="1:7">
      <c r="A119" s="3">
        <v>42299</v>
      </c>
      <c r="B119" s="10">
        <v>44627.96875</v>
      </c>
      <c r="C119" s="10">
        <v>44.666800000000002</v>
      </c>
      <c r="D119" s="10">
        <v>55.448929999999997</v>
      </c>
      <c r="E119" s="10">
        <v>11.63</v>
      </c>
      <c r="F119" s="10">
        <v>8.23</v>
      </c>
      <c r="G119" s="10">
        <v>38.853290000000001</v>
      </c>
    </row>
    <row r="120" spans="1:7">
      <c r="A120" s="3">
        <v>42300</v>
      </c>
      <c r="B120" s="10">
        <v>45010.238280999998</v>
      </c>
      <c r="C120" s="10">
        <v>45.16733</v>
      </c>
      <c r="D120" s="10">
        <v>55.152200000000001</v>
      </c>
      <c r="E120" s="10">
        <v>11.61</v>
      </c>
      <c r="F120" s="10">
        <v>8.65</v>
      </c>
      <c r="G120" s="10">
        <v>38.41384</v>
      </c>
    </row>
    <row r="121" spans="1:7">
      <c r="A121" s="3">
        <v>42303</v>
      </c>
      <c r="B121" s="10">
        <v>45036.519530999998</v>
      </c>
      <c r="C121" s="10">
        <v>46.60248</v>
      </c>
      <c r="D121" s="10">
        <v>55.003830000000001</v>
      </c>
      <c r="E121" s="10">
        <v>11.22</v>
      </c>
      <c r="F121" s="10">
        <v>8.81</v>
      </c>
      <c r="G121" s="10">
        <v>38.241880000000002</v>
      </c>
    </row>
    <row r="122" spans="1:7">
      <c r="A122" s="3">
        <v>42304</v>
      </c>
      <c r="B122" s="10">
        <v>44698.011719000002</v>
      </c>
      <c r="C122" s="10">
        <v>46.974559999999997</v>
      </c>
      <c r="D122" s="10">
        <v>54.964269999999999</v>
      </c>
      <c r="E122" s="10">
        <v>10.85</v>
      </c>
      <c r="F122" s="10">
        <v>9</v>
      </c>
      <c r="G122" s="10">
        <v>38.280090000000001</v>
      </c>
    </row>
    <row r="123" spans="1:7">
      <c r="A123" s="3">
        <v>42305</v>
      </c>
      <c r="B123" s="10">
        <v>44741.679687999997</v>
      </c>
      <c r="C123" s="10">
        <v>46.013359999999999</v>
      </c>
      <c r="D123" s="10">
        <v>55.300559999999997</v>
      </c>
      <c r="E123" s="10">
        <v>11.01</v>
      </c>
      <c r="F123" s="10">
        <v>9.36</v>
      </c>
      <c r="G123" s="10">
        <v>37.811979999999998</v>
      </c>
    </row>
    <row r="124" spans="1:7">
      <c r="A124" s="3">
        <v>42306</v>
      </c>
      <c r="B124" s="10">
        <v>44634.808594000002</v>
      </c>
      <c r="C124" s="10">
        <v>45.242629999999998</v>
      </c>
      <c r="D124" s="10">
        <v>54.311459999999997</v>
      </c>
      <c r="E124" s="10">
        <v>10.8</v>
      </c>
      <c r="F124" s="10">
        <v>7.13</v>
      </c>
      <c r="G124" s="10">
        <v>38.17501</v>
      </c>
    </row>
    <row r="125" spans="1:7">
      <c r="A125" s="3">
        <v>42307</v>
      </c>
      <c r="B125" s="10">
        <v>44542.761719000002</v>
      </c>
      <c r="C125" s="10">
        <v>46.841670000000001</v>
      </c>
      <c r="D125" s="10">
        <v>53.688330000000001</v>
      </c>
      <c r="E125" s="10">
        <v>10.47</v>
      </c>
      <c r="F125" s="10">
        <v>6.61</v>
      </c>
      <c r="G125" s="10">
        <v>38.079479999999997</v>
      </c>
    </row>
    <row r="126" spans="1:7">
      <c r="A126" s="3">
        <v>42311</v>
      </c>
      <c r="B126" s="10">
        <v>45354.589844000002</v>
      </c>
      <c r="C126" s="10">
        <v>46.225969999999997</v>
      </c>
      <c r="D126" s="10">
        <v>54.88514</v>
      </c>
      <c r="E126" s="10">
        <v>10.52</v>
      </c>
      <c r="F126" s="10">
        <v>6.86</v>
      </c>
      <c r="G126" s="10">
        <v>39.283189999999998</v>
      </c>
    </row>
    <row r="127" spans="1:7">
      <c r="A127" s="3">
        <v>42312</v>
      </c>
      <c r="B127" s="10">
        <v>45373.171875</v>
      </c>
      <c r="C127" s="10">
        <v>46.55818</v>
      </c>
      <c r="D127" s="10">
        <v>55.498379999999997</v>
      </c>
      <c r="E127" s="10">
        <v>10.62</v>
      </c>
      <c r="F127" s="10">
        <v>7.08</v>
      </c>
      <c r="G127" s="10">
        <v>39.063470000000002</v>
      </c>
    </row>
    <row r="128" spans="1:7">
      <c r="A128" s="3">
        <v>42313</v>
      </c>
      <c r="B128" s="10">
        <v>45195.648437999997</v>
      </c>
      <c r="C128" s="10">
        <v>46.474020000000003</v>
      </c>
      <c r="D128" s="10">
        <v>55.448929999999997</v>
      </c>
      <c r="E128" s="10">
        <v>10.69</v>
      </c>
      <c r="F128" s="10">
        <v>6.76</v>
      </c>
      <c r="G128" s="10">
        <v>39.31185</v>
      </c>
    </row>
    <row r="129" spans="1:7">
      <c r="A129" s="3">
        <v>42314</v>
      </c>
      <c r="B129" s="10">
        <v>45243.851562000003</v>
      </c>
      <c r="C129" s="10">
        <v>46.345570000000002</v>
      </c>
      <c r="D129" s="10">
        <v>56.299550000000004</v>
      </c>
      <c r="E129" s="10">
        <v>10.46</v>
      </c>
      <c r="F129" s="10">
        <v>6.69</v>
      </c>
      <c r="G129" s="10">
        <v>39.07302</v>
      </c>
    </row>
    <row r="130" spans="1:7">
      <c r="A130" s="3">
        <v>42317</v>
      </c>
      <c r="B130" s="10">
        <v>44479.230469000002</v>
      </c>
      <c r="C130" s="10">
        <v>45.393230000000003</v>
      </c>
      <c r="D130" s="10">
        <v>55.053289999999997</v>
      </c>
      <c r="E130" s="10">
        <v>10.029999999999999</v>
      </c>
      <c r="F130" s="10">
        <v>6.29</v>
      </c>
      <c r="G130" s="10">
        <v>38.920169999999999</v>
      </c>
    </row>
    <row r="131" spans="1:7">
      <c r="A131" s="3">
        <v>42318</v>
      </c>
      <c r="B131" s="10">
        <v>44359.890625</v>
      </c>
      <c r="C131" s="10">
        <v>44.941429999999997</v>
      </c>
      <c r="D131" s="10">
        <v>54.796120000000002</v>
      </c>
      <c r="E131" s="10">
        <v>10.01</v>
      </c>
      <c r="F131" s="10">
        <v>6.46</v>
      </c>
      <c r="G131" s="10">
        <v>39.168550000000003</v>
      </c>
    </row>
    <row r="132" spans="1:7">
      <c r="A132" s="3">
        <v>42319</v>
      </c>
      <c r="B132" s="10">
        <v>44347.910155999998</v>
      </c>
      <c r="C132" s="10">
        <v>46.239260000000002</v>
      </c>
      <c r="D132" s="10">
        <v>54.578519999999997</v>
      </c>
      <c r="E132" s="10">
        <v>9.91</v>
      </c>
      <c r="F132" s="10">
        <v>6.26</v>
      </c>
      <c r="G132" s="10">
        <v>39.541130000000003</v>
      </c>
    </row>
    <row r="133" spans="1:7">
      <c r="A133" s="3">
        <v>42320</v>
      </c>
      <c r="B133" s="10">
        <v>44120.519530999998</v>
      </c>
      <c r="C133" s="10">
        <v>45.247059999999998</v>
      </c>
      <c r="D133" s="10">
        <v>54.637869999999999</v>
      </c>
      <c r="E133" s="10">
        <v>9.8800000000000008</v>
      </c>
      <c r="F133" s="10">
        <v>6.15</v>
      </c>
      <c r="G133" s="10">
        <v>38.967930000000003</v>
      </c>
    </row>
    <row r="134" spans="1:7">
      <c r="A134" s="3">
        <v>42321</v>
      </c>
      <c r="B134" s="10">
        <v>43617.730469000002</v>
      </c>
      <c r="C134" s="10">
        <v>45.836179999999999</v>
      </c>
      <c r="D134" s="10">
        <v>55.369799999999998</v>
      </c>
      <c r="E134" s="10">
        <v>9.35</v>
      </c>
      <c r="F134" s="10">
        <v>6.04</v>
      </c>
      <c r="G134" s="10">
        <v>39.187660000000001</v>
      </c>
    </row>
    <row r="135" spans="1:7">
      <c r="A135" s="3">
        <v>42325</v>
      </c>
      <c r="B135" s="10">
        <v>44184.648437999997</v>
      </c>
      <c r="C135" s="10">
        <v>45.087600000000002</v>
      </c>
      <c r="D135" s="10">
        <v>57.318330000000003</v>
      </c>
      <c r="E135" s="10">
        <v>9.89</v>
      </c>
      <c r="F135" s="10">
        <v>5.79</v>
      </c>
      <c r="G135" s="10">
        <v>39.168550000000003</v>
      </c>
    </row>
    <row r="136" spans="1:7">
      <c r="A136" s="3">
        <v>42326</v>
      </c>
      <c r="B136" s="10">
        <v>44505.589844000002</v>
      </c>
      <c r="C136" s="10">
        <v>45.224910000000001</v>
      </c>
      <c r="D136" s="10">
        <v>57.387560000000001</v>
      </c>
      <c r="E136" s="10">
        <v>9.9499999999999993</v>
      </c>
      <c r="F136" s="10">
        <v>6.01</v>
      </c>
      <c r="G136" s="10">
        <v>39.101680000000002</v>
      </c>
    </row>
    <row r="137" spans="1:7">
      <c r="A137" s="3">
        <v>42327</v>
      </c>
      <c r="B137" s="10">
        <v>44620.601562000003</v>
      </c>
      <c r="C137" s="10">
        <v>46.053220000000003</v>
      </c>
      <c r="D137" s="10">
        <v>57.427129999999998</v>
      </c>
      <c r="E137" s="10">
        <v>10</v>
      </c>
      <c r="F137" s="10">
        <v>5.98</v>
      </c>
      <c r="G137" s="10">
        <v>39.07302</v>
      </c>
    </row>
    <row r="138" spans="1:7">
      <c r="A138" s="3">
        <v>42328</v>
      </c>
      <c r="B138" s="10">
        <v>44895.019530999998</v>
      </c>
      <c r="C138" s="10">
        <v>46.947980000000001</v>
      </c>
      <c r="D138" s="10">
        <v>58.396450000000002</v>
      </c>
      <c r="E138" s="10">
        <v>10.23</v>
      </c>
      <c r="F138" s="10">
        <v>5.94</v>
      </c>
      <c r="G138" s="10">
        <v>39.330959999999997</v>
      </c>
    </row>
    <row r="139" spans="1:7">
      <c r="A139" s="3">
        <v>42331</v>
      </c>
      <c r="B139" s="10">
        <v>44779.140625</v>
      </c>
      <c r="C139" s="10">
        <v>46.234830000000002</v>
      </c>
      <c r="D139" s="10">
        <v>59.533909999999999</v>
      </c>
      <c r="E139" s="10">
        <v>10.050000000000001</v>
      </c>
      <c r="F139" s="10">
        <v>5.75</v>
      </c>
      <c r="G139" s="10">
        <v>39.254530000000003</v>
      </c>
    </row>
    <row r="140" spans="1:7">
      <c r="A140" s="3">
        <v>42332</v>
      </c>
      <c r="B140" s="10">
        <v>44576.230469000002</v>
      </c>
      <c r="C140" s="10">
        <v>46.137390000000003</v>
      </c>
      <c r="D140" s="10">
        <v>59.91966</v>
      </c>
      <c r="E140" s="10">
        <v>10.119999999999999</v>
      </c>
      <c r="F140" s="10">
        <v>5.68</v>
      </c>
      <c r="G140" s="10">
        <v>38.996589999999998</v>
      </c>
    </row>
    <row r="141" spans="1:7">
      <c r="A141" s="3">
        <v>42333</v>
      </c>
      <c r="B141" s="10">
        <v>44138.75</v>
      </c>
      <c r="C141" s="10">
        <v>46.420870000000001</v>
      </c>
      <c r="D141" s="10">
        <v>58.712960000000002</v>
      </c>
      <c r="E141" s="10">
        <v>10.25</v>
      </c>
      <c r="F141" s="10">
        <v>5.48</v>
      </c>
      <c r="G141" s="10">
        <v>38.337420000000002</v>
      </c>
    </row>
    <row r="142" spans="1:7">
      <c r="A142" s="3">
        <v>42334</v>
      </c>
      <c r="B142" s="10">
        <v>44374.519530999998</v>
      </c>
      <c r="C142" s="10">
        <v>46.270269999999996</v>
      </c>
      <c r="D142" s="10">
        <v>59.276739999999997</v>
      </c>
      <c r="E142" s="10">
        <v>10.37</v>
      </c>
      <c r="F142" s="10">
        <v>5.58</v>
      </c>
      <c r="G142" s="10">
        <v>38.920169999999999</v>
      </c>
    </row>
    <row r="143" spans="1:7">
      <c r="A143" s="3">
        <v>42335</v>
      </c>
      <c r="B143" s="10">
        <v>44247.980469000002</v>
      </c>
      <c r="C143" s="10">
        <v>45.96463</v>
      </c>
      <c r="D143" s="10">
        <v>59.781179999999999</v>
      </c>
      <c r="E143" s="10">
        <v>10.39</v>
      </c>
      <c r="F143" s="10">
        <v>5.59</v>
      </c>
      <c r="G143" s="10">
        <v>38.83419</v>
      </c>
    </row>
    <row r="144" spans="1:7">
      <c r="A144" s="3">
        <v>42338</v>
      </c>
      <c r="B144" s="10">
        <v>43418.550780999998</v>
      </c>
      <c r="C144" s="10">
        <v>46.221539999999997</v>
      </c>
      <c r="D144" s="10">
        <v>58.416229999999999</v>
      </c>
      <c r="E144" s="10">
        <v>10.51</v>
      </c>
      <c r="F144" s="10">
        <v>5.32</v>
      </c>
      <c r="G144" s="10">
        <v>37.764029999999998</v>
      </c>
    </row>
    <row r="145" spans="1:7">
      <c r="A145" s="3">
        <v>42339</v>
      </c>
      <c r="B145" s="10">
        <v>43984.898437999997</v>
      </c>
      <c r="C145" s="10">
        <v>46.0045</v>
      </c>
      <c r="D145" s="10">
        <v>58.436010000000003</v>
      </c>
      <c r="E145" s="10">
        <v>10.34</v>
      </c>
      <c r="F145" s="10">
        <v>4.16</v>
      </c>
      <c r="G145" s="10">
        <v>38.323210000000003</v>
      </c>
    </row>
    <row r="146" spans="1:7">
      <c r="A146" s="3">
        <v>42340</v>
      </c>
      <c r="B146" s="10">
        <v>43417.050780999998</v>
      </c>
      <c r="C146" s="10">
        <v>45.198340000000002</v>
      </c>
      <c r="D146" s="10">
        <v>58.218409999999999</v>
      </c>
      <c r="E146" s="10">
        <v>10.15</v>
      </c>
      <c r="F146" s="10">
        <v>3.22</v>
      </c>
      <c r="G146" s="10">
        <v>38.043619999999997</v>
      </c>
    </row>
    <row r="147" spans="1:7">
      <c r="A147" s="3">
        <v>42341</v>
      </c>
      <c r="B147" s="10">
        <v>43027.300780999998</v>
      </c>
      <c r="C147" s="10">
        <v>44.232709999999997</v>
      </c>
      <c r="D147" s="10">
        <v>58.297530000000002</v>
      </c>
      <c r="E147" s="10">
        <v>10.01</v>
      </c>
      <c r="F147" s="10">
        <v>3.58</v>
      </c>
      <c r="G147" s="10">
        <v>37.735109999999999</v>
      </c>
    </row>
    <row r="148" spans="1:7">
      <c r="A148" s="3">
        <v>42342</v>
      </c>
      <c r="B148" s="10">
        <v>42994.230469000002</v>
      </c>
      <c r="C148" s="10">
        <v>43.754330000000003</v>
      </c>
      <c r="D148" s="10">
        <v>58.554699999999997</v>
      </c>
      <c r="E148" s="10">
        <v>9.9700000000000006</v>
      </c>
      <c r="F148" s="10">
        <v>3.97</v>
      </c>
      <c r="G148" s="10">
        <v>38.361780000000003</v>
      </c>
    </row>
    <row r="149" spans="1:7">
      <c r="A149" s="3">
        <v>42345</v>
      </c>
      <c r="B149" s="10">
        <v>42655.238280999998</v>
      </c>
      <c r="C149" s="10">
        <v>44.090969999999999</v>
      </c>
      <c r="D149" s="10">
        <v>57.160069999999997</v>
      </c>
      <c r="E149" s="10">
        <v>9.74</v>
      </c>
      <c r="F149" s="10">
        <v>4.07</v>
      </c>
      <c r="G149" s="10">
        <v>37.8508</v>
      </c>
    </row>
    <row r="150" spans="1:7">
      <c r="A150" s="3">
        <v>42346</v>
      </c>
      <c r="B150" s="10">
        <v>42236.738280999998</v>
      </c>
      <c r="C150" s="10">
        <v>44.334589999999999</v>
      </c>
      <c r="D150" s="10">
        <v>57.120510000000003</v>
      </c>
      <c r="E150" s="10">
        <v>9.43</v>
      </c>
      <c r="F150" s="10">
        <v>4.76</v>
      </c>
      <c r="G150" s="10">
        <v>37.561570000000003</v>
      </c>
    </row>
    <row r="151" spans="1:7">
      <c r="A151" s="3">
        <v>42347</v>
      </c>
      <c r="B151" s="10">
        <v>42398.058594000002</v>
      </c>
      <c r="C151" s="10">
        <v>44.414319999999996</v>
      </c>
      <c r="D151" s="10">
        <v>56.34901</v>
      </c>
      <c r="E151" s="10">
        <v>9.5500000000000007</v>
      </c>
      <c r="F151" s="10">
        <v>5.53</v>
      </c>
      <c r="G151" s="10">
        <v>36.751719999999999</v>
      </c>
    </row>
    <row r="152" spans="1:7">
      <c r="A152" s="3">
        <v>42348</v>
      </c>
      <c r="B152" s="10">
        <v>42447.769530999998</v>
      </c>
      <c r="C152" s="10">
        <v>44.728810000000003</v>
      </c>
      <c r="D152" s="10">
        <v>54.95438</v>
      </c>
      <c r="E152" s="10">
        <v>9.52</v>
      </c>
      <c r="F152" s="10">
        <v>6</v>
      </c>
      <c r="G152" s="10">
        <v>37.330179999999999</v>
      </c>
    </row>
    <row r="153" spans="1:7">
      <c r="A153" s="3">
        <v>42349</v>
      </c>
      <c r="B153" s="10">
        <v>42000.628905999998</v>
      </c>
      <c r="C153" s="10">
        <v>43.79419</v>
      </c>
      <c r="D153" s="10">
        <v>54.707099999999997</v>
      </c>
      <c r="E153" s="10">
        <v>9.02</v>
      </c>
      <c r="F153" s="10">
        <v>5.34</v>
      </c>
      <c r="G153" s="10">
        <v>37.60013</v>
      </c>
    </row>
    <row r="154" spans="1:7">
      <c r="A154" s="3">
        <v>42352</v>
      </c>
      <c r="B154" s="10">
        <v>41901.960937999997</v>
      </c>
      <c r="C154" s="10">
        <v>44.600360000000002</v>
      </c>
      <c r="D154" s="10">
        <v>54.657649999999997</v>
      </c>
      <c r="E154" s="10">
        <v>8.74</v>
      </c>
      <c r="F154" s="10">
        <v>4.53</v>
      </c>
      <c r="G154" s="10">
        <v>37.735109999999999</v>
      </c>
    </row>
    <row r="155" spans="1:7">
      <c r="A155" s="3">
        <v>42353</v>
      </c>
      <c r="B155" s="10">
        <v>42905.199219000002</v>
      </c>
      <c r="C155" s="10">
        <v>45.025590000000001</v>
      </c>
      <c r="D155" s="10">
        <v>56.94247</v>
      </c>
      <c r="E155" s="10">
        <v>8.9499999999999993</v>
      </c>
      <c r="F155" s="10">
        <v>5.44</v>
      </c>
      <c r="G155" s="10">
        <v>38.930599999999998</v>
      </c>
    </row>
    <row r="156" spans="1:7">
      <c r="A156" s="3">
        <v>42354</v>
      </c>
      <c r="B156" s="10">
        <v>43429.71875</v>
      </c>
      <c r="C156" s="10">
        <v>46.296840000000003</v>
      </c>
      <c r="D156" s="10">
        <v>59.3262</v>
      </c>
      <c r="E156" s="10">
        <v>9.1</v>
      </c>
      <c r="F156" s="10">
        <v>5.16</v>
      </c>
      <c r="G156" s="10">
        <v>39.518709999999999</v>
      </c>
    </row>
    <row r="157" spans="1:7">
      <c r="A157" s="3">
        <v>42355</v>
      </c>
      <c r="B157" s="10">
        <v>43503.519530999998</v>
      </c>
      <c r="C157" s="10">
        <v>45.570410000000003</v>
      </c>
      <c r="D157" s="10">
        <v>59.860309999999998</v>
      </c>
      <c r="E157" s="10">
        <v>9.14</v>
      </c>
      <c r="F157" s="10">
        <v>5.22</v>
      </c>
      <c r="G157" s="10">
        <v>39.489780000000003</v>
      </c>
    </row>
    <row r="158" spans="1:7">
      <c r="A158" s="3">
        <v>42356</v>
      </c>
      <c r="B158" s="10">
        <v>42936.628905999998</v>
      </c>
      <c r="C158" s="10">
        <v>46.053220000000003</v>
      </c>
      <c r="D158" s="10">
        <v>57.763420000000004</v>
      </c>
      <c r="E158" s="10">
        <v>8.98</v>
      </c>
      <c r="F158" s="10">
        <v>3.97</v>
      </c>
      <c r="G158" s="10">
        <v>38.94988</v>
      </c>
    </row>
    <row r="159" spans="1:7">
      <c r="A159" s="3">
        <v>42359</v>
      </c>
      <c r="B159" s="10">
        <v>43160.609375</v>
      </c>
      <c r="C159" s="10">
        <v>45.72101</v>
      </c>
      <c r="D159" s="10">
        <v>57.516150000000003</v>
      </c>
      <c r="E159" s="10">
        <v>8.83</v>
      </c>
      <c r="F159" s="10">
        <v>3.58</v>
      </c>
      <c r="G159" s="10">
        <v>38.564239999999998</v>
      </c>
    </row>
    <row r="160" spans="1:7">
      <c r="A160" s="3">
        <v>42360</v>
      </c>
      <c r="B160" s="10">
        <v>43328.71875</v>
      </c>
      <c r="C160" s="10">
        <v>45.69444</v>
      </c>
      <c r="D160" s="10">
        <v>57.971130000000002</v>
      </c>
      <c r="E160" s="10">
        <v>9.09</v>
      </c>
      <c r="F160" s="10">
        <v>3.49</v>
      </c>
      <c r="G160" s="10">
        <v>38.641370000000002</v>
      </c>
    </row>
    <row r="161" spans="1:7">
      <c r="A161" s="3">
        <v>42361</v>
      </c>
      <c r="B161" s="10">
        <v>43579.671875</v>
      </c>
      <c r="C161" s="10">
        <v>46.013359999999999</v>
      </c>
      <c r="D161" s="10">
        <v>57.921680000000002</v>
      </c>
      <c r="E161" s="10">
        <v>9.74</v>
      </c>
      <c r="F161" s="10">
        <v>3.51</v>
      </c>
      <c r="G161" s="10">
        <v>38.487110000000001</v>
      </c>
    </row>
    <row r="162" spans="1:7">
      <c r="A162" s="3">
        <v>42362</v>
      </c>
      <c r="B162" s="10">
        <v>43528.269530999998</v>
      </c>
      <c r="C162" s="10">
        <v>46.07094</v>
      </c>
      <c r="D162" s="10">
        <v>57.763420000000004</v>
      </c>
      <c r="E162" s="10">
        <v>9.7200000000000006</v>
      </c>
      <c r="F162" s="10">
        <v>3.65</v>
      </c>
      <c r="G162" s="10">
        <v>38.381059999999998</v>
      </c>
    </row>
    <row r="163" spans="1:7">
      <c r="A163" s="3">
        <v>42366</v>
      </c>
      <c r="B163" s="10">
        <v>43396.160155999998</v>
      </c>
      <c r="C163" s="10">
        <v>45.676720000000003</v>
      </c>
      <c r="D163" s="10">
        <v>58.396450000000002</v>
      </c>
      <c r="E163" s="10">
        <v>9.39</v>
      </c>
      <c r="F163" s="10">
        <v>3.67</v>
      </c>
      <c r="G163" s="10">
        <v>38.361780000000003</v>
      </c>
    </row>
    <row r="164" spans="1:7">
      <c r="A164" s="3">
        <v>42367</v>
      </c>
      <c r="B164" s="10">
        <v>43391.78125</v>
      </c>
      <c r="C164" s="10">
        <v>46.075369999999999</v>
      </c>
      <c r="D164" s="10">
        <v>58.515140000000002</v>
      </c>
      <c r="E164" s="10">
        <v>9.31</v>
      </c>
      <c r="F164" s="10">
        <v>3.59</v>
      </c>
      <c r="G164" s="10">
        <v>38.448549999999997</v>
      </c>
    </row>
    <row r="165" spans="1:7">
      <c r="A165" s="3">
        <v>42368</v>
      </c>
      <c r="B165" s="10">
        <v>43012.371094000002</v>
      </c>
      <c r="C165" s="10">
        <v>46.07094</v>
      </c>
      <c r="D165" s="10">
        <v>58.60416</v>
      </c>
      <c r="E165" s="10">
        <v>9.26</v>
      </c>
      <c r="F165" s="10">
        <v>3.58</v>
      </c>
      <c r="G165" s="10">
        <v>38.226799999999997</v>
      </c>
    </row>
    <row r="166" spans="1:7">
      <c r="A166" s="3">
        <v>42369</v>
      </c>
      <c r="B166" s="10">
        <v>42977.5</v>
      </c>
      <c r="C166" s="10">
        <v>46.367719999999998</v>
      </c>
      <c r="D166" s="10">
        <v>59.197609999999997</v>
      </c>
      <c r="E166" s="10">
        <v>9.43</v>
      </c>
      <c r="F166" s="10">
        <v>3.55</v>
      </c>
      <c r="G166" s="10">
        <v>38.920960000000001</v>
      </c>
    </row>
    <row r="167" spans="1:7">
      <c r="A167" s="3">
        <v>42373</v>
      </c>
      <c r="B167" s="10">
        <v>42113.699219000002</v>
      </c>
      <c r="C167" s="10">
        <v>45.220480000000002</v>
      </c>
      <c r="D167" s="10">
        <v>58.287640000000003</v>
      </c>
      <c r="E167" s="10">
        <v>9.1199999999999992</v>
      </c>
      <c r="F167" s="10">
        <v>3.57</v>
      </c>
      <c r="G167" s="10">
        <v>37.754390000000001</v>
      </c>
    </row>
    <row r="168" spans="1:7">
      <c r="A168" s="3">
        <v>42374</v>
      </c>
      <c r="B168" s="10">
        <v>42041.679687999997</v>
      </c>
      <c r="C168" s="10">
        <v>44.79083</v>
      </c>
      <c r="D168" s="10">
        <v>58.762410000000003</v>
      </c>
      <c r="E168" s="10">
        <v>8.99</v>
      </c>
      <c r="F168" s="10">
        <v>3.58</v>
      </c>
      <c r="G168" s="10">
        <v>37.494079999999997</v>
      </c>
    </row>
    <row r="169" spans="1:7">
      <c r="A169" s="3">
        <v>42375</v>
      </c>
      <c r="B169" s="10">
        <v>41691.191405999998</v>
      </c>
      <c r="C169" s="10">
        <v>45.402090000000001</v>
      </c>
      <c r="D169" s="10">
        <v>58.544809999999998</v>
      </c>
      <c r="E169" s="10">
        <v>8.9700000000000006</v>
      </c>
      <c r="F169" s="10">
        <v>3.35</v>
      </c>
      <c r="G169" s="10">
        <v>37.725470000000001</v>
      </c>
    </row>
    <row r="170" spans="1:7">
      <c r="A170" s="3">
        <v>42376</v>
      </c>
      <c r="B170" s="10">
        <v>40661.570312000003</v>
      </c>
      <c r="C170" s="10">
        <v>44.808540000000001</v>
      </c>
      <c r="D170" s="10">
        <v>56.309449999999998</v>
      </c>
      <c r="E170" s="10">
        <v>8.26</v>
      </c>
      <c r="F170" s="10">
        <v>3.15</v>
      </c>
      <c r="G170" s="10">
        <v>37.754390000000001</v>
      </c>
    </row>
    <row r="171" spans="1:7">
      <c r="A171" s="3">
        <v>42377</v>
      </c>
      <c r="B171" s="10">
        <v>40265.371094000002</v>
      </c>
      <c r="C171" s="10">
        <v>44.768680000000003</v>
      </c>
      <c r="D171" s="10">
        <v>56.121519999999997</v>
      </c>
      <c r="E171" s="10">
        <v>7.77</v>
      </c>
      <c r="F171" s="10">
        <v>3.18</v>
      </c>
      <c r="G171" s="10">
        <v>37.262700000000002</v>
      </c>
    </row>
    <row r="172" spans="1:7">
      <c r="A172" s="3">
        <v>42380</v>
      </c>
      <c r="B172" s="10">
        <v>40706.890625</v>
      </c>
      <c r="C172" s="10">
        <v>45.353369999999998</v>
      </c>
      <c r="D172" s="10">
        <v>57.18974</v>
      </c>
      <c r="E172" s="10">
        <v>7.83</v>
      </c>
      <c r="F172" s="10">
        <v>3.17</v>
      </c>
      <c r="G172" s="10">
        <v>36.491410000000002</v>
      </c>
    </row>
    <row r="173" spans="1:7">
      <c r="A173" s="3">
        <v>42381</v>
      </c>
      <c r="B173" s="10">
        <v>41022.738280999998</v>
      </c>
      <c r="C173" s="10">
        <v>45.658999999999999</v>
      </c>
      <c r="D173" s="10">
        <v>58.831650000000003</v>
      </c>
      <c r="E173" s="10">
        <v>7.99</v>
      </c>
      <c r="F173" s="10">
        <v>3.08</v>
      </c>
      <c r="G173" s="10">
        <v>37.677259999999997</v>
      </c>
    </row>
    <row r="174" spans="1:7">
      <c r="A174" s="3">
        <v>42382</v>
      </c>
      <c r="B174" s="10">
        <v>41008.78125</v>
      </c>
      <c r="C174" s="10">
        <v>45.154040000000002</v>
      </c>
      <c r="D174" s="10">
        <v>58.643720000000002</v>
      </c>
      <c r="E174" s="10">
        <v>7.72</v>
      </c>
      <c r="F174" s="10">
        <v>3</v>
      </c>
      <c r="G174" s="10">
        <v>38.516030000000001</v>
      </c>
    </row>
    <row r="175" spans="1:7">
      <c r="A175" s="3">
        <v>42383</v>
      </c>
      <c r="B175" s="10">
        <v>41352.75</v>
      </c>
      <c r="C175" s="10">
        <v>45.641280000000002</v>
      </c>
      <c r="D175" s="10">
        <v>58.851430000000001</v>
      </c>
      <c r="E175" s="10">
        <v>7.96</v>
      </c>
      <c r="F175" s="10">
        <v>2.88</v>
      </c>
      <c r="G175" s="10">
        <v>38.120750000000001</v>
      </c>
    </row>
    <row r="176" spans="1:7">
      <c r="A176" s="3">
        <v>42384</v>
      </c>
      <c r="B176" s="10">
        <v>40847.699219000002</v>
      </c>
      <c r="C176" s="10">
        <v>45.176189999999998</v>
      </c>
      <c r="D176" s="10">
        <v>58.851430000000001</v>
      </c>
      <c r="E176" s="10">
        <v>7.92</v>
      </c>
      <c r="F176" s="10">
        <v>2.79</v>
      </c>
      <c r="G176" s="10">
        <v>37.8508</v>
      </c>
    </row>
    <row r="177" spans="1:7">
      <c r="A177" s="3">
        <v>42387</v>
      </c>
      <c r="B177" s="10">
        <v>40604.789062000003</v>
      </c>
      <c r="C177" s="10">
        <v>45.23377</v>
      </c>
      <c r="D177" s="10">
        <v>59.12838</v>
      </c>
      <c r="E177" s="10">
        <v>7.85</v>
      </c>
      <c r="F177" s="10">
        <v>2.77</v>
      </c>
      <c r="G177" s="10">
        <v>37.561570000000003</v>
      </c>
    </row>
    <row r="178" spans="1:7">
      <c r="A178" s="3">
        <v>42388</v>
      </c>
      <c r="B178" s="10">
        <v>40809.25</v>
      </c>
      <c r="C178" s="10">
        <v>45.180619999999998</v>
      </c>
      <c r="D178" s="10">
        <v>58.752519999999997</v>
      </c>
      <c r="E178" s="10">
        <v>7.52</v>
      </c>
      <c r="F178" s="10">
        <v>2.5299999999999998</v>
      </c>
      <c r="G178" s="10">
        <v>38.14967</v>
      </c>
    </row>
    <row r="179" spans="1:7">
      <c r="A179" s="3">
        <v>42389</v>
      </c>
      <c r="B179" s="10">
        <v>40844.410155999998</v>
      </c>
      <c r="C179" s="10">
        <v>45.942489999999999</v>
      </c>
      <c r="D179" s="10">
        <v>58.346989999999998</v>
      </c>
      <c r="E179" s="10">
        <v>7.37</v>
      </c>
      <c r="F179" s="10">
        <v>2.1800000000000002</v>
      </c>
      <c r="G179" s="10">
        <v>38.236440000000002</v>
      </c>
    </row>
    <row r="180" spans="1:7">
      <c r="A180" s="3">
        <v>42390</v>
      </c>
      <c r="B180" s="10">
        <v>41166.878905999998</v>
      </c>
      <c r="C180" s="10">
        <v>46.172820000000002</v>
      </c>
      <c r="D180" s="10">
        <v>60.849409999999999</v>
      </c>
      <c r="E180" s="10">
        <v>7.88</v>
      </c>
      <c r="F180" s="10">
        <v>2.0699999999999998</v>
      </c>
      <c r="G180" s="10">
        <v>38.438899999999997</v>
      </c>
    </row>
    <row r="181" spans="1:7">
      <c r="A181" s="3">
        <v>42391</v>
      </c>
      <c r="B181" s="10">
        <v>41621.308594000002</v>
      </c>
      <c r="C181" s="10">
        <v>46.101950000000002</v>
      </c>
      <c r="D181" s="10">
        <v>61.452759999999998</v>
      </c>
      <c r="E181" s="10">
        <v>8.0500000000000007</v>
      </c>
      <c r="F181" s="10">
        <v>3.35</v>
      </c>
      <c r="G181" s="10">
        <v>40.039319999999996</v>
      </c>
    </row>
    <row r="182" spans="1:7">
      <c r="A182" s="3">
        <v>42394</v>
      </c>
      <c r="B182" s="10">
        <v>41476.351562000003</v>
      </c>
      <c r="C182" s="10">
        <v>46.230400000000003</v>
      </c>
      <c r="D182" s="10">
        <v>62.115459999999999</v>
      </c>
      <c r="E182" s="10">
        <v>7.47</v>
      </c>
      <c r="F182" s="10">
        <v>3.25</v>
      </c>
      <c r="G182" s="10">
        <v>40.627420000000001</v>
      </c>
    </row>
    <row r="183" spans="1:7">
      <c r="A183" s="3">
        <v>42395</v>
      </c>
      <c r="B183" s="10">
        <v>41932.390625</v>
      </c>
      <c r="C183" s="10">
        <v>46.478450000000002</v>
      </c>
      <c r="D183" s="10">
        <v>62.135240000000003</v>
      </c>
      <c r="E183" s="10">
        <v>7.63</v>
      </c>
      <c r="F183" s="10">
        <v>4.42</v>
      </c>
      <c r="G183" s="10">
        <v>39.981479999999998</v>
      </c>
    </row>
    <row r="184" spans="1:7">
      <c r="A184" s="3">
        <v>42396</v>
      </c>
      <c r="B184" s="10">
        <v>42109.890625</v>
      </c>
      <c r="C184" s="10">
        <v>47.922460000000001</v>
      </c>
      <c r="D184" s="10">
        <v>60.582360000000001</v>
      </c>
      <c r="E184" s="10">
        <v>7.6</v>
      </c>
      <c r="F184" s="10">
        <v>4.66</v>
      </c>
      <c r="G184" s="10">
        <v>40.058599999999998</v>
      </c>
    </row>
    <row r="185" spans="1:7">
      <c r="A185" s="3">
        <v>42397</v>
      </c>
      <c r="B185" s="10">
        <v>42393.019530999998</v>
      </c>
      <c r="C185" s="10">
        <v>48.679900000000004</v>
      </c>
      <c r="D185" s="10">
        <v>61.897860000000001</v>
      </c>
      <c r="E185" s="10">
        <v>7.8</v>
      </c>
      <c r="F185" s="10">
        <v>4.3099999999999996</v>
      </c>
      <c r="G185" s="10">
        <v>41.09984</v>
      </c>
    </row>
    <row r="186" spans="1:7">
      <c r="A186" s="3">
        <v>42398</v>
      </c>
      <c r="B186" s="10">
        <v>43630.769530999998</v>
      </c>
      <c r="C186" s="10">
        <v>48.019910000000003</v>
      </c>
      <c r="D186" s="10">
        <v>63.5002</v>
      </c>
      <c r="E186" s="10">
        <v>8.1999999999999993</v>
      </c>
      <c r="F186" s="10">
        <v>4.87</v>
      </c>
      <c r="G186" s="10">
        <v>41.803640000000001</v>
      </c>
    </row>
    <row r="187" spans="1:7">
      <c r="A187" s="3">
        <v>42402</v>
      </c>
      <c r="B187" s="10">
        <v>43092.488280999998</v>
      </c>
      <c r="C187" s="10">
        <v>47.92689</v>
      </c>
      <c r="D187" s="10">
        <v>62.590229999999998</v>
      </c>
      <c r="E187" s="10">
        <v>8.0299999999999994</v>
      </c>
      <c r="F187" s="10">
        <v>4.6100000000000003</v>
      </c>
      <c r="G187" s="10">
        <v>40.810609999999997</v>
      </c>
    </row>
    <row r="188" spans="1:7">
      <c r="A188" s="3">
        <v>42403</v>
      </c>
      <c r="B188" s="10">
        <v>43257.539062000003</v>
      </c>
      <c r="C188" s="10">
        <v>48.055340000000001</v>
      </c>
      <c r="D188" s="10">
        <v>62.342950000000002</v>
      </c>
      <c r="E188" s="10">
        <v>8.4</v>
      </c>
      <c r="F188" s="10">
        <v>4.3899999999999997</v>
      </c>
      <c r="G188" s="10">
        <v>40.772039999999997</v>
      </c>
    </row>
    <row r="189" spans="1:7">
      <c r="A189" s="3">
        <v>42404</v>
      </c>
      <c r="B189" s="10">
        <v>43751.929687999997</v>
      </c>
      <c r="C189" s="10">
        <v>47.988900000000001</v>
      </c>
      <c r="D189" s="10">
        <v>61.432980000000001</v>
      </c>
      <c r="E189" s="10">
        <v>9.42</v>
      </c>
      <c r="F189" s="10">
        <v>4.1399999999999997</v>
      </c>
      <c r="G189" s="10">
        <v>41.16733</v>
      </c>
    </row>
    <row r="190" spans="1:7">
      <c r="A190" s="3">
        <v>42405</v>
      </c>
      <c r="B190" s="10">
        <v>43229.671875</v>
      </c>
      <c r="C190" s="10">
        <v>46.974559999999997</v>
      </c>
      <c r="D190" s="10">
        <v>62.886960000000002</v>
      </c>
      <c r="E190" s="10">
        <v>9.25</v>
      </c>
      <c r="F190" s="10">
        <v>3.63</v>
      </c>
      <c r="G190" s="10">
        <v>40.5503</v>
      </c>
    </row>
    <row r="191" spans="1:7">
      <c r="A191" s="3">
        <v>42408</v>
      </c>
      <c r="B191" s="10">
        <v>42774.851562000003</v>
      </c>
      <c r="C191" s="10">
        <v>46.872680000000003</v>
      </c>
      <c r="D191" s="10">
        <v>63.648560000000003</v>
      </c>
      <c r="E191" s="10">
        <v>8.56</v>
      </c>
      <c r="F191" s="10">
        <v>4.2</v>
      </c>
      <c r="G191" s="10">
        <v>40.492449999999998</v>
      </c>
    </row>
    <row r="192" spans="1:7">
      <c r="A192" s="3">
        <v>42409</v>
      </c>
      <c r="B192" s="10">
        <v>42399.191405999998</v>
      </c>
      <c r="C192" s="10">
        <v>47.43965</v>
      </c>
      <c r="D192" s="10">
        <v>63.69802</v>
      </c>
      <c r="E192" s="10">
        <v>8.31</v>
      </c>
      <c r="F192" s="10">
        <v>4.28</v>
      </c>
      <c r="G192" s="10">
        <v>39.991109999999999</v>
      </c>
    </row>
    <row r="193" spans="1:7">
      <c r="A193" s="3">
        <v>42410</v>
      </c>
      <c r="B193" s="10">
        <v>42535.738280999998</v>
      </c>
      <c r="C193" s="10">
        <v>48.050919999999998</v>
      </c>
      <c r="D193" s="10">
        <v>64.350819999999999</v>
      </c>
      <c r="E193" s="10">
        <v>8.3000000000000007</v>
      </c>
      <c r="F193" s="10">
        <v>4.28</v>
      </c>
      <c r="G193" s="10">
        <v>40.405679999999997</v>
      </c>
    </row>
    <row r="194" spans="1:7">
      <c r="A194" s="3">
        <v>42411</v>
      </c>
      <c r="B194" s="10">
        <v>42359.261719000002</v>
      </c>
      <c r="C194" s="10">
        <v>47.51052</v>
      </c>
      <c r="D194" s="10">
        <v>64.133219999999994</v>
      </c>
      <c r="E194" s="10">
        <v>8.17</v>
      </c>
      <c r="F194" s="10">
        <v>4.21</v>
      </c>
      <c r="G194" s="10">
        <v>39.586190000000002</v>
      </c>
    </row>
    <row r="195" spans="1:7">
      <c r="A195" s="3">
        <v>42412</v>
      </c>
      <c r="B195" s="10">
        <v>42416.441405999998</v>
      </c>
      <c r="C195" s="10">
        <v>47.311190000000003</v>
      </c>
      <c r="D195" s="10">
        <v>62.125349999999997</v>
      </c>
      <c r="E195" s="10">
        <v>8.4700000000000006</v>
      </c>
      <c r="F195" s="10">
        <v>4.29</v>
      </c>
      <c r="G195" s="10">
        <v>39.306600000000003</v>
      </c>
    </row>
    <row r="196" spans="1:7">
      <c r="A196" s="3">
        <v>42415</v>
      </c>
      <c r="B196" s="10">
        <v>43205.910155999998</v>
      </c>
      <c r="C196" s="10">
        <v>47.785150000000002</v>
      </c>
      <c r="D196" s="10">
        <v>63.134230000000002</v>
      </c>
      <c r="E196" s="10">
        <v>8.74</v>
      </c>
      <c r="F196" s="10">
        <v>4.3499999999999996</v>
      </c>
      <c r="G196" s="10">
        <v>39.537979999999997</v>
      </c>
    </row>
    <row r="197" spans="1:7">
      <c r="A197" s="3">
        <v>42416</v>
      </c>
      <c r="B197" s="10">
        <v>43100.320312000003</v>
      </c>
      <c r="C197" s="10">
        <v>47.426360000000003</v>
      </c>
      <c r="D197" s="10">
        <v>62.560549999999999</v>
      </c>
      <c r="E197" s="10">
        <v>8.7899999999999991</v>
      </c>
      <c r="F197" s="10">
        <v>4.3499999999999996</v>
      </c>
      <c r="G197" s="10">
        <v>38.892029999999998</v>
      </c>
    </row>
    <row r="198" spans="1:7">
      <c r="A198" s="3">
        <v>42417</v>
      </c>
      <c r="B198" s="10">
        <v>43585.230469000002</v>
      </c>
      <c r="C198" s="10">
        <v>47.324480000000001</v>
      </c>
      <c r="D198" s="10">
        <v>63.599110000000003</v>
      </c>
      <c r="E198" s="10">
        <v>9.57</v>
      </c>
      <c r="F198" s="10">
        <v>4.51</v>
      </c>
      <c r="G198" s="10">
        <v>39.287320000000001</v>
      </c>
    </row>
    <row r="199" spans="1:7">
      <c r="A199" s="3">
        <v>42418</v>
      </c>
      <c r="B199" s="10">
        <v>43516.660155999998</v>
      </c>
      <c r="C199" s="10">
        <v>47.727559999999997</v>
      </c>
      <c r="D199" s="10">
        <v>63.322159999999997</v>
      </c>
      <c r="E199" s="10">
        <v>9.2100000000000009</v>
      </c>
      <c r="F199" s="10">
        <v>4.5199999999999996</v>
      </c>
      <c r="G199" s="10">
        <v>38.901670000000003</v>
      </c>
    </row>
    <row r="200" spans="1:7">
      <c r="A200" s="3">
        <v>42419</v>
      </c>
      <c r="B200" s="10">
        <v>43375.308594000002</v>
      </c>
      <c r="C200" s="10">
        <v>48.272390000000001</v>
      </c>
      <c r="D200" s="10">
        <v>62.422080000000001</v>
      </c>
      <c r="E200" s="10">
        <v>9.26</v>
      </c>
      <c r="F200" s="10">
        <v>4.66</v>
      </c>
      <c r="G200" s="10">
        <v>39.065570000000001</v>
      </c>
    </row>
    <row r="201" spans="1:7">
      <c r="A201" s="3">
        <v>42422</v>
      </c>
      <c r="B201" s="10">
        <v>43546.71875</v>
      </c>
      <c r="C201" s="10">
        <v>48.157220000000002</v>
      </c>
      <c r="D201" s="10">
        <v>64.143109999999993</v>
      </c>
      <c r="E201" s="10">
        <v>9.8000000000000007</v>
      </c>
      <c r="F201" s="10">
        <v>4.57</v>
      </c>
      <c r="G201" s="10">
        <v>39.113779999999998</v>
      </c>
    </row>
    <row r="202" spans="1:7">
      <c r="A202" s="3">
        <v>42423</v>
      </c>
      <c r="B202" s="10">
        <v>43216.578125</v>
      </c>
      <c r="C202" s="10">
        <v>47.519379999999998</v>
      </c>
      <c r="D202" s="10">
        <v>64.528859999999995</v>
      </c>
      <c r="E202" s="10">
        <v>9.68</v>
      </c>
      <c r="F202" s="10">
        <v>4.09</v>
      </c>
      <c r="G202" s="10">
        <v>39.489780000000003</v>
      </c>
    </row>
    <row r="203" spans="1:7">
      <c r="A203" s="3">
        <v>42424</v>
      </c>
      <c r="B203" s="10">
        <v>42744.910155999998</v>
      </c>
      <c r="C203" s="10">
        <v>47.909170000000003</v>
      </c>
      <c r="D203" s="10">
        <v>64.588210000000004</v>
      </c>
      <c r="E203" s="10">
        <v>9.7200000000000006</v>
      </c>
      <c r="F203" s="10">
        <v>4.29</v>
      </c>
      <c r="G203" s="10">
        <v>39.296959999999999</v>
      </c>
    </row>
    <row r="204" spans="1:7">
      <c r="A204" s="3">
        <v>42425</v>
      </c>
      <c r="B204" s="10">
        <v>43434.550780999998</v>
      </c>
      <c r="C204" s="10">
        <v>48.710909999999998</v>
      </c>
      <c r="D204" s="10">
        <v>64.281589999999994</v>
      </c>
      <c r="E204" s="10">
        <v>9.82</v>
      </c>
      <c r="F204" s="10">
        <v>4.3</v>
      </c>
      <c r="G204" s="10">
        <v>39.13306</v>
      </c>
    </row>
    <row r="205" spans="1:7">
      <c r="A205" s="3">
        <v>42426</v>
      </c>
      <c r="B205" s="10">
        <v>43473.371094000002</v>
      </c>
      <c r="C205" s="10">
        <v>49.720829999999999</v>
      </c>
      <c r="D205" s="10">
        <v>64.914609999999996</v>
      </c>
      <c r="E205" s="10">
        <v>9.91</v>
      </c>
      <c r="F205" s="10">
        <v>4.28</v>
      </c>
      <c r="G205" s="10">
        <v>38.940240000000003</v>
      </c>
    </row>
    <row r="206" spans="1:7">
      <c r="A206" s="3">
        <v>42429</v>
      </c>
      <c r="B206" s="10">
        <v>43714.929687999997</v>
      </c>
      <c r="C206" s="10">
        <v>48.985529999999997</v>
      </c>
      <c r="D206" s="10">
        <v>67.456599999999995</v>
      </c>
      <c r="E206" s="10">
        <v>10</v>
      </c>
      <c r="F206" s="10">
        <v>4.2699999999999996</v>
      </c>
      <c r="G206" s="10">
        <v>38.371420000000001</v>
      </c>
    </row>
    <row r="207" spans="1:7">
      <c r="A207" s="3">
        <v>42430</v>
      </c>
      <c r="B207" s="10">
        <v>44214.5</v>
      </c>
      <c r="C207" s="10">
        <v>49.964449999999999</v>
      </c>
      <c r="D207" s="10">
        <v>67.288449999999997</v>
      </c>
      <c r="E207" s="10">
        <v>10.42</v>
      </c>
      <c r="F207" s="10">
        <v>4.28</v>
      </c>
      <c r="G207" s="10">
        <v>38.275010000000002</v>
      </c>
    </row>
    <row r="208" spans="1:7">
      <c r="A208" s="3">
        <v>42431</v>
      </c>
      <c r="B208" s="10">
        <v>44615.75</v>
      </c>
      <c r="C208" s="10">
        <v>50.752899999999997</v>
      </c>
      <c r="D208" s="10">
        <v>66.220219999999998</v>
      </c>
      <c r="E208" s="10">
        <v>10.41</v>
      </c>
      <c r="F208" s="10">
        <v>4.3899999999999997</v>
      </c>
      <c r="G208" s="10">
        <v>39.17163</v>
      </c>
    </row>
    <row r="209" spans="1:7">
      <c r="A209" s="3">
        <v>42432</v>
      </c>
      <c r="B209" s="10">
        <v>44742.21875</v>
      </c>
      <c r="C209" s="10">
        <v>49.933439999999997</v>
      </c>
      <c r="D209" s="10">
        <v>65.715789999999998</v>
      </c>
      <c r="E209" s="10">
        <v>10.47</v>
      </c>
      <c r="F209" s="10">
        <v>4.34</v>
      </c>
      <c r="G209" s="10">
        <v>38.573880000000003</v>
      </c>
    </row>
    <row r="210" spans="1:7">
      <c r="A210" s="3">
        <v>42433</v>
      </c>
      <c r="B210" s="10">
        <v>44849.019530999998</v>
      </c>
      <c r="C210" s="10">
        <v>49.689819999999997</v>
      </c>
      <c r="D210" s="10">
        <v>67.278559999999999</v>
      </c>
      <c r="E210" s="10">
        <v>10.53</v>
      </c>
      <c r="F210" s="10">
        <v>4.29</v>
      </c>
      <c r="G210" s="10">
        <v>38.525669999999998</v>
      </c>
    </row>
    <row r="211" spans="1:7">
      <c r="A211" s="3">
        <v>42436</v>
      </c>
      <c r="B211" s="10">
        <v>44967.160155999998</v>
      </c>
      <c r="C211" s="10">
        <v>49.401899999999998</v>
      </c>
      <c r="D211" s="10">
        <v>65.547629999999998</v>
      </c>
      <c r="E211" s="10">
        <v>10.99</v>
      </c>
      <c r="F211" s="10">
        <v>4.2699999999999996</v>
      </c>
      <c r="G211" s="10">
        <v>37.976129999999998</v>
      </c>
    </row>
    <row r="212" spans="1:7">
      <c r="A212" s="3">
        <v>42437</v>
      </c>
      <c r="B212" s="10">
        <v>44504.289062000003</v>
      </c>
      <c r="C212" s="10">
        <v>50.783900000000003</v>
      </c>
      <c r="D212" s="10">
        <v>63.589219999999997</v>
      </c>
      <c r="E212" s="10">
        <v>10.61</v>
      </c>
      <c r="F212" s="10">
        <v>4.3499999999999996</v>
      </c>
      <c r="G212" s="10">
        <v>37.773670000000003</v>
      </c>
    </row>
    <row r="213" spans="1:7">
      <c r="A213" s="3">
        <v>42438</v>
      </c>
      <c r="B213" s="10">
        <v>44492.5</v>
      </c>
      <c r="C213" s="10">
        <v>50.061900000000001</v>
      </c>
      <c r="D213" s="10">
        <v>63.796930000000003</v>
      </c>
      <c r="E213" s="10">
        <v>10.77</v>
      </c>
      <c r="F213" s="10">
        <v>4.5999999999999996</v>
      </c>
      <c r="G213" s="10">
        <v>38.303930000000001</v>
      </c>
    </row>
    <row r="214" spans="1:7">
      <c r="A214" s="3">
        <v>42439</v>
      </c>
      <c r="B214" s="10">
        <v>44337.039062000003</v>
      </c>
      <c r="C214" s="10">
        <v>49.384189999999997</v>
      </c>
      <c r="D214" s="10">
        <v>62.886960000000002</v>
      </c>
      <c r="E214" s="10">
        <v>10.85</v>
      </c>
      <c r="F214" s="10">
        <v>4.29</v>
      </c>
      <c r="G214" s="10">
        <v>38.381059999999998</v>
      </c>
    </row>
    <row r="215" spans="1:7">
      <c r="A215" s="3">
        <v>42440</v>
      </c>
      <c r="B215" s="10">
        <v>44617.738280999998</v>
      </c>
      <c r="C215" s="10">
        <v>49.441769999999998</v>
      </c>
      <c r="D215" s="10">
        <v>63.15401</v>
      </c>
      <c r="E215" s="10">
        <v>10.77</v>
      </c>
      <c r="F215" s="10">
        <v>4.22</v>
      </c>
      <c r="G215" s="10">
        <v>38.776339999999998</v>
      </c>
    </row>
    <row r="216" spans="1:7">
      <c r="A216" s="3">
        <v>42443</v>
      </c>
      <c r="B216" s="10">
        <v>44691.800780999998</v>
      </c>
      <c r="C216" s="10">
        <v>50.588999999999999</v>
      </c>
      <c r="D216" s="10">
        <v>63.074890000000003</v>
      </c>
      <c r="E216" s="10">
        <v>10.91</v>
      </c>
      <c r="F216" s="10">
        <v>4.37</v>
      </c>
      <c r="G216" s="10">
        <v>38.062899999999999</v>
      </c>
    </row>
    <row r="217" spans="1:7">
      <c r="A217" s="3">
        <v>42444</v>
      </c>
      <c r="B217" s="10">
        <v>44210.441405999998</v>
      </c>
      <c r="C217" s="10">
        <v>49.60566</v>
      </c>
      <c r="D217" s="10">
        <v>63.777149999999999</v>
      </c>
      <c r="E217" s="10">
        <v>10.67</v>
      </c>
      <c r="F217" s="10">
        <v>4.2699999999999996</v>
      </c>
      <c r="G217" s="10">
        <v>38.448549999999997</v>
      </c>
    </row>
    <row r="218" spans="1:7">
      <c r="A218" s="3">
        <v>42445</v>
      </c>
      <c r="B218" s="10">
        <v>44751.398437999997</v>
      </c>
      <c r="C218" s="10">
        <v>50.07076</v>
      </c>
      <c r="D218" s="10">
        <v>64.588210000000004</v>
      </c>
      <c r="E218" s="10">
        <v>10.92</v>
      </c>
      <c r="F218" s="10">
        <v>4.25</v>
      </c>
      <c r="G218" s="10">
        <v>38.920960000000001</v>
      </c>
    </row>
    <row r="219" spans="1:7">
      <c r="A219" s="3">
        <v>42446</v>
      </c>
      <c r="B219" s="10">
        <v>45435.089844000002</v>
      </c>
      <c r="C219" s="10">
        <v>50.797190000000001</v>
      </c>
      <c r="D219" s="10">
        <v>65.369590000000002</v>
      </c>
      <c r="E219" s="10">
        <v>11.26</v>
      </c>
      <c r="F219" s="10">
        <v>4.28</v>
      </c>
      <c r="G219" s="10">
        <v>39.52834</v>
      </c>
    </row>
    <row r="220" spans="1:7">
      <c r="A220" s="3">
        <v>42447</v>
      </c>
      <c r="B220" s="10">
        <v>45482.390625</v>
      </c>
      <c r="C220" s="10">
        <v>52.205759999999998</v>
      </c>
      <c r="D220" s="10">
        <v>65.508080000000007</v>
      </c>
      <c r="E220" s="10">
        <v>11.96</v>
      </c>
      <c r="F220" s="10">
        <v>4.1500000000000004</v>
      </c>
      <c r="G220" s="10">
        <v>39.576549999999997</v>
      </c>
    </row>
    <row r="221" spans="1:7">
      <c r="A221" s="3">
        <v>42451</v>
      </c>
      <c r="B221" s="10">
        <v>45632.28125</v>
      </c>
      <c r="C221" s="10">
        <v>53.14038</v>
      </c>
      <c r="D221" s="10">
        <v>64.004639999999995</v>
      </c>
      <c r="E221" s="10">
        <v>12.44</v>
      </c>
      <c r="F221" s="10">
        <v>4.22</v>
      </c>
      <c r="G221" s="10">
        <v>39.412649999999999</v>
      </c>
    </row>
    <row r="222" spans="1:7">
      <c r="A222" s="3">
        <v>42452</v>
      </c>
      <c r="B222" s="10">
        <v>45647.570312000003</v>
      </c>
      <c r="C222" s="10">
        <v>52.963200000000001</v>
      </c>
      <c r="D222" s="10">
        <v>64.657449999999997</v>
      </c>
      <c r="E222" s="10">
        <v>12.02</v>
      </c>
      <c r="F222" s="10">
        <v>4.32</v>
      </c>
      <c r="G222" s="10">
        <v>39.701880000000003</v>
      </c>
    </row>
    <row r="223" spans="1:7">
      <c r="A223" s="3">
        <v>42457</v>
      </c>
      <c r="B223" s="10">
        <v>45623.480469000002</v>
      </c>
      <c r="C223" s="10">
        <v>52.245629999999998</v>
      </c>
      <c r="D223" s="10">
        <v>64.548649999999995</v>
      </c>
      <c r="E223" s="10">
        <v>12.22</v>
      </c>
      <c r="F223" s="10">
        <v>4.3499999999999996</v>
      </c>
      <c r="G223" s="10">
        <v>39.836860000000001</v>
      </c>
    </row>
    <row r="224" spans="1:7">
      <c r="A224" s="3">
        <v>42458</v>
      </c>
      <c r="B224" s="10">
        <v>45897.648437999997</v>
      </c>
      <c r="C224" s="10">
        <v>52.799309999999998</v>
      </c>
      <c r="D224" s="10">
        <v>65.666330000000002</v>
      </c>
      <c r="E224" s="10">
        <v>12.21</v>
      </c>
      <c r="F224" s="10">
        <v>4.2699999999999996</v>
      </c>
      <c r="G224" s="10">
        <v>40.048960000000001</v>
      </c>
    </row>
    <row r="225" spans="1:7">
      <c r="A225" s="3">
        <v>42459</v>
      </c>
      <c r="B225" s="10">
        <v>46191.511719000002</v>
      </c>
      <c r="C225" s="10">
        <v>52.972059999999999</v>
      </c>
      <c r="D225" s="10">
        <v>65.448719999999994</v>
      </c>
      <c r="E225" s="10">
        <v>12.45</v>
      </c>
      <c r="F225" s="10">
        <v>4.28</v>
      </c>
      <c r="G225" s="10">
        <v>40.36712</v>
      </c>
    </row>
    <row r="226" spans="1:7">
      <c r="A226" s="3">
        <v>42460</v>
      </c>
      <c r="B226" s="10">
        <v>45881.078125</v>
      </c>
      <c r="C226" s="10">
        <v>52.90119</v>
      </c>
      <c r="D226" s="10">
        <v>64.133219999999994</v>
      </c>
      <c r="E226" s="10">
        <v>12.55</v>
      </c>
      <c r="F226" s="10">
        <v>4.1100000000000003</v>
      </c>
      <c r="G226" s="10">
        <v>40.07788</v>
      </c>
    </row>
    <row r="227" spans="1:7">
      <c r="A227" s="3">
        <v>42461</v>
      </c>
      <c r="B227" s="10">
        <v>46062.921875</v>
      </c>
      <c r="C227" s="10">
        <v>52.998640000000002</v>
      </c>
      <c r="D227" s="10">
        <v>64.350819999999999</v>
      </c>
      <c r="E227" s="10">
        <v>12.55</v>
      </c>
      <c r="F227" s="10">
        <v>4.26</v>
      </c>
      <c r="G227" s="10">
        <v>40.251420000000003</v>
      </c>
    </row>
    <row r="228" spans="1:7">
      <c r="A228" s="3">
        <v>42464</v>
      </c>
      <c r="B228" s="10">
        <v>45678.179687999997</v>
      </c>
      <c r="C228" s="10">
        <v>52.316499999999998</v>
      </c>
      <c r="D228" s="10">
        <v>64.242019999999997</v>
      </c>
      <c r="E228" s="10">
        <v>12.45</v>
      </c>
      <c r="F228" s="10">
        <v>4.17</v>
      </c>
      <c r="G228" s="10">
        <v>40.62115</v>
      </c>
    </row>
    <row r="229" spans="1:7">
      <c r="A229" s="3">
        <v>42465</v>
      </c>
      <c r="B229" s="10">
        <v>45186.011719000002</v>
      </c>
      <c r="C229" s="10">
        <v>51.762810000000002</v>
      </c>
      <c r="D229" s="10">
        <v>64.509079999999997</v>
      </c>
      <c r="E229" s="10">
        <v>12.45</v>
      </c>
      <c r="F229" s="10">
        <v>4.1100000000000003</v>
      </c>
      <c r="G229" s="10">
        <v>40.455750000000002</v>
      </c>
    </row>
    <row r="230" spans="1:7">
      <c r="A230" s="3">
        <v>42466</v>
      </c>
      <c r="B230" s="10">
        <v>45281.96875</v>
      </c>
      <c r="C230" s="10">
        <v>52.099460000000001</v>
      </c>
      <c r="D230" s="10">
        <v>65.676220000000001</v>
      </c>
      <c r="E230" s="10">
        <v>12.47</v>
      </c>
      <c r="F230" s="10">
        <v>4.1100000000000003</v>
      </c>
      <c r="G230" s="10">
        <v>40.329259999999998</v>
      </c>
    </row>
    <row r="231" spans="1:7">
      <c r="A231" s="3">
        <v>42467</v>
      </c>
      <c r="B231" s="10">
        <v>45052.160155999998</v>
      </c>
      <c r="C231" s="10">
        <v>51.900129999999997</v>
      </c>
      <c r="D231" s="10">
        <v>65.676220000000001</v>
      </c>
      <c r="E231" s="10">
        <v>12.34</v>
      </c>
      <c r="F231" s="10">
        <v>4.07</v>
      </c>
      <c r="G231" s="10">
        <v>40.660069999999997</v>
      </c>
    </row>
    <row r="232" spans="1:7">
      <c r="A232" s="3">
        <v>42468</v>
      </c>
      <c r="B232" s="10">
        <v>44859.488280999998</v>
      </c>
      <c r="C232" s="10">
        <v>51.820399999999999</v>
      </c>
      <c r="D232" s="10">
        <v>65.181669999999997</v>
      </c>
      <c r="E232" s="10">
        <v>11.88462</v>
      </c>
      <c r="F232" s="10">
        <v>4.0999999999999996</v>
      </c>
      <c r="G232" s="10">
        <v>40.95196</v>
      </c>
    </row>
    <row r="233" spans="1:7">
      <c r="A233" s="3">
        <v>42471</v>
      </c>
      <c r="B233" s="10">
        <v>44760.53125</v>
      </c>
      <c r="C233" s="10">
        <v>51.435029999999998</v>
      </c>
      <c r="D233" s="10">
        <v>66.259789999999995</v>
      </c>
      <c r="E233" s="10">
        <v>11.98077</v>
      </c>
      <c r="F233" s="10">
        <v>4.13</v>
      </c>
      <c r="G233" s="10">
        <v>41.720599999999997</v>
      </c>
    </row>
    <row r="234" spans="1:7">
      <c r="A234" s="3">
        <v>42472</v>
      </c>
      <c r="B234" s="10">
        <v>45090.671875</v>
      </c>
      <c r="C234" s="10">
        <v>51.722949999999997</v>
      </c>
      <c r="D234" s="10">
        <v>65.606979999999993</v>
      </c>
      <c r="E234" s="10">
        <v>12.10577</v>
      </c>
      <c r="F234" s="10">
        <v>4.0999999999999996</v>
      </c>
      <c r="G234" s="10">
        <v>42.100050000000003</v>
      </c>
    </row>
    <row r="235" spans="1:7">
      <c r="A235" s="3">
        <v>42473</v>
      </c>
      <c r="B235" s="10">
        <v>45411.300780999998</v>
      </c>
      <c r="C235" s="10">
        <v>51.922280000000001</v>
      </c>
      <c r="D235" s="10">
        <v>66.319140000000004</v>
      </c>
      <c r="E235" s="10">
        <v>12.25</v>
      </c>
      <c r="F235" s="10">
        <v>4.1100000000000003</v>
      </c>
      <c r="G235" s="10">
        <v>42.343290000000003</v>
      </c>
    </row>
    <row r="236" spans="1:7">
      <c r="A236" s="3">
        <v>42474</v>
      </c>
      <c r="B236" s="10">
        <v>45403.539062000003</v>
      </c>
      <c r="C236" s="10">
        <v>51.83811</v>
      </c>
      <c r="D236" s="10">
        <v>66.754339999999999</v>
      </c>
      <c r="E236" s="10">
        <v>12.10577</v>
      </c>
      <c r="F236" s="10">
        <v>4.0599999999999996</v>
      </c>
      <c r="G236" s="10">
        <v>42.839500000000001</v>
      </c>
    </row>
    <row r="237" spans="1:7">
      <c r="A237" s="3">
        <v>42475</v>
      </c>
      <c r="B237" s="10">
        <v>45536.519530999998</v>
      </c>
      <c r="C237" s="10">
        <v>51.784959999999998</v>
      </c>
      <c r="D237" s="10">
        <v>66.358689999999996</v>
      </c>
      <c r="E237" s="10">
        <v>12.34615</v>
      </c>
      <c r="F237" s="10">
        <v>4.1100000000000003</v>
      </c>
      <c r="G237" s="10">
        <v>42.790849999999999</v>
      </c>
    </row>
    <row r="238" spans="1:7">
      <c r="A238" s="3">
        <v>42478</v>
      </c>
      <c r="B238" s="10">
        <v>45022.628905999998</v>
      </c>
      <c r="C238" s="10">
        <v>49.866999999999997</v>
      </c>
      <c r="D238" s="10">
        <v>66.665319999999994</v>
      </c>
      <c r="E238" s="10">
        <v>12.38462</v>
      </c>
      <c r="F238" s="10">
        <v>4.0599999999999996</v>
      </c>
      <c r="G238" s="10">
        <v>42.703290000000003</v>
      </c>
    </row>
    <row r="239" spans="1:7">
      <c r="A239" s="3">
        <v>42479</v>
      </c>
      <c r="B239" s="10">
        <v>45780.179687999997</v>
      </c>
      <c r="C239" s="10">
        <v>52.01529</v>
      </c>
      <c r="D239" s="10">
        <v>67.26867</v>
      </c>
      <c r="E239" s="10">
        <v>12.5</v>
      </c>
      <c r="F239" s="10">
        <v>4.01</v>
      </c>
      <c r="G239" s="10">
        <v>43.510849999999998</v>
      </c>
    </row>
    <row r="240" spans="1:7">
      <c r="A240" s="3">
        <v>42480</v>
      </c>
      <c r="B240" s="10">
        <v>45650.351562000003</v>
      </c>
      <c r="C240" s="10">
        <v>1.47105</v>
      </c>
      <c r="D240" s="10">
        <v>66.85324</v>
      </c>
      <c r="E240" s="10">
        <v>12.567310000000001</v>
      </c>
      <c r="F240" s="10">
        <v>3.97</v>
      </c>
      <c r="G240" s="10">
        <v>43.549759999999999</v>
      </c>
    </row>
    <row r="241" spans="1:7">
      <c r="A241" s="3">
        <v>42481</v>
      </c>
      <c r="B241" s="10">
        <v>45556.648437999997</v>
      </c>
      <c r="C241" s="10">
        <v>117.39</v>
      </c>
      <c r="D241" s="10">
        <v>66.823570000000004</v>
      </c>
      <c r="E241" s="10">
        <v>12.548080000000001</v>
      </c>
      <c r="F241" s="10">
        <v>3.76</v>
      </c>
      <c r="G241" s="10">
        <v>42.820039999999999</v>
      </c>
    </row>
    <row r="242" spans="1:7">
      <c r="A242" s="3">
        <v>42482</v>
      </c>
      <c r="B242" s="10">
        <v>45613.210937999997</v>
      </c>
      <c r="C242" s="10">
        <v>117.95</v>
      </c>
      <c r="D242" s="10">
        <v>66.32902</v>
      </c>
      <c r="E242" s="10">
        <v>12.701919999999999</v>
      </c>
      <c r="F242" s="10">
        <v>3.67</v>
      </c>
      <c r="G242" s="10">
        <v>42.294640000000001</v>
      </c>
    </row>
    <row r="243" spans="1:7">
      <c r="A243" s="3">
        <v>42485</v>
      </c>
      <c r="B243" s="10">
        <v>45581.199219000002</v>
      </c>
      <c r="C243" s="10">
        <v>117.96</v>
      </c>
      <c r="D243" s="10">
        <v>65.963059999999999</v>
      </c>
      <c r="E243" s="10">
        <v>12.38462</v>
      </c>
      <c r="F243" s="10">
        <v>3.56</v>
      </c>
      <c r="G243" s="10">
        <v>42.518430000000002</v>
      </c>
    </row>
    <row r="244" spans="1:7">
      <c r="A244" s="3">
        <v>42486</v>
      </c>
      <c r="B244" s="10">
        <v>45416.898437999997</v>
      </c>
      <c r="C244" s="10">
        <v>116.11</v>
      </c>
      <c r="D244" s="10">
        <v>66.546629999999993</v>
      </c>
      <c r="E244" s="10">
        <v>12.38462</v>
      </c>
      <c r="F244" s="10">
        <v>3.83</v>
      </c>
      <c r="G244" s="10">
        <v>41.95411</v>
      </c>
    </row>
    <row r="245" spans="1:7">
      <c r="A245" s="3">
        <v>42487</v>
      </c>
      <c r="B245" s="10">
        <v>45941.519530999998</v>
      </c>
      <c r="C245" s="10">
        <v>3.32308</v>
      </c>
      <c r="D245" s="10">
        <v>66.309240000000003</v>
      </c>
      <c r="E245" s="10">
        <v>12.49038</v>
      </c>
      <c r="F245" s="10">
        <v>3.85</v>
      </c>
      <c r="G245" s="10">
        <v>40.67953</v>
      </c>
    </row>
    <row r="246" spans="1:7">
      <c r="A246" s="3">
        <v>42488</v>
      </c>
      <c r="B246" s="10">
        <v>45528.929687999997</v>
      </c>
      <c r="C246" s="10">
        <v>118.28</v>
      </c>
      <c r="D246" s="10">
        <v>66.240009999999998</v>
      </c>
      <c r="E246" s="10">
        <v>12.60577</v>
      </c>
      <c r="F246" s="10">
        <v>3.76</v>
      </c>
      <c r="G246" s="10">
        <v>40.416829999999997</v>
      </c>
    </row>
    <row r="247" spans="1:7">
      <c r="A247" s="3">
        <v>42489</v>
      </c>
      <c r="B247" s="10">
        <v>45784.769530999998</v>
      </c>
      <c r="C247" s="10">
        <v>3.3236699999999999</v>
      </c>
      <c r="D247" s="10">
        <v>65.171779999999998</v>
      </c>
      <c r="E247" s="10">
        <v>12.77</v>
      </c>
      <c r="F247" s="10">
        <v>3.68</v>
      </c>
      <c r="G247" s="10">
        <v>39.619</v>
      </c>
    </row>
    <row r="248" spans="1:7">
      <c r="A248" s="3">
        <v>42492</v>
      </c>
      <c r="B248" s="10">
        <v>45707.871094000002</v>
      </c>
      <c r="C248" s="10">
        <v>3.3246000000000002</v>
      </c>
      <c r="D248" s="10">
        <v>65.40916</v>
      </c>
      <c r="E248" s="10">
        <v>12.8</v>
      </c>
      <c r="F248" s="10">
        <v>3.45</v>
      </c>
      <c r="G248" s="10">
        <v>41.175739999999998</v>
      </c>
    </row>
    <row r="249" spans="1:7">
      <c r="A249" s="3">
        <v>42493</v>
      </c>
      <c r="B249" s="10">
        <v>45647.820312000003</v>
      </c>
      <c r="C249" s="10">
        <v>121.7</v>
      </c>
      <c r="D249" s="10">
        <v>66.576300000000003</v>
      </c>
      <c r="E249" s="10">
        <v>12.5</v>
      </c>
      <c r="F249" s="10">
        <v>3.51</v>
      </c>
      <c r="G249" s="10">
        <v>41.973570000000002</v>
      </c>
    </row>
    <row r="250" spans="1:7">
      <c r="A250" s="3">
        <v>42494</v>
      </c>
      <c r="B250" s="10">
        <v>45349</v>
      </c>
      <c r="C250" s="10">
        <v>123.21</v>
      </c>
      <c r="D250" s="10">
        <v>66.141099999999994</v>
      </c>
      <c r="E250" s="10">
        <v>12.34</v>
      </c>
      <c r="F250" s="10">
        <v>3.45</v>
      </c>
      <c r="G250" s="10">
        <v>41.068710000000003</v>
      </c>
    </row>
    <row r="251" spans="1:7">
      <c r="A251" s="3">
        <v>42495</v>
      </c>
      <c r="B251" s="10">
        <v>45147.96875</v>
      </c>
      <c r="C251" s="10">
        <v>3.3254299999999999</v>
      </c>
      <c r="D251" s="10">
        <v>67.219210000000004</v>
      </c>
      <c r="E251" s="10">
        <v>12.16</v>
      </c>
      <c r="F251" s="10">
        <v>3.31</v>
      </c>
      <c r="G251" s="10">
        <v>40.86439</v>
      </c>
    </row>
    <row r="252" spans="1:7">
      <c r="A252" s="3">
        <v>42496</v>
      </c>
      <c r="B252" s="10">
        <v>45209.851562000003</v>
      </c>
      <c r="C252" s="10">
        <v>3.3256700000000001</v>
      </c>
      <c r="D252" s="10">
        <v>68.139080000000007</v>
      </c>
      <c r="E252" s="10">
        <v>12.19</v>
      </c>
      <c r="F252" s="10">
        <v>3.29</v>
      </c>
      <c r="G252" s="10">
        <v>40.698990000000002</v>
      </c>
    </row>
    <row r="253" spans="1:7">
      <c r="A253" s="3">
        <v>42499</v>
      </c>
      <c r="B253" s="10">
        <v>45250.339844000002</v>
      </c>
      <c r="C253" s="10">
        <v>120.21</v>
      </c>
      <c r="D253" s="10">
        <v>69.87</v>
      </c>
      <c r="E253" s="10">
        <v>12.2</v>
      </c>
      <c r="F253" s="10">
        <v>3.01</v>
      </c>
      <c r="G253" s="10">
        <v>40.523850000000003</v>
      </c>
    </row>
    <row r="254" spans="1:7">
      <c r="A254" s="3">
        <v>42500</v>
      </c>
      <c r="B254" s="10">
        <v>45676.410155999998</v>
      </c>
      <c r="C254" s="10">
        <v>3.32681</v>
      </c>
      <c r="D254" s="10">
        <v>70.819999999999993</v>
      </c>
      <c r="E254" s="10">
        <v>12.49</v>
      </c>
      <c r="F254" s="10">
        <v>3.13</v>
      </c>
      <c r="G254" s="10">
        <v>40.65034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5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" sqref="C17"/>
    </sheetView>
  </sheetViews>
  <sheetFormatPr baseColWidth="10" defaultColWidth="11.5703125" defaultRowHeight="15"/>
  <cols>
    <col min="2" max="2" width="12.42578125" bestFit="1" customWidth="1"/>
    <col min="3" max="3" width="11.28515625" bestFit="1" customWidth="1"/>
    <col min="4" max="4" width="12" bestFit="1" customWidth="1"/>
    <col min="5" max="5" width="17.28515625" bestFit="1" customWidth="1"/>
    <col min="6" max="6" width="11.28515625" bestFit="1" customWidth="1"/>
    <col min="7" max="7" width="14.7109375" bestFit="1" customWidth="1"/>
    <col min="10" max="10" width="16.7109375" customWidth="1"/>
    <col min="11" max="11" width="43.28515625" bestFit="1" customWidth="1"/>
  </cols>
  <sheetData>
    <row r="1" spans="1:7">
      <c r="A1" s="8" t="s">
        <v>0</v>
      </c>
      <c r="B1" s="9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3">
        <v>42136</v>
      </c>
      <c r="B2" s="11">
        <v>-5.0921957446338787E-3</v>
      </c>
      <c r="C2" s="11">
        <v>7.235335516453373E-3</v>
      </c>
      <c r="D2" s="11">
        <v>8.5854283190006479E-3</v>
      </c>
      <c r="E2" s="11">
        <v>-2.5940351770465356E-3</v>
      </c>
      <c r="F2" s="11">
        <v>-7.1276139242321237E-3</v>
      </c>
      <c r="G2" s="11">
        <v>2.8704823834167423E-4</v>
      </c>
    </row>
    <row r="3" spans="1:7">
      <c r="A3" s="3">
        <v>42137</v>
      </c>
      <c r="B3" s="11">
        <v>1.9480766133603933E-3</v>
      </c>
      <c r="C3" s="11">
        <v>2.7766460703590587E-3</v>
      </c>
      <c r="D3" s="11">
        <v>-1.6185343297388487E-2</v>
      </c>
      <c r="E3" s="11">
        <v>-2.6007817000574785E-3</v>
      </c>
      <c r="F3" s="11">
        <v>-9.3425041723167318E-3</v>
      </c>
      <c r="G3" s="11">
        <v>-8.9348692701344788E-3</v>
      </c>
    </row>
    <row r="4" spans="1:7">
      <c r="A4" s="3">
        <v>42138</v>
      </c>
      <c r="B4" s="11">
        <v>5.1671323554727481E-3</v>
      </c>
      <c r="C4" s="11">
        <v>4.5087407927820273E-3</v>
      </c>
      <c r="D4" s="11">
        <v>-2.333571030720231E-3</v>
      </c>
      <c r="E4" s="11">
        <v>9.7182494689213462E-3</v>
      </c>
      <c r="F4" s="11">
        <v>9.3425041723168237E-3</v>
      </c>
      <c r="G4" s="11">
        <v>6.6367876134977889E-3</v>
      </c>
    </row>
    <row r="5" spans="1:7">
      <c r="A5" s="3">
        <v>42139</v>
      </c>
      <c r="B5" s="11">
        <v>1.3540169349152598E-3</v>
      </c>
      <c r="C5" s="11">
        <v>2.552788336260985E-3</v>
      </c>
      <c r="D5" s="11">
        <v>1.3502236773472549E-2</v>
      </c>
      <c r="E5" s="11">
        <v>1.0263079179481941E-2</v>
      </c>
      <c r="F5" s="11">
        <v>1.2793351459909542E-2</v>
      </c>
      <c r="G5" s="11">
        <v>-1.5652521221501146E-2</v>
      </c>
    </row>
    <row r="6" spans="1:7">
      <c r="A6" s="3">
        <v>42142</v>
      </c>
      <c r="B6" s="11">
        <v>1.6649356604800374E-3</v>
      </c>
      <c r="C6" s="11">
        <v>-1.3267564966281192E-3</v>
      </c>
      <c r="D6" s="11">
        <v>-6.5173659246390864E-3</v>
      </c>
      <c r="E6" s="11">
        <v>-1.0263079179482068E-2</v>
      </c>
      <c r="F6" s="11">
        <v>3.5248538434355207E-3</v>
      </c>
      <c r="G6" s="11">
        <v>1.4596495658556804E-3</v>
      </c>
    </row>
    <row r="7" spans="1:7">
      <c r="A7" s="3">
        <v>42143</v>
      </c>
      <c r="B7" s="11">
        <v>-2.1294044277046188E-3</v>
      </c>
      <c r="C7" s="11">
        <v>5.1944465915723442E-3</v>
      </c>
      <c r="D7" s="11">
        <v>-2.3229455877446363E-3</v>
      </c>
      <c r="E7" s="11">
        <v>-1.9361090268663291E-3</v>
      </c>
      <c r="F7" s="11">
        <v>-1.4888612493750749E-2</v>
      </c>
      <c r="G7" s="11">
        <v>5.8173853364029233E-3</v>
      </c>
    </row>
    <row r="8" spans="1:7">
      <c r="A8" s="3">
        <v>42144</v>
      </c>
      <c r="B8" s="11">
        <v>-6.2434312337662041E-4</v>
      </c>
      <c r="C8" s="11">
        <v>-4.6839472925916713E-3</v>
      </c>
      <c r="D8" s="11">
        <v>-7.853205564437072E-3</v>
      </c>
      <c r="E8" s="11">
        <v>-1.0389703849135798E-2</v>
      </c>
      <c r="F8" s="11">
        <v>-1.4388737452099556E-2</v>
      </c>
      <c r="G8" s="11">
        <v>6.0718032707215708E-3</v>
      </c>
    </row>
    <row r="9" spans="1:7">
      <c r="A9" s="3">
        <v>42145</v>
      </c>
      <c r="B9" s="11">
        <v>-4.117650334379672E-3</v>
      </c>
      <c r="C9" s="11">
        <v>-1.802227174614034E-2</v>
      </c>
      <c r="D9" s="11">
        <v>-2.5602462539457953E-3</v>
      </c>
      <c r="E9" s="11">
        <v>-1.3063359140554128E-3</v>
      </c>
      <c r="F9" s="11">
        <v>9.3761956285552343E-3</v>
      </c>
      <c r="G9" s="11">
        <v>-1.1536804931558541E-3</v>
      </c>
    </row>
    <row r="10" spans="1:7">
      <c r="A10" s="3">
        <v>42146</v>
      </c>
      <c r="B10" s="11">
        <v>-4.9649543770178941E-3</v>
      </c>
      <c r="C10" s="11">
        <v>1.0392468167765856E-4</v>
      </c>
      <c r="D10" s="11">
        <v>-1.2900708202400938E-2</v>
      </c>
      <c r="E10" s="11">
        <v>-1.9802627296179754E-2</v>
      </c>
      <c r="F10" s="11">
        <v>-7.9279694521904327E-3</v>
      </c>
      <c r="G10" s="11">
        <v>-1.336435078092784E-2</v>
      </c>
    </row>
    <row r="11" spans="1:7">
      <c r="A11" s="3">
        <v>42149</v>
      </c>
      <c r="B11" s="11">
        <v>-4.8480754491477603E-4</v>
      </c>
      <c r="C11" s="11">
        <v>-9.3547637609828237E-4</v>
      </c>
      <c r="D11" s="11">
        <v>2.8093920135671335E-3</v>
      </c>
      <c r="E11" s="11">
        <v>-2.6702285558788097E-3</v>
      </c>
      <c r="F11" s="11">
        <v>7.9279694521905159E-3</v>
      </c>
      <c r="G11" s="11">
        <v>-2.0496179747333493E-3</v>
      </c>
    </row>
    <row r="12" spans="1:7">
      <c r="A12" s="3">
        <v>42150</v>
      </c>
      <c r="B12" s="11">
        <v>-1.0103660080554687E-2</v>
      </c>
      <c r="C12" s="11">
        <v>-3.5032000947277792E-2</v>
      </c>
      <c r="D12" s="11">
        <v>1.0900461797384076E-3</v>
      </c>
      <c r="E12" s="11">
        <v>-1.2781876003042859E-2</v>
      </c>
      <c r="F12" s="11">
        <v>-4.3277747304236613E-2</v>
      </c>
      <c r="G12" s="11">
        <v>-2.9142753908669015E-2</v>
      </c>
    </row>
    <row r="13" spans="1:7">
      <c r="A13" s="3">
        <v>42151</v>
      </c>
      <c r="B13" s="11">
        <v>6.3129715069250832E-3</v>
      </c>
      <c r="C13" s="11">
        <v>2.8458102453157226E-2</v>
      </c>
      <c r="D13" s="11">
        <v>-1.9631601838570197E-3</v>
      </c>
      <c r="E13" s="11">
        <v>1.8779894651596275E-2</v>
      </c>
      <c r="F13" s="11">
        <v>-1.6629256971534719E-2</v>
      </c>
      <c r="G13" s="11">
        <v>1.3487470247204725E-2</v>
      </c>
    </row>
    <row r="14" spans="1:7">
      <c r="A14" s="3">
        <v>42152</v>
      </c>
      <c r="B14" s="11">
        <v>2.7873275738136629E-3</v>
      </c>
      <c r="C14" s="11">
        <v>-6.9334060123586692E-3</v>
      </c>
      <c r="D14" s="11">
        <v>1.7960179330867371E-2</v>
      </c>
      <c r="E14" s="11">
        <v>-2.4211001009098936E-2</v>
      </c>
      <c r="F14" s="11">
        <v>-1.0728072239999E-2</v>
      </c>
      <c r="G14" s="11">
        <v>1.8874094737301256E-2</v>
      </c>
    </row>
    <row r="15" spans="1:7">
      <c r="A15" s="3">
        <v>42153</v>
      </c>
      <c r="B15" s="11">
        <v>-2.3167572214653378E-3</v>
      </c>
      <c r="C15" s="11">
        <v>-1.572512455343009E-2</v>
      </c>
      <c r="D15" s="11">
        <v>-6.8861486120722687E-3</v>
      </c>
      <c r="E15" s="11">
        <v>-1.8550858328982879E-2</v>
      </c>
      <c r="F15" s="11">
        <v>-3.8595184921779158E-3</v>
      </c>
      <c r="G15" s="11">
        <v>1.5939839972593343E-2</v>
      </c>
    </row>
    <row r="16" spans="1:7">
      <c r="A16" s="3">
        <v>42156</v>
      </c>
      <c r="B16" s="11">
        <v>1.2626453231987201E-3</v>
      </c>
      <c r="C16" s="11">
        <v>-1.9294558148560163E-3</v>
      </c>
      <c r="D16" s="11">
        <v>2.1589099705986831E-4</v>
      </c>
      <c r="E16" s="11">
        <v>-8.3565945909414175E-3</v>
      </c>
      <c r="F16" s="11">
        <v>6.9364439966571687E-3</v>
      </c>
      <c r="G16" s="11">
        <v>-2.8790660667402102E-3</v>
      </c>
    </row>
    <row r="17" spans="1:7">
      <c r="A17" s="3">
        <v>42157</v>
      </c>
      <c r="B17" s="11">
        <v>3.8215206307571719E-3</v>
      </c>
      <c r="C17" s="11">
        <v>-4.9477035634911881E-3</v>
      </c>
      <c r="D17" s="11">
        <v>-1.1945092192361981E-2</v>
      </c>
      <c r="E17" s="11">
        <v>1.9391189314650364E-2</v>
      </c>
      <c r="F17" s="11">
        <v>1.5349197180837407E-3</v>
      </c>
      <c r="G17" s="11">
        <v>-1.7316737241134174E-3</v>
      </c>
    </row>
    <row r="18" spans="1:7">
      <c r="A18" s="3">
        <v>42158</v>
      </c>
      <c r="B18" s="11">
        <v>-4.4334761543196165E-3</v>
      </c>
      <c r="C18" s="11">
        <v>-3.5646175508808899E-3</v>
      </c>
      <c r="D18" s="11">
        <v>-6.5760893061921361E-3</v>
      </c>
      <c r="E18" s="11">
        <v>-1.5900784374882033E-2</v>
      </c>
      <c r="F18" s="11">
        <v>3.8270234233018108E-3</v>
      </c>
      <c r="G18" s="11">
        <v>6.0476306068863615E-3</v>
      </c>
    </row>
    <row r="19" spans="1:7">
      <c r="A19" s="3">
        <v>42159</v>
      </c>
      <c r="B19" s="11">
        <v>-3.8437054359564704E-3</v>
      </c>
      <c r="C19" s="11">
        <v>1.2260856700408416E-2</v>
      </c>
      <c r="D19" s="11">
        <v>4.1698969799994585E-3</v>
      </c>
      <c r="E19" s="11">
        <v>-6.9930354909705254E-3</v>
      </c>
      <c r="F19" s="11">
        <v>-1.5396762970712507E-2</v>
      </c>
      <c r="G19" s="11">
        <v>-1.4168247224111202E-2</v>
      </c>
    </row>
    <row r="20" spans="1:7">
      <c r="A20" s="3">
        <v>42160</v>
      </c>
      <c r="B20" s="11">
        <v>1.8671510742351469E-5</v>
      </c>
      <c r="C20" s="11">
        <v>-1.1720115872316016E-2</v>
      </c>
      <c r="D20" s="11">
        <v>-2.1925033002753091E-3</v>
      </c>
      <c r="E20" s="11">
        <v>2.0146565390713661E-2</v>
      </c>
      <c r="F20" s="11">
        <v>-1.0136539034452304E-2</v>
      </c>
      <c r="G20" s="11">
        <v>-1.3486125663778744E-2</v>
      </c>
    </row>
    <row r="21" spans="1:7">
      <c r="A21" s="3">
        <v>42163</v>
      </c>
      <c r="B21" s="11">
        <v>-4.0155829706400853E-4</v>
      </c>
      <c r="C21" s="11">
        <v>7.9715802862795337E-3</v>
      </c>
      <c r="D21" s="11">
        <v>-5.5022702919396357E-3</v>
      </c>
      <c r="E21" s="11">
        <v>2.0611481017403185E-3</v>
      </c>
      <c r="F21" s="11">
        <v>-5.500996190347586E-3</v>
      </c>
      <c r="G21" s="11">
        <v>-7.4063871743485594E-3</v>
      </c>
    </row>
    <row r="22" spans="1:7">
      <c r="A22" s="3">
        <v>42164</v>
      </c>
      <c r="B22" s="11">
        <v>-5.578022444863483E-4</v>
      </c>
      <c r="C22" s="11">
        <v>-4.0855893399476323E-3</v>
      </c>
      <c r="D22" s="11">
        <v>7.2567016333307498E-3</v>
      </c>
      <c r="E22" s="11">
        <v>2.7416055554944961E-3</v>
      </c>
      <c r="F22" s="11">
        <v>-6.3241317494681119E-3</v>
      </c>
      <c r="G22" s="11">
        <v>1.1530065418648134E-2</v>
      </c>
    </row>
    <row r="23" spans="1:7">
      <c r="A23" s="3">
        <v>42165</v>
      </c>
      <c r="B23" s="11">
        <v>1.3259704443788446E-3</v>
      </c>
      <c r="C23" s="11">
        <v>1.3908636988096048E-2</v>
      </c>
      <c r="D23" s="11">
        <v>3.4033059862233359E-2</v>
      </c>
      <c r="E23" s="11">
        <v>9.5368570232208221E-3</v>
      </c>
      <c r="F23" s="11">
        <v>-4.7694843990351687E-3</v>
      </c>
      <c r="G23" s="11">
        <v>-1.3017948227052999E-2</v>
      </c>
    </row>
    <row r="24" spans="1:7">
      <c r="A24" s="3">
        <v>42166</v>
      </c>
      <c r="B24" s="11">
        <v>1.0416023010093437E-3</v>
      </c>
      <c r="C24" s="11">
        <v>-1.0466866170755207E-2</v>
      </c>
      <c r="D24" s="11">
        <v>-1.9459594381854066E-2</v>
      </c>
      <c r="E24" s="11">
        <v>-2.7155481724826388E-3</v>
      </c>
      <c r="F24" s="11">
        <v>-1.4446479173396528E-2</v>
      </c>
      <c r="G24" s="11">
        <v>2.3797415130075148E-3</v>
      </c>
    </row>
    <row r="25" spans="1:7">
      <c r="A25" s="3">
        <v>42167</v>
      </c>
      <c r="B25" s="11">
        <v>1.5173270760424227E-3</v>
      </c>
      <c r="C25" s="11">
        <v>3.2183991892510754E-4</v>
      </c>
      <c r="D25" s="11">
        <v>9.8839239059260453E-3</v>
      </c>
      <c r="E25" s="11">
        <v>1.3586958611927161E-3</v>
      </c>
      <c r="F25" s="11">
        <v>-1.794501661783901E-2</v>
      </c>
      <c r="G25" s="11">
        <v>5.9381359711812166E-4</v>
      </c>
    </row>
    <row r="26" spans="1:7">
      <c r="A26" s="3">
        <v>42170</v>
      </c>
      <c r="B26" s="11">
        <v>-6.6616942044950304E-3</v>
      </c>
      <c r="C26" s="11">
        <v>-1.1985209119258659E-2</v>
      </c>
      <c r="D26" s="11">
        <v>1.2747149852540695E-2</v>
      </c>
      <c r="E26" s="11">
        <v>-1.1608187705999027E-2</v>
      </c>
      <c r="F26" s="11">
        <v>-6.6061346771173896E-3</v>
      </c>
      <c r="G26" s="11">
        <v>-9.5464756875782812E-3</v>
      </c>
    </row>
    <row r="27" spans="1:7">
      <c r="A27" s="3">
        <v>42171</v>
      </c>
      <c r="B27" s="11">
        <v>7.3278312946924787E-3</v>
      </c>
      <c r="C27" s="11">
        <v>1.284358845789639E-2</v>
      </c>
      <c r="D27" s="11">
        <v>-2.9597484778718301E-3</v>
      </c>
      <c r="E27" s="11">
        <v>6.8446536899654988E-3</v>
      </c>
      <c r="F27" s="11">
        <v>1.1532253013173292E-2</v>
      </c>
      <c r="G27" s="11">
        <v>-1.8002549585081379E-3</v>
      </c>
    </row>
    <row r="28" spans="1:7">
      <c r="A28" s="3">
        <v>42172</v>
      </c>
      <c r="B28" s="11">
        <v>1.558584724278579E-3</v>
      </c>
      <c r="C28" s="11">
        <v>-1.2734956602441986E-2</v>
      </c>
      <c r="D28" s="11">
        <v>-2.3317237580442484E-3</v>
      </c>
      <c r="E28" s="11">
        <v>8.1522190615502792E-3</v>
      </c>
      <c r="F28" s="11">
        <v>2.4539889615665658E-3</v>
      </c>
      <c r="G28" s="11">
        <v>1.9920310368302781E-2</v>
      </c>
    </row>
    <row r="29" spans="1:7">
      <c r="A29" s="3">
        <v>42173</v>
      </c>
      <c r="B29" s="11">
        <v>7.3126709915473749E-3</v>
      </c>
      <c r="C29" s="11">
        <v>5.2000119130363436E-3</v>
      </c>
      <c r="D29" s="11">
        <v>-5.1065247895228033E-3</v>
      </c>
      <c r="E29" s="11">
        <v>4.0513222191787242E-3</v>
      </c>
      <c r="F29" s="11">
        <v>8.9467859898061473E-3</v>
      </c>
      <c r="G29" s="11">
        <v>2.0586591360507354E-3</v>
      </c>
    </row>
    <row r="30" spans="1:7">
      <c r="A30" s="3">
        <v>42174</v>
      </c>
      <c r="B30" s="11">
        <v>-3.2716654066224991E-3</v>
      </c>
      <c r="C30" s="11">
        <v>-9.6628842781454789E-3</v>
      </c>
      <c r="D30" s="11">
        <v>1.271742937823421E-2</v>
      </c>
      <c r="E30" s="11">
        <v>-6.0831549534055805E-3</v>
      </c>
      <c r="F30" s="11">
        <v>2.7945930390559322E-2</v>
      </c>
      <c r="G30" s="11">
        <v>3.2263632985808626E-3</v>
      </c>
    </row>
    <row r="31" spans="1:7">
      <c r="A31" s="3">
        <v>42177</v>
      </c>
      <c r="B31" s="11">
        <v>5.5781697118503816E-3</v>
      </c>
      <c r="C31" s="11">
        <v>-1.4194606486627715E-3</v>
      </c>
      <c r="D31" s="11">
        <v>8.1804579057250457E-3</v>
      </c>
      <c r="E31" s="11">
        <v>6.0831549534054626E-3</v>
      </c>
      <c r="F31" s="11">
        <v>3.929278139889557E-3</v>
      </c>
      <c r="G31" s="11">
        <v>-1.0301841852532048E-2</v>
      </c>
    </row>
    <row r="32" spans="1:7">
      <c r="A32" s="3">
        <v>42178</v>
      </c>
      <c r="B32" s="11">
        <v>5.0544918033184156E-3</v>
      </c>
      <c r="C32" s="11">
        <v>9.8291808831596581E-4</v>
      </c>
      <c r="D32" s="11">
        <v>1.2043380965079401E-2</v>
      </c>
      <c r="E32" s="11">
        <v>5.3763570363804958E-3</v>
      </c>
      <c r="F32" s="11">
        <v>-1.1834457647002909E-2</v>
      </c>
      <c r="G32" s="11">
        <v>5.9135476481449688E-4</v>
      </c>
    </row>
    <row r="33" spans="1:7">
      <c r="A33" s="3">
        <v>42179</v>
      </c>
      <c r="B33" s="11">
        <v>-6.4276684671263568E-4</v>
      </c>
      <c r="C33" s="11">
        <v>3.5952986779788408E-3</v>
      </c>
      <c r="D33" s="11">
        <v>7.402956724439423E-3</v>
      </c>
      <c r="E33" s="11">
        <v>-1.4175060162268596E-2</v>
      </c>
      <c r="F33" s="11">
        <v>-1.1976191046715762E-2</v>
      </c>
      <c r="G33" s="11">
        <v>1.772599803497247E-3</v>
      </c>
    </row>
    <row r="34" spans="1:7">
      <c r="A34" s="3">
        <v>42180</v>
      </c>
      <c r="B34" s="11">
        <v>-1.0532870092248953E-3</v>
      </c>
      <c r="C34" s="11">
        <v>4.3497621817623424E-4</v>
      </c>
      <c r="D34" s="11">
        <v>-8.4353772177309643E-3</v>
      </c>
      <c r="E34" s="11">
        <v>2.7155481724826097E-3</v>
      </c>
      <c r="F34" s="11">
        <v>-1.8646669167267298E-2</v>
      </c>
      <c r="G34" s="11">
        <v>-5.326936585690229E-3</v>
      </c>
    </row>
    <row r="35" spans="1:7">
      <c r="A35" s="3">
        <v>42181</v>
      </c>
      <c r="B35" s="11">
        <v>4.1609880781120871E-3</v>
      </c>
      <c r="C35" s="11">
        <v>1.0871449779875831E-4</v>
      </c>
      <c r="D35" s="11">
        <v>1.4450904255871389E-3</v>
      </c>
      <c r="E35" s="11">
        <v>2.031832734226852E-3</v>
      </c>
      <c r="F35" s="11">
        <v>3.267976764616013E-3</v>
      </c>
      <c r="G35" s="11">
        <v>1.1506251395972873E-2</v>
      </c>
    </row>
    <row r="36" spans="1:7">
      <c r="A36" s="3">
        <v>42184</v>
      </c>
      <c r="B36" s="11">
        <v>-1.896397206627257E-2</v>
      </c>
      <c r="C36" s="11">
        <v>-1.4893002563544965E-2</v>
      </c>
      <c r="D36" s="11">
        <v>-2.4011912536725317E-2</v>
      </c>
      <c r="E36" s="11">
        <v>-3.7220009536225902E-2</v>
      </c>
      <c r="F36" s="11">
        <v>-1.727727057140124E-2</v>
      </c>
      <c r="G36" s="11">
        <v>-1.1333449495165895E-2</v>
      </c>
    </row>
    <row r="37" spans="1:7">
      <c r="A37" s="3">
        <v>42185</v>
      </c>
      <c r="B37" s="11">
        <v>7.6500409349299055E-3</v>
      </c>
      <c r="C37" s="11">
        <v>-1.4894145683947748E-2</v>
      </c>
      <c r="D37" s="11">
        <v>2.9541274434182795E-3</v>
      </c>
      <c r="E37" s="11">
        <v>1.1867504027601001E-2</v>
      </c>
      <c r="F37" s="11">
        <v>-5.8260672493606908E-3</v>
      </c>
      <c r="G37" s="11">
        <v>1.7247047070075499E-2</v>
      </c>
    </row>
    <row r="38" spans="1:7">
      <c r="A38" s="3">
        <v>42186</v>
      </c>
      <c r="B38" s="11">
        <v>-2.7823223408710773E-3</v>
      </c>
      <c r="C38" s="11">
        <v>1.1578713727563885E-2</v>
      </c>
      <c r="D38" s="11">
        <v>1.7544231850178168E-2</v>
      </c>
      <c r="E38" s="11">
        <v>-5.5671681713502169E-3</v>
      </c>
      <c r="F38" s="11">
        <v>-1.3445580709351208E-2</v>
      </c>
      <c r="G38" s="11">
        <v>3.8252786876045589E-3</v>
      </c>
    </row>
    <row r="39" spans="1:7">
      <c r="A39" s="3">
        <v>42187</v>
      </c>
      <c r="B39" s="11">
        <v>5.4838618791125454E-3</v>
      </c>
      <c r="C39" s="11">
        <v>-1.5508378844120948E-3</v>
      </c>
      <c r="D39" s="11">
        <v>1.6834894830402736E-2</v>
      </c>
      <c r="E39" s="11">
        <v>0</v>
      </c>
      <c r="F39" s="11">
        <v>2.918089502148366E-2</v>
      </c>
      <c r="G39" s="11">
        <v>1.5156139353028758E-2</v>
      </c>
    </row>
    <row r="40" spans="1:7">
      <c r="A40" s="3">
        <v>42188</v>
      </c>
      <c r="B40" s="11">
        <v>-2.4403402544006928E-3</v>
      </c>
      <c r="C40" s="11">
        <v>1.387220457551196E-2</v>
      </c>
      <c r="D40" s="11">
        <v>-9.2035661420447317E-3</v>
      </c>
      <c r="E40" s="11">
        <v>2.0913217799975268E-3</v>
      </c>
      <c r="F40" s="11">
        <v>0</v>
      </c>
      <c r="G40" s="11">
        <v>-6.6752618783546833E-3</v>
      </c>
    </row>
    <row r="41" spans="1:7">
      <c r="A41" s="3">
        <v>42191</v>
      </c>
      <c r="B41" s="11">
        <v>-6.0418300962444028E-3</v>
      </c>
      <c r="C41" s="11">
        <v>-9.5577854854292134E-3</v>
      </c>
      <c r="D41" s="11">
        <v>-9.7036594036048925E-3</v>
      </c>
      <c r="E41" s="11">
        <v>-1.8271766235955476E-2</v>
      </c>
      <c r="F41" s="11">
        <v>-1.1570377012848335E-2</v>
      </c>
      <c r="G41" s="11">
        <v>1.7321215077058534E-2</v>
      </c>
    </row>
    <row r="42" spans="1:7">
      <c r="A42" s="3">
        <v>42192</v>
      </c>
      <c r="B42" s="11">
        <v>4.9823929419003307E-3</v>
      </c>
      <c r="C42" s="11">
        <v>1.2134210019415534E-3</v>
      </c>
      <c r="D42" s="11">
        <v>1.3395256741121745E-2</v>
      </c>
      <c r="E42" s="11">
        <v>1.0582109330537008E-2</v>
      </c>
      <c r="F42" s="11">
        <v>1.3212413506592561E-2</v>
      </c>
      <c r="G42" s="11">
        <v>3.570303068461339E-2</v>
      </c>
    </row>
    <row r="43" spans="1:7">
      <c r="A43" s="3">
        <v>42193</v>
      </c>
      <c r="B43" s="11">
        <v>-1.1618493707519467E-2</v>
      </c>
      <c r="C43" s="11">
        <v>-2.6494102555784621E-3</v>
      </c>
      <c r="D43" s="11">
        <v>4.6971810104241719E-3</v>
      </c>
      <c r="E43" s="11">
        <v>-3.0640088375135655E-2</v>
      </c>
      <c r="F43" s="11">
        <v>-1.9048194970694363E-2</v>
      </c>
      <c r="G43" s="11">
        <v>-1.0270641434808402E-2</v>
      </c>
    </row>
    <row r="44" spans="1:7">
      <c r="A44" s="3">
        <v>42194</v>
      </c>
      <c r="B44" s="11">
        <v>1.4951831218802964E-3</v>
      </c>
      <c r="C44" s="11">
        <v>6.6288621878922069E-4</v>
      </c>
      <c r="D44" s="11">
        <v>2.0369754819234687E-2</v>
      </c>
      <c r="E44" s="11">
        <v>1.3654542009391774E-2</v>
      </c>
      <c r="F44" s="11">
        <v>-8.3647014496617022E-4</v>
      </c>
      <c r="G44" s="11">
        <v>3.8986759903050657E-3</v>
      </c>
    </row>
    <row r="45" spans="1:7">
      <c r="A45" s="3">
        <v>42195</v>
      </c>
      <c r="B45" s="11">
        <v>7.8600980199196903E-3</v>
      </c>
      <c r="C45" s="11">
        <v>-6.6504768899488054E-3</v>
      </c>
      <c r="D45" s="11">
        <v>5.7729058303411535E-3</v>
      </c>
      <c r="E45" s="11">
        <v>1.4878064026179295E-2</v>
      </c>
      <c r="F45" s="11">
        <v>6.6722516090679416E-3</v>
      </c>
      <c r="G45" s="11">
        <v>-5.0152965471486951E-3</v>
      </c>
    </row>
    <row r="46" spans="1:7">
      <c r="A46" s="3">
        <v>42198</v>
      </c>
      <c r="B46" s="11">
        <v>1.6552814240995035E-3</v>
      </c>
      <c r="C46" s="11">
        <v>1.0839658954276583E-2</v>
      </c>
      <c r="D46" s="11">
        <v>1.2427366011515594E-2</v>
      </c>
      <c r="E46" s="11">
        <v>8.4034107963793792E-3</v>
      </c>
      <c r="F46" s="11">
        <v>1.6611299500765373E-3</v>
      </c>
      <c r="G46" s="11">
        <v>-7.0078646443711154E-3</v>
      </c>
    </row>
    <row r="47" spans="1:7">
      <c r="A47" s="3">
        <v>42199</v>
      </c>
      <c r="B47" s="11">
        <v>3.2465471244556066E-3</v>
      </c>
      <c r="C47" s="11">
        <v>2.4773114800636872E-2</v>
      </c>
      <c r="D47" s="11">
        <v>5.4741511622457429E-3</v>
      </c>
      <c r="E47" s="11">
        <v>-6.975933313938473E-4</v>
      </c>
      <c r="F47" s="11">
        <v>-6.6611403667821987E-3</v>
      </c>
      <c r="G47" s="11">
        <v>-4.7934476843267551E-3</v>
      </c>
    </row>
    <row r="48" spans="1:7">
      <c r="A48" s="3">
        <v>42200</v>
      </c>
      <c r="B48" s="11">
        <v>-6.5516953859582391E-4</v>
      </c>
      <c r="C48" s="11">
        <v>-1.826067283264176E-3</v>
      </c>
      <c r="D48" s="11">
        <v>-1.334646139379648E-2</v>
      </c>
      <c r="E48" s="11">
        <v>-7.7058174649855737E-3</v>
      </c>
      <c r="F48" s="11">
        <v>-1.176484157958637E-2</v>
      </c>
      <c r="G48" s="11">
        <v>2.3740718870174753E-2</v>
      </c>
    </row>
    <row r="49" spans="1:7">
      <c r="A49" s="3">
        <v>42201</v>
      </c>
      <c r="B49" s="11">
        <v>5.2573742489519411E-3</v>
      </c>
      <c r="C49" s="11">
        <v>1.271323491534462E-2</v>
      </c>
      <c r="D49" s="11">
        <v>1.4320934263593767E-2</v>
      </c>
      <c r="E49" s="11">
        <v>7.0298772666621111E-4</v>
      </c>
      <c r="F49" s="11">
        <v>-4.2354997668548151E-3</v>
      </c>
      <c r="G49" s="11">
        <v>-5.2580163100472447E-3</v>
      </c>
    </row>
    <row r="50" spans="1:7">
      <c r="A50" s="3">
        <v>42202</v>
      </c>
      <c r="B50" s="11">
        <v>-4.3056077191628157E-4</v>
      </c>
      <c r="C50" s="11">
        <v>-2.5510857623837393E-3</v>
      </c>
      <c r="D50" s="11">
        <v>9.7332746195360684E-4</v>
      </c>
      <c r="E50" s="11">
        <v>8.3975301038690039E-3</v>
      </c>
      <c r="F50" s="11">
        <v>-4.253515558056426E-3</v>
      </c>
      <c r="G50" s="11">
        <v>-1.1441283717946211E-2</v>
      </c>
    </row>
    <row r="51" spans="1:7">
      <c r="A51" s="3">
        <v>42205</v>
      </c>
      <c r="B51" s="11">
        <v>5.3383422501084628E-3</v>
      </c>
      <c r="C51" s="11">
        <v>2.0853942670506768E-2</v>
      </c>
      <c r="D51" s="11">
        <v>4.2478490783609886E-2</v>
      </c>
      <c r="E51" s="11">
        <v>9.0184447519402935E-3</v>
      </c>
      <c r="F51" s="11">
        <v>0</v>
      </c>
      <c r="G51" s="11">
        <v>3.6417291091729483E-3</v>
      </c>
    </row>
    <row r="52" spans="1:7">
      <c r="A52" s="3">
        <v>42206</v>
      </c>
      <c r="B52" s="11">
        <v>-3.6662510919523127E-3</v>
      </c>
      <c r="C52" s="11">
        <v>2.1856581855899393E-2</v>
      </c>
      <c r="D52" s="11">
        <v>-1.6547805444952223E-2</v>
      </c>
      <c r="E52" s="11">
        <v>-1.7415974855809303E-2</v>
      </c>
      <c r="F52" s="11">
        <v>-2.6783458437520023E-2</v>
      </c>
      <c r="G52" s="11">
        <v>1.3885508053978275E-2</v>
      </c>
    </row>
    <row r="53" spans="1:7">
      <c r="A53" s="3">
        <v>42207</v>
      </c>
      <c r="B53" s="11">
        <v>-1.6227627944114822E-2</v>
      </c>
      <c r="C53" s="11">
        <v>-8.088957661607294E-3</v>
      </c>
      <c r="D53" s="11">
        <v>-1.509248692253125E-2</v>
      </c>
      <c r="E53" s="11">
        <v>7.7004230697133623E-3</v>
      </c>
      <c r="F53" s="11">
        <v>-3.2031208133675375E-2</v>
      </c>
      <c r="G53" s="11">
        <v>-3.736933928958832E-2</v>
      </c>
    </row>
    <row r="54" spans="1:7">
      <c r="A54" s="3">
        <v>42208</v>
      </c>
      <c r="B54" s="11">
        <v>3.707126892690859E-3</v>
      </c>
      <c r="C54" s="11">
        <v>-2.8828474391619594E-3</v>
      </c>
      <c r="D54" s="11">
        <v>4.2258619614013657E-3</v>
      </c>
      <c r="E54" s="11">
        <v>-2.1854941057104758E-2</v>
      </c>
      <c r="F54" s="11">
        <v>5.2829184828157495E-2</v>
      </c>
      <c r="G54" s="11">
        <v>1.7164360102489497E-3</v>
      </c>
    </row>
    <row r="55" spans="1:7">
      <c r="A55" s="3">
        <v>42209</v>
      </c>
      <c r="B55" s="11">
        <v>-1.3174899354127403E-2</v>
      </c>
      <c r="C55" s="11">
        <v>-1.9258333864143152E-2</v>
      </c>
      <c r="D55" s="11">
        <v>-8.4696576443529306E-3</v>
      </c>
      <c r="E55" s="11">
        <v>-6.325637835917991E-2</v>
      </c>
      <c r="F55" s="11">
        <v>-2.2550825521896484E-2</v>
      </c>
      <c r="G55" s="11">
        <v>2.7900856149853413E-2</v>
      </c>
    </row>
    <row r="56" spans="1:7">
      <c r="A56" s="3">
        <v>42212</v>
      </c>
      <c r="B56" s="11">
        <v>-1.2181824074167878E-2</v>
      </c>
      <c r="C56" s="11">
        <v>-6.643919429349659E-3</v>
      </c>
      <c r="D56" s="11">
        <v>-2.505518374218722E-2</v>
      </c>
      <c r="E56" s="11">
        <v>-2.5376217493374532E-2</v>
      </c>
      <c r="F56" s="11">
        <v>-3.0278359306261018E-2</v>
      </c>
      <c r="G56" s="11">
        <v>1.1110374955292665E-3</v>
      </c>
    </row>
    <row r="57" spans="1:7">
      <c r="A57" s="3">
        <v>42213</v>
      </c>
      <c r="B57" s="11">
        <v>1.1582326045420668E-2</v>
      </c>
      <c r="C57" s="11">
        <v>-1.1279017663920098E-2</v>
      </c>
      <c r="D57" s="11">
        <v>1.4756690916707263E-2</v>
      </c>
      <c r="E57" s="11">
        <v>5.7504494480191112E-2</v>
      </c>
      <c r="F57" s="11">
        <v>-1.3655196249209267E-2</v>
      </c>
      <c r="G57" s="11">
        <v>1.2415716247760254E-2</v>
      </c>
    </row>
    <row r="58" spans="1:7">
      <c r="A58" s="3">
        <v>42214</v>
      </c>
      <c r="B58" s="11">
        <v>5.5994822426898164E-3</v>
      </c>
      <c r="C58" s="11">
        <v>2.6296494202282833E-2</v>
      </c>
      <c r="D58" s="11">
        <v>3.7190536857651717E-2</v>
      </c>
      <c r="E58" s="11">
        <v>2.0379162336652264E-2</v>
      </c>
      <c r="F58" s="11">
        <v>-6.2402094260562299E-2</v>
      </c>
      <c r="G58" s="11">
        <v>-2.4706675357609731E-3</v>
      </c>
    </row>
    <row r="59" spans="1:7">
      <c r="A59" s="3">
        <v>42215</v>
      </c>
      <c r="B59" s="11">
        <v>-2.2056604522377901E-3</v>
      </c>
      <c r="C59" s="11">
        <v>-4.4921053460548659E-3</v>
      </c>
      <c r="D59" s="11">
        <v>1.5043636122652653E-3</v>
      </c>
      <c r="E59" s="11">
        <v>-1.8175709370217237E-2</v>
      </c>
      <c r="F59" s="11">
        <v>-1.3752672552037149E-2</v>
      </c>
      <c r="G59" s="11">
        <v>5.4823950515744081E-3</v>
      </c>
    </row>
    <row r="60" spans="1:7">
      <c r="A60" s="3">
        <v>42216</v>
      </c>
      <c r="B60" s="11">
        <v>8.5187795886136463E-3</v>
      </c>
      <c r="C60" s="11">
        <v>1.5170629432088887E-2</v>
      </c>
      <c r="D60" s="11">
        <v>-1.5146264002541392E-2</v>
      </c>
      <c r="E60" s="11">
        <v>7.3099740714384683E-3</v>
      </c>
      <c r="F60" s="11">
        <v>1.0821551743178516E-2</v>
      </c>
      <c r="G60" s="11">
        <v>2.1366609813529114E-2</v>
      </c>
    </row>
    <row r="61" spans="1:7">
      <c r="A61" s="3">
        <v>42219</v>
      </c>
      <c r="B61" s="11">
        <v>3.3688362938459602E-3</v>
      </c>
      <c r="C61" s="11">
        <v>-1.3915091702782942E-2</v>
      </c>
      <c r="D61" s="11">
        <v>9.3041820586477839E-3</v>
      </c>
      <c r="E61" s="11">
        <v>-8.7784031165050007E-3</v>
      </c>
      <c r="F61" s="11">
        <v>-8.8452665149663344E-3</v>
      </c>
      <c r="G61" s="11">
        <v>6.1356814211675119E-3</v>
      </c>
    </row>
    <row r="62" spans="1:7">
      <c r="A62" s="3">
        <v>42220</v>
      </c>
      <c r="B62" s="11">
        <v>6.0840636127528396E-3</v>
      </c>
      <c r="C62" s="11">
        <v>2.1210442250647141E-2</v>
      </c>
      <c r="D62" s="11">
        <v>1.8882188406529983E-3</v>
      </c>
      <c r="E62" s="11">
        <v>-1.4804119369787481E-2</v>
      </c>
      <c r="F62" s="11">
        <v>3.4921104147613638E-2</v>
      </c>
      <c r="G62" s="11">
        <v>-1.3656601594015171E-2</v>
      </c>
    </row>
    <row r="63" spans="1:7">
      <c r="A63" s="3">
        <v>42221</v>
      </c>
      <c r="B63" s="11">
        <v>-5.3347409584769924E-3</v>
      </c>
      <c r="C63" s="11">
        <v>2.0452253707428154E-4</v>
      </c>
      <c r="D63" s="11">
        <v>8.0790898829735287E-3</v>
      </c>
      <c r="E63" s="11">
        <v>-1.2003144861355973E-2</v>
      </c>
      <c r="F63" s="11">
        <v>-1.6338662354789105E-2</v>
      </c>
      <c r="G63" s="11">
        <v>2.2394887036005263E-2</v>
      </c>
    </row>
    <row r="64" spans="1:7">
      <c r="A64" s="3">
        <v>42222</v>
      </c>
      <c r="B64" s="11">
        <v>-3.6480834490690024E-4</v>
      </c>
      <c r="C64" s="11">
        <v>-2.6657080587680064E-2</v>
      </c>
      <c r="D64" s="11">
        <v>-8.2677323302770486E-3</v>
      </c>
      <c r="E64" s="11">
        <v>1.5724771784350614E-2</v>
      </c>
      <c r="F64" s="11">
        <v>-1.8582441792824582E-2</v>
      </c>
      <c r="G64" s="11">
        <v>1.5694867452606908E-2</v>
      </c>
    </row>
    <row r="65" spans="1:7">
      <c r="A65" s="3">
        <v>42223</v>
      </c>
      <c r="B65" s="11">
        <v>-1.3160152156855127E-3</v>
      </c>
      <c r="C65" s="11">
        <v>7.3565217717843766E-4</v>
      </c>
      <c r="D65" s="11">
        <v>-1.1957951934286302E-2</v>
      </c>
      <c r="E65" s="11">
        <v>2.3495941368930684E-2</v>
      </c>
      <c r="F65" s="11">
        <v>6.8864020296332618E-3</v>
      </c>
      <c r="G65" s="11">
        <v>2.5921198060714925E-3</v>
      </c>
    </row>
    <row r="66" spans="1:7">
      <c r="A66" s="3">
        <v>42226</v>
      </c>
      <c r="B66" s="11">
        <v>1.0169446279725727E-2</v>
      </c>
      <c r="C66" s="11">
        <v>7.9514979534910882E-3</v>
      </c>
      <c r="D66" s="11">
        <v>1.5724436164038336E-2</v>
      </c>
      <c r="E66" s="11">
        <v>1.2977831748714034E-2</v>
      </c>
      <c r="F66" s="11">
        <v>7.8125397367936247E-3</v>
      </c>
      <c r="G66" s="11">
        <v>-3.8905663822908381E-3</v>
      </c>
    </row>
    <row r="67" spans="1:7">
      <c r="A67" s="3">
        <v>42227</v>
      </c>
      <c r="B67" s="11">
        <v>-2.0979527637152044E-2</v>
      </c>
      <c r="C67" s="11">
        <v>-5.3290508216651232E-3</v>
      </c>
      <c r="D67" s="11">
        <v>-1.629738959234299E-2</v>
      </c>
      <c r="E67" s="11">
        <v>-4.8432062106518348E-2</v>
      </c>
      <c r="F67" s="11">
        <v>-1.5686596167699619E-2</v>
      </c>
      <c r="G67" s="11">
        <v>-6.7797878923976183E-3</v>
      </c>
    </row>
    <row r="68" spans="1:7">
      <c r="A68" s="3">
        <v>42228</v>
      </c>
      <c r="B68" s="11">
        <v>-7.858916980810959E-3</v>
      </c>
      <c r="C68" s="11">
        <v>-9.1564160013912627E-3</v>
      </c>
      <c r="D68" s="11">
        <v>-4.020280017167136E-3</v>
      </c>
      <c r="E68" s="11">
        <v>-9.0635061533469643E-3</v>
      </c>
      <c r="F68" s="11">
        <v>-4.2387778349982329E-2</v>
      </c>
      <c r="G68" s="11">
        <v>-8.9356328213474282E-3</v>
      </c>
    </row>
    <row r="69" spans="1:7">
      <c r="A69" s="3">
        <v>42229</v>
      </c>
      <c r="B69" s="11">
        <v>-3.6824227685700603E-3</v>
      </c>
      <c r="C69" s="11">
        <v>-2.7005571270920323E-2</v>
      </c>
      <c r="D69" s="11">
        <v>-4.4219460866266646E-3</v>
      </c>
      <c r="E69" s="11">
        <v>-1.5186031771900162E-3</v>
      </c>
      <c r="F69" s="11">
        <v>-9.0579120892347584E-2</v>
      </c>
      <c r="G69" s="11">
        <v>-1.2217978493206057E-2</v>
      </c>
    </row>
    <row r="70" spans="1:7">
      <c r="A70" s="3">
        <v>42230</v>
      </c>
      <c r="B70" s="11">
        <v>-2.8262147559431293E-3</v>
      </c>
      <c r="C70" s="11">
        <v>1.1663369200333321E-2</v>
      </c>
      <c r="D70" s="11">
        <v>-6.7664842919741607E-3</v>
      </c>
      <c r="E70" s="11">
        <v>5.3050522296930981E-3</v>
      </c>
      <c r="F70" s="11">
        <v>-7.0122177084102871E-2</v>
      </c>
      <c r="G70" s="11">
        <v>-8.8579087054417895E-3</v>
      </c>
    </row>
    <row r="71" spans="1:7">
      <c r="A71" s="3">
        <v>42233</v>
      </c>
      <c r="B71" s="11">
        <v>4.7152025633065133E-3</v>
      </c>
      <c r="C71" s="11">
        <v>1.7349068916263494E-2</v>
      </c>
      <c r="D71" s="11">
        <v>8.4991066366405452E-3</v>
      </c>
      <c r="E71" s="11">
        <v>-9.1116803512558894E-3</v>
      </c>
      <c r="F71" s="11">
        <v>-2.42424361150628E-3</v>
      </c>
      <c r="G71" s="11">
        <v>1.6577949242235563E-2</v>
      </c>
    </row>
    <row r="72" spans="1:7">
      <c r="A72" s="3">
        <v>42234</v>
      </c>
      <c r="B72" s="11">
        <v>-1.8527490122574825E-3</v>
      </c>
      <c r="C72" s="11">
        <v>1.3207656337975071E-2</v>
      </c>
      <c r="D72" s="11">
        <v>-5.4002470916539903E-3</v>
      </c>
      <c r="E72" s="11">
        <v>1.0622254656622707E-2</v>
      </c>
      <c r="F72" s="11">
        <v>-1.3439420361661045E-2</v>
      </c>
      <c r="G72" s="11">
        <v>6.8711648471140186E-3</v>
      </c>
    </row>
    <row r="73" spans="1:7">
      <c r="A73" s="3">
        <v>42235</v>
      </c>
      <c r="B73" s="11">
        <v>-9.1220254364518857E-3</v>
      </c>
      <c r="C73" s="11">
        <v>-1.8497707193877812E-2</v>
      </c>
      <c r="D73" s="11">
        <v>-9.9116387060004633E-3</v>
      </c>
      <c r="E73" s="11">
        <v>-1.1385322225125352E-2</v>
      </c>
      <c r="F73" s="11">
        <v>-1.2376395601049087E-2</v>
      </c>
      <c r="G73" s="11">
        <v>-2.8043076504297264E-2</v>
      </c>
    </row>
    <row r="74" spans="1:7">
      <c r="A74" s="3">
        <v>42236</v>
      </c>
      <c r="B74" s="11">
        <v>-1.010635764016213E-2</v>
      </c>
      <c r="C74" s="11">
        <v>-1.550078887770177E-2</v>
      </c>
      <c r="D74" s="11">
        <v>-1.4558514479918324E-2</v>
      </c>
      <c r="E74" s="11">
        <v>-3.8915416249673498E-2</v>
      </c>
      <c r="F74" s="11">
        <v>-8.848421473392501E-2</v>
      </c>
      <c r="G74" s="11">
        <v>-3.2556351006899163E-3</v>
      </c>
    </row>
    <row r="75" spans="1:7">
      <c r="A75" s="3">
        <v>42237</v>
      </c>
      <c r="B75" s="11">
        <v>-2.0488165726561189E-2</v>
      </c>
      <c r="C75" s="11">
        <v>-1.1376574553618946E-2</v>
      </c>
      <c r="D75" s="11">
        <v>-2.9156696920296966E-2</v>
      </c>
      <c r="E75" s="11">
        <v>-5.2965535579912681E-2</v>
      </c>
      <c r="F75" s="11">
        <v>-0.14624550032014508</v>
      </c>
      <c r="G75" s="11">
        <v>-2.2534573384146755E-2</v>
      </c>
    </row>
    <row r="76" spans="1:7">
      <c r="A76" s="3">
        <v>42240</v>
      </c>
      <c r="B76" s="11">
        <v>-1.6556823938702139E-2</v>
      </c>
      <c r="C76" s="11">
        <v>-2.8740967085515354E-2</v>
      </c>
      <c r="D76" s="11">
        <v>-9.224112084550375E-3</v>
      </c>
      <c r="E76" s="11">
        <v>-1.2631746905900462E-2</v>
      </c>
      <c r="F76" s="11">
        <v>0</v>
      </c>
      <c r="G76" s="11">
        <v>-1.1741925440975621E-2</v>
      </c>
    </row>
    <row r="77" spans="1:7">
      <c r="A77" s="3">
        <v>42241</v>
      </c>
      <c r="B77" s="11">
        <v>1.2923194465862724E-2</v>
      </c>
      <c r="C77" s="11">
        <v>1.0042674599168321E-2</v>
      </c>
      <c r="D77" s="11">
        <v>7.7949551665649095E-3</v>
      </c>
      <c r="E77" s="11">
        <v>1.2631746905900564E-2</v>
      </c>
      <c r="F77" s="11">
        <v>5.5144138078990095E-2</v>
      </c>
      <c r="G77" s="11">
        <v>2.9100136408496201E-2</v>
      </c>
    </row>
    <row r="78" spans="1:7">
      <c r="A78" s="3">
        <v>42242</v>
      </c>
      <c r="B78" s="11">
        <v>7.4027111896373078E-3</v>
      </c>
      <c r="C78" s="11">
        <v>1.4548907916637868E-2</v>
      </c>
      <c r="D78" s="11">
        <v>-3.6847959383693105E-3</v>
      </c>
      <c r="E78" s="11">
        <v>1.4125702263648614E-2</v>
      </c>
      <c r="F78" s="11">
        <v>5.9435539008481373E-3</v>
      </c>
      <c r="G78" s="11">
        <v>-1.6802537919224481E-2</v>
      </c>
    </row>
    <row r="79" spans="1:7">
      <c r="A79" s="3">
        <v>42243</v>
      </c>
      <c r="B79" s="11">
        <v>2.633355470210309E-2</v>
      </c>
      <c r="C79" s="11">
        <v>2.8158662642079398E-2</v>
      </c>
      <c r="D79" s="11">
        <v>3.5459084475884986E-2</v>
      </c>
      <c r="E79" s="11">
        <v>5.7708317620646772E-2</v>
      </c>
      <c r="F79" s="11">
        <v>1.4803851704342031E-3</v>
      </c>
      <c r="G79" s="11">
        <v>1.1599241293045874E-2</v>
      </c>
    </row>
    <row r="80" spans="1:7">
      <c r="A80" s="3">
        <v>42244</v>
      </c>
      <c r="B80" s="11">
        <v>-3.7236383185571373E-3</v>
      </c>
      <c r="C80" s="11">
        <v>-2.9830427534613697E-3</v>
      </c>
      <c r="D80" s="11">
        <v>3.5564544375885757E-3</v>
      </c>
      <c r="E80" s="11">
        <v>0</v>
      </c>
      <c r="F80" s="11">
        <v>-4.0760359338874022E-2</v>
      </c>
      <c r="G80" s="11">
        <v>1.9037719309784824E-2</v>
      </c>
    </row>
    <row r="81" spans="1:7">
      <c r="A81" s="3">
        <v>42247</v>
      </c>
      <c r="B81" s="11">
        <v>9.9090016590988352E-3</v>
      </c>
      <c r="C81" s="11">
        <v>1.933797339756662E-2</v>
      </c>
      <c r="D81" s="11">
        <v>1.7983251629742791E-2</v>
      </c>
      <c r="E81" s="11">
        <v>2.2334390052889789E-2</v>
      </c>
      <c r="F81" s="11">
        <v>1.9832839232918242E-2</v>
      </c>
      <c r="G81" s="11">
        <v>1.1517554998362397E-2</v>
      </c>
    </row>
    <row r="82" spans="1:7">
      <c r="A82" s="3">
        <v>42248</v>
      </c>
      <c r="B82" s="11">
        <v>-1.8710386122419136E-2</v>
      </c>
      <c r="C82" s="11">
        <v>3.4476778151510943E-3</v>
      </c>
      <c r="D82" s="11">
        <v>-2.7694976208241222E-2</v>
      </c>
      <c r="E82" s="11">
        <v>-5.639708909818901E-2</v>
      </c>
      <c r="F82" s="11">
        <v>-7.5270627789865818E-2</v>
      </c>
      <c r="G82" s="11">
        <v>-8.8271059709185591E-3</v>
      </c>
    </row>
    <row r="83" spans="1:7">
      <c r="A83" s="3">
        <v>42249</v>
      </c>
      <c r="B83" s="11">
        <v>1.3604331052861312E-3</v>
      </c>
      <c r="C83" s="11">
        <v>-1.2522618625441205E-3</v>
      </c>
      <c r="D83" s="11">
        <v>0</v>
      </c>
      <c r="E83" s="11">
        <v>2.0734395116531926E-2</v>
      </c>
      <c r="F83" s="11">
        <v>-2.9754261081792601E-2</v>
      </c>
      <c r="G83" s="11">
        <v>3.0429589689068174E-2</v>
      </c>
    </row>
    <row r="84" spans="1:7">
      <c r="A84" s="3">
        <v>42250</v>
      </c>
      <c r="B84" s="11">
        <v>7.270216564521685E-3</v>
      </c>
      <c r="C84" s="11">
        <v>5.2077174432956577E-3</v>
      </c>
      <c r="D84" s="11">
        <v>2.5859213394228537E-3</v>
      </c>
      <c r="E84" s="11">
        <v>5.5096558109696998E-3</v>
      </c>
      <c r="F84" s="11">
        <v>5.0209310500996642E-3</v>
      </c>
      <c r="G84" s="11">
        <v>1.0418689602902389E-3</v>
      </c>
    </row>
    <row r="85" spans="1:7">
      <c r="A85" s="3">
        <v>42251</v>
      </c>
      <c r="B85" s="11">
        <v>-1.2568628778087169E-2</v>
      </c>
      <c r="C85" s="11">
        <v>-1.1493132204175272E-2</v>
      </c>
      <c r="D85" s="11">
        <v>3.3712076054230856E-3</v>
      </c>
      <c r="E85" s="11">
        <v>-1.7419284472064821E-2</v>
      </c>
      <c r="F85" s="11">
        <v>-5.0209310500996807E-3</v>
      </c>
      <c r="G85" s="11">
        <v>1.5610457307221012E-3</v>
      </c>
    </row>
    <row r="86" spans="1:7">
      <c r="A86" s="3">
        <v>42254</v>
      </c>
      <c r="B86" s="11">
        <v>3.1350834811590285E-4</v>
      </c>
      <c r="C86" s="11">
        <v>7.5376766234239037E-3</v>
      </c>
      <c r="D86" s="11">
        <v>1.9814119606424328E-4</v>
      </c>
      <c r="E86" s="11">
        <v>-4.8038523126452777E-3</v>
      </c>
      <c r="F86" s="11">
        <v>1.8288123994148558E-2</v>
      </c>
      <c r="G86" s="11">
        <v>7.7680656761826656E-3</v>
      </c>
    </row>
    <row r="87" spans="1:7">
      <c r="A87" s="3">
        <v>42255</v>
      </c>
      <c r="B87" s="11">
        <v>7.6346808774523205E-3</v>
      </c>
      <c r="C87" s="11">
        <v>-5.9626745436243411E-3</v>
      </c>
      <c r="D87" s="11">
        <v>-9.1470944700606654E-3</v>
      </c>
      <c r="E87" s="11">
        <v>2.379176455733667E-2</v>
      </c>
      <c r="F87" s="11">
        <v>4.6669772280623953E-2</v>
      </c>
      <c r="G87" s="11">
        <v>-8.2880519022181295E-3</v>
      </c>
    </row>
    <row r="88" spans="1:7">
      <c r="A88" s="3">
        <v>42256</v>
      </c>
      <c r="B88" s="11">
        <v>-7.6716827154429739E-3</v>
      </c>
      <c r="C88" s="11">
        <v>-3.3630400864410139E-3</v>
      </c>
      <c r="D88" s="11">
        <v>4.1861729389437198E-3</v>
      </c>
      <c r="E88" s="11">
        <v>-3.1397200046676412E-3</v>
      </c>
      <c r="F88" s="11">
        <v>0.14194713854652927</v>
      </c>
      <c r="G88" s="11">
        <v>-1.3352951572191393E-2</v>
      </c>
    </row>
    <row r="89" spans="1:7">
      <c r="A89" s="3">
        <v>42257</v>
      </c>
      <c r="B89" s="11">
        <v>3.1253421956362265E-3</v>
      </c>
      <c r="C89" s="11">
        <v>1.8255164780206331E-2</v>
      </c>
      <c r="D89" s="11">
        <v>-8.18938214334455E-3</v>
      </c>
      <c r="E89" s="11">
        <v>1.8692133012152546E-2</v>
      </c>
      <c r="F89" s="11">
        <v>2.2927504643704591E-2</v>
      </c>
      <c r="G89" s="11">
        <v>1.2311892067504755E-2</v>
      </c>
    </row>
    <row r="90" spans="1:7">
      <c r="A90" s="3">
        <v>42258</v>
      </c>
      <c r="B90" s="11">
        <v>-2.5162194531918158E-3</v>
      </c>
      <c r="C90" s="11">
        <v>-2.2898069144274977E-2</v>
      </c>
      <c r="D90" s="11">
        <v>-2.610645226301216E-3</v>
      </c>
      <c r="E90" s="11">
        <v>-3.0911925696729694E-3</v>
      </c>
      <c r="F90" s="11">
        <v>-4.6393039569710512E-2</v>
      </c>
      <c r="G90" s="11">
        <v>-9.9424136116180398E-3</v>
      </c>
    </row>
    <row r="91" spans="1:7">
      <c r="A91" s="3">
        <v>42261</v>
      </c>
      <c r="B91" s="11">
        <v>1.0891751456834908E-3</v>
      </c>
      <c r="C91" s="11">
        <v>4.5376120464718688E-3</v>
      </c>
      <c r="D91" s="11">
        <v>-4.4338678919563536E-3</v>
      </c>
      <c r="E91" s="11">
        <v>1.6123189960248994E-2</v>
      </c>
      <c r="F91" s="11">
        <v>1.3956736389747558E-3</v>
      </c>
      <c r="G91" s="11">
        <v>-1.0839617016284804E-2</v>
      </c>
    </row>
    <row r="92" spans="1:7">
      <c r="A92" s="3">
        <v>42262</v>
      </c>
      <c r="B92" s="11">
        <v>1.0273843749607735E-2</v>
      </c>
      <c r="C92" s="11">
        <v>-1.7310617734944744E-2</v>
      </c>
      <c r="D92" s="11">
        <v>1.9600675869360356E-2</v>
      </c>
      <c r="E92" s="11">
        <v>7.6132474175960086E-4</v>
      </c>
      <c r="F92" s="11">
        <v>1.5225207597065596E-2</v>
      </c>
      <c r="G92" s="11">
        <v>2.3641860215182213E-2</v>
      </c>
    </row>
    <row r="93" spans="1:7">
      <c r="A93" s="3">
        <v>42264</v>
      </c>
      <c r="B93" s="11">
        <v>1.1975913773072517E-2</v>
      </c>
      <c r="C93" s="11">
        <v>5.7682191113811723E-3</v>
      </c>
      <c r="D93" s="11">
        <v>2.2714985537313059E-2</v>
      </c>
      <c r="E93" s="11">
        <v>1.2103022171243627E-2</v>
      </c>
      <c r="F93" s="11">
        <v>-9.6619109117369716E-3</v>
      </c>
      <c r="G93" s="11">
        <v>3.3692382278773152E-3</v>
      </c>
    </row>
    <row r="94" spans="1:7">
      <c r="A94" s="3">
        <v>42265</v>
      </c>
      <c r="B94" s="11">
        <v>-5.1714698684108525E-3</v>
      </c>
      <c r="C94" s="11">
        <v>9.2233965656860033E-3</v>
      </c>
      <c r="D94" s="11">
        <v>-6.7995439321636196E-3</v>
      </c>
      <c r="E94" s="11">
        <v>-3.3642316418234841E-2</v>
      </c>
      <c r="F94" s="11">
        <v>-2.7777795639022749E-3</v>
      </c>
      <c r="G94" s="11">
        <v>-3.3692382278773035E-3</v>
      </c>
    </row>
    <row r="95" spans="1:7">
      <c r="A95" s="3">
        <v>42268</v>
      </c>
      <c r="B95" s="11">
        <v>1.2178918827356025E-3</v>
      </c>
      <c r="C95" s="11">
        <v>4.2123323821159275E-3</v>
      </c>
      <c r="D95" s="11">
        <v>-4.1019506651604441E-3</v>
      </c>
      <c r="E95" s="11">
        <v>-3.1152673169493115E-3</v>
      </c>
      <c r="F95" s="11">
        <v>8.5271338269756289E-2</v>
      </c>
      <c r="G95" s="11">
        <v>2.3338423194825251E-3</v>
      </c>
    </row>
    <row r="96" spans="1:7">
      <c r="A96" s="3">
        <v>42269</v>
      </c>
      <c r="B96" s="11">
        <v>-8.8908160873514414E-3</v>
      </c>
      <c r="C96" s="11">
        <v>-7.9126752869173381E-3</v>
      </c>
      <c r="D96" s="11">
        <v>-1.5583732242053687E-2</v>
      </c>
      <c r="E96" s="11">
        <v>-2.5277807184268541E-2</v>
      </c>
      <c r="F96" s="11">
        <v>1.3950765256332593E-2</v>
      </c>
      <c r="G96" s="11">
        <v>3.536794610997817E-2</v>
      </c>
    </row>
    <row r="97" spans="1:7">
      <c r="A97" s="3">
        <v>42270</v>
      </c>
      <c r="B97" s="11">
        <v>-4.3975845720620388E-3</v>
      </c>
      <c r="C97" s="11">
        <v>6.9663394783522365E-3</v>
      </c>
      <c r="D97" s="11">
        <v>6.7368232184081833E-3</v>
      </c>
      <c r="E97" s="11">
        <v>-3.2523191705560062E-2</v>
      </c>
      <c r="F97" s="11">
        <v>-3.7854934794818561E-3</v>
      </c>
      <c r="G97" s="11">
        <v>-1.333847720286073E-2</v>
      </c>
    </row>
    <row r="98" spans="1:7">
      <c r="A98" s="3">
        <v>42271</v>
      </c>
      <c r="B98" s="11">
        <v>-1.0411266709742422E-2</v>
      </c>
      <c r="C98" s="11">
        <v>-4.8501473886456694E-3</v>
      </c>
      <c r="D98" s="11">
        <v>-9.1253200514002496E-3</v>
      </c>
      <c r="E98" s="11">
        <v>-1.0801933032813521E-2</v>
      </c>
      <c r="F98" s="11">
        <v>7.3114160805720141E-2</v>
      </c>
      <c r="G98" s="11">
        <v>-2.5142379102279226E-2</v>
      </c>
    </row>
    <row r="99" spans="1:7">
      <c r="A99" s="3">
        <v>42272</v>
      </c>
      <c r="B99" s="11">
        <v>-3.7945413204136637E-3</v>
      </c>
      <c r="C99" s="11">
        <v>-1.4586419213869968E-2</v>
      </c>
      <c r="D99" s="11">
        <v>-1.1423976136592564E-2</v>
      </c>
      <c r="E99" s="11">
        <v>-1.0919890114022212E-2</v>
      </c>
      <c r="F99" s="11">
        <v>1.0520260674179204E-2</v>
      </c>
      <c r="G99" s="11">
        <v>-9.1350886770499417E-3</v>
      </c>
    </row>
    <row r="100" spans="1:7">
      <c r="A100" s="3">
        <v>42275</v>
      </c>
      <c r="B100" s="11">
        <v>-1.2847961151119781E-2</v>
      </c>
      <c r="C100" s="11">
        <v>-7.4276875580048703E-3</v>
      </c>
      <c r="D100" s="11">
        <v>-3.8374516492546591E-3</v>
      </c>
      <c r="E100" s="11">
        <v>-3.6117425227995409E-2</v>
      </c>
      <c r="F100" s="11">
        <v>-0.10665334066013134</v>
      </c>
      <c r="G100" s="11">
        <v>-2.2220041539120845E-2</v>
      </c>
    </row>
    <row r="101" spans="1:7">
      <c r="A101" s="3">
        <v>42276</v>
      </c>
      <c r="B101" s="11">
        <v>5.4276140240291726E-3</v>
      </c>
      <c r="C101" s="11">
        <v>1.2669323194506013E-2</v>
      </c>
      <c r="D101" s="11">
        <v>6.2533579434999043E-3</v>
      </c>
      <c r="E101" s="11">
        <v>1.2184659016367219E-2</v>
      </c>
      <c r="F101" s="11">
        <v>-3.0205842057065901E-2</v>
      </c>
      <c r="G101" s="11">
        <v>2.1160528036995148E-2</v>
      </c>
    </row>
    <row r="102" spans="1:7">
      <c r="A102" s="3">
        <v>42277</v>
      </c>
      <c r="B102" s="11">
        <v>1.2059212067653839E-2</v>
      </c>
      <c r="C102" s="11">
        <v>1.5351442058218194E-2</v>
      </c>
      <c r="D102" s="11">
        <v>9.8050037133391166E-3</v>
      </c>
      <c r="E102" s="11">
        <v>1.9700851305048065E-2</v>
      </c>
      <c r="F102" s="11">
        <v>-5.3400776727115178E-2</v>
      </c>
      <c r="G102" s="11">
        <v>1.3165143704403498E-2</v>
      </c>
    </row>
    <row r="103" spans="1:7">
      <c r="A103" s="3">
        <v>42278</v>
      </c>
      <c r="B103" s="11">
        <v>1.4813197341953476E-3</v>
      </c>
      <c r="C103" s="11">
        <v>4.4030351773319742E-3</v>
      </c>
      <c r="D103" s="11">
        <v>1.3842224730048563E-2</v>
      </c>
      <c r="E103" s="11">
        <v>7.6045993852194328E-3</v>
      </c>
      <c r="F103" s="11">
        <v>5.473322196089371E-2</v>
      </c>
      <c r="G103" s="11">
        <v>1.4541794687956789E-2</v>
      </c>
    </row>
    <row r="104" spans="1:7">
      <c r="A104" s="3">
        <v>42279</v>
      </c>
      <c r="B104" s="11">
        <v>9.2262087657403035E-4</v>
      </c>
      <c r="C104" s="11">
        <v>-9.1422199710053439E-3</v>
      </c>
      <c r="D104" s="11">
        <v>2.7123138385978001E-2</v>
      </c>
      <c r="E104" s="11">
        <v>6.7114345879867778E-3</v>
      </c>
      <c r="F104" s="11">
        <v>5.3155740050291118E-2</v>
      </c>
      <c r="G104" s="11">
        <v>-1.742336330647452E-2</v>
      </c>
    </row>
    <row r="105" spans="1:7">
      <c r="A105" s="3">
        <v>42282</v>
      </c>
      <c r="B105" s="11">
        <v>1.9262651873494151E-2</v>
      </c>
      <c r="C105" s="11">
        <v>4.1085263753690157E-3</v>
      </c>
      <c r="D105" s="11">
        <v>3.4343091834143319E-3</v>
      </c>
      <c r="E105" s="11">
        <v>2.3141528561694331E-2</v>
      </c>
      <c r="F105" s="11">
        <v>1.7522350692202492E-2</v>
      </c>
      <c r="G105" s="11">
        <v>-2.622731129483315E-4</v>
      </c>
    </row>
    <row r="106" spans="1:7">
      <c r="A106" s="3">
        <v>42283</v>
      </c>
      <c r="B106" s="11">
        <v>-1.1244264759321518E-4</v>
      </c>
      <c r="C106" s="11">
        <v>2.5200140533762597E-3</v>
      </c>
      <c r="D106" s="11">
        <v>9.1013559019383211E-3</v>
      </c>
      <c r="E106" s="11">
        <v>6.5146810211936723E-3</v>
      </c>
      <c r="F106" s="11">
        <v>-3.1508592666942455E-2</v>
      </c>
      <c r="G106" s="11">
        <v>1.8350172275115124E-3</v>
      </c>
    </row>
    <row r="107" spans="1:7">
      <c r="A107" s="3">
        <v>42284</v>
      </c>
      <c r="B107" s="11">
        <v>6.1929178947805847E-3</v>
      </c>
      <c r="C107" s="11">
        <v>3.1409363860148876E-3</v>
      </c>
      <c r="D107" s="11">
        <v>-1.3221847072471655E-3</v>
      </c>
      <c r="E107" s="11">
        <v>4.1341340156441329E-2</v>
      </c>
      <c r="F107" s="11">
        <v>2.9024119339280289E-2</v>
      </c>
      <c r="G107" s="11">
        <v>3.1707864181358784E-2</v>
      </c>
    </row>
    <row r="108" spans="1:7">
      <c r="A108" s="3">
        <v>42285</v>
      </c>
      <c r="B108" s="11">
        <v>5.571917910744374E-3</v>
      </c>
      <c r="C108" s="11">
        <v>8.017133468514643E-3</v>
      </c>
      <c r="D108" s="11">
        <v>1.0154398100588736E-2</v>
      </c>
      <c r="E108" s="11">
        <v>1.2384059199721622E-2</v>
      </c>
      <c r="F108" s="11">
        <v>2.0923840273462002E-2</v>
      </c>
      <c r="G108" s="11">
        <v>2.0096012520667984E-2</v>
      </c>
    </row>
    <row r="109" spans="1:7">
      <c r="A109" s="3">
        <v>42286</v>
      </c>
      <c r="B109" s="11">
        <v>6.753469086088793E-3</v>
      </c>
      <c r="C109" s="11">
        <v>6.718124562386507E-3</v>
      </c>
      <c r="D109" s="11">
        <v>1.7433606513977875E-2</v>
      </c>
      <c r="E109" s="11">
        <v>-6.9471526029856023E-3</v>
      </c>
      <c r="F109" s="11">
        <v>1.451053271441439E-2</v>
      </c>
      <c r="G109" s="11">
        <v>-2.314557881023396E-2</v>
      </c>
    </row>
    <row r="110" spans="1:7">
      <c r="A110" s="3">
        <v>42289</v>
      </c>
      <c r="B110" s="11">
        <v>-1.3839484269936677E-3</v>
      </c>
      <c r="C110" s="11">
        <v>1.2793694374038307E-2</v>
      </c>
      <c r="D110" s="11">
        <v>2.754157640052901E-3</v>
      </c>
      <c r="E110" s="11">
        <v>-1.3255554714533845E-2</v>
      </c>
      <c r="F110" s="11">
        <v>-7.2289471431514303E-3</v>
      </c>
      <c r="G110" s="11">
        <v>-9.2048982271410104E-3</v>
      </c>
    </row>
    <row r="111" spans="1:7">
      <c r="A111" s="3">
        <v>42290</v>
      </c>
      <c r="B111" s="11">
        <v>8.8938224877377239E-5</v>
      </c>
      <c r="C111" s="11">
        <v>-5.9159840898269376E-3</v>
      </c>
      <c r="D111" s="11">
        <v>-1.2360700256101507E-2</v>
      </c>
      <c r="E111" s="11">
        <v>5.4794657646255705E-3</v>
      </c>
      <c r="F111" s="11">
        <v>1.0823918061010294E-2</v>
      </c>
      <c r="G111" s="11">
        <v>2.3091801878449541E-3</v>
      </c>
    </row>
    <row r="112" spans="1:7">
      <c r="A112" s="3">
        <v>42291</v>
      </c>
      <c r="B112" s="11">
        <v>-5.7423600288887154E-3</v>
      </c>
      <c r="C112" s="11">
        <v>-9.7662080425279987E-3</v>
      </c>
      <c r="D112" s="11">
        <v>2.0398528180403932E-3</v>
      </c>
      <c r="E112" s="11">
        <v>1.702827522811089E-2</v>
      </c>
      <c r="F112" s="11">
        <v>3.7563101575648523E-2</v>
      </c>
      <c r="G112" s="11">
        <v>-1.2823090510887879E-3</v>
      </c>
    </row>
    <row r="113" spans="1:7">
      <c r="A113" s="3">
        <v>42292</v>
      </c>
      <c r="B113" s="11">
        <v>5.2545946549721557E-4</v>
      </c>
      <c r="C113" s="11">
        <v>3.3722590896202262E-2</v>
      </c>
      <c r="D113" s="11">
        <v>-9.2660481877824283E-4</v>
      </c>
      <c r="E113" s="11">
        <v>-2.3292978567438484E-2</v>
      </c>
      <c r="F113" s="11">
        <v>-4.6189458562944166E-3</v>
      </c>
      <c r="G113" s="11">
        <v>-3.0840516633479751E-3</v>
      </c>
    </row>
    <row r="114" spans="1:7">
      <c r="A114" s="3">
        <v>42293</v>
      </c>
      <c r="B114" s="11">
        <v>6.2536063635295035E-3</v>
      </c>
      <c r="C114" s="11">
        <v>1.1124448266000099E-2</v>
      </c>
      <c r="D114" s="11">
        <v>1.0146662164263248E-2</v>
      </c>
      <c r="E114" s="11">
        <v>1.4815085785140682E-2</v>
      </c>
      <c r="F114" s="11">
        <v>-2.3174981403627014E-3</v>
      </c>
      <c r="G114" s="11">
        <v>-5.9379078108727926E-3</v>
      </c>
    </row>
    <row r="115" spans="1:7">
      <c r="A115" s="3">
        <v>42296</v>
      </c>
      <c r="B115" s="11">
        <v>3.5742330138697491E-3</v>
      </c>
      <c r="C115" s="11">
        <v>3.0572712322928138E-3</v>
      </c>
      <c r="D115" s="11">
        <v>3.0371143873877484E-2</v>
      </c>
      <c r="E115" s="11">
        <v>-8.550382445812901E-3</v>
      </c>
      <c r="F115" s="11">
        <v>-3.486348679437663E-3</v>
      </c>
      <c r="G115" s="11">
        <v>9.791488526070485E-3</v>
      </c>
    </row>
    <row r="116" spans="1:7">
      <c r="A116" s="3">
        <v>42297</v>
      </c>
      <c r="B116" s="11">
        <v>2.9345669633016585E-3</v>
      </c>
      <c r="C116" s="11">
        <v>6.8696602881824316E-3</v>
      </c>
      <c r="D116" s="11">
        <v>-2.4960988903843231E-3</v>
      </c>
      <c r="E116" s="11">
        <v>1.5600627189021842E-3</v>
      </c>
      <c r="F116" s="11">
        <v>-3.6755767598995688E-2</v>
      </c>
      <c r="G116" s="11">
        <v>5.1277999923880627E-4</v>
      </c>
    </row>
    <row r="117" spans="1:7">
      <c r="A117" s="3">
        <v>42298</v>
      </c>
      <c r="B117" s="11">
        <v>-5.1142734463411063E-3</v>
      </c>
      <c r="C117" s="11">
        <v>-4.4107733326299399E-3</v>
      </c>
      <c r="D117" s="11">
        <v>-2.1443543507725319E-3</v>
      </c>
      <c r="E117" s="11">
        <v>-2.0473156025389034E-2</v>
      </c>
      <c r="F117" s="11">
        <v>-2.4183808642815269E-3</v>
      </c>
      <c r="G117" s="11">
        <v>1.3238431934605912E-2</v>
      </c>
    </row>
    <row r="118" spans="1:7">
      <c r="A118" s="3">
        <v>42299</v>
      </c>
      <c r="B118" s="11">
        <v>4.5342981866613738E-3</v>
      </c>
      <c r="C118" s="11">
        <v>-9.4750161355748215E-3</v>
      </c>
      <c r="D118" s="11">
        <v>2.8582387464367734E-3</v>
      </c>
      <c r="E118" s="11">
        <v>-7.772505607158299E-2</v>
      </c>
      <c r="F118" s="11">
        <v>-3.63857284390818E-3</v>
      </c>
      <c r="G118" s="11">
        <v>2.8177811501857011E-2</v>
      </c>
    </row>
    <row r="119" spans="1:7">
      <c r="A119" s="3">
        <v>42300</v>
      </c>
      <c r="B119" s="11">
        <v>8.5292167500761375E-3</v>
      </c>
      <c r="C119" s="11">
        <v>1.1143541537692729E-2</v>
      </c>
      <c r="D119" s="11">
        <v>-5.3657808368511315E-3</v>
      </c>
      <c r="E119" s="11">
        <v>-1.721170820773027E-3</v>
      </c>
      <c r="F119" s="11">
        <v>4.9773306254809434E-2</v>
      </c>
      <c r="G119" s="11">
        <v>-1.1374946586932734E-2</v>
      </c>
    </row>
    <row r="120" spans="1:7">
      <c r="A120" s="3">
        <v>42303</v>
      </c>
      <c r="B120" s="11">
        <v>5.8372453122890937E-4</v>
      </c>
      <c r="C120" s="11">
        <v>3.1279720708979657E-2</v>
      </c>
      <c r="D120" s="11">
        <v>-2.6938169380726204E-3</v>
      </c>
      <c r="E120" s="11">
        <v>-3.4168895615249779E-2</v>
      </c>
      <c r="F120" s="11">
        <v>1.8328119004300179E-2</v>
      </c>
      <c r="G120" s="11">
        <v>-4.4865611712154602E-3</v>
      </c>
    </row>
    <row r="121" spans="1:7">
      <c r="A121" s="3">
        <v>42304</v>
      </c>
      <c r="B121" s="11">
        <v>-7.5446857080060416E-3</v>
      </c>
      <c r="C121" s="11">
        <v>7.9524199716088546E-3</v>
      </c>
      <c r="D121" s="11">
        <v>-7.1948140790886544E-4</v>
      </c>
      <c r="E121" s="11">
        <v>-3.3532820108081798E-2</v>
      </c>
      <c r="F121" s="11">
        <v>2.1337137388131106E-2</v>
      </c>
      <c r="G121" s="11">
        <v>9.9866752452108624E-4</v>
      </c>
    </row>
    <row r="122" spans="1:7">
      <c r="A122" s="3">
        <v>42305</v>
      </c>
      <c r="B122" s="11">
        <v>9.7647860324353154E-4</v>
      </c>
      <c r="C122" s="11">
        <v>-2.0674389467567937E-2</v>
      </c>
      <c r="D122" s="11">
        <v>6.0996972955946549E-3</v>
      </c>
      <c r="E122" s="11">
        <v>1.4638870748120106E-2</v>
      </c>
      <c r="F122" s="11">
        <v>3.9220713153281329E-2</v>
      </c>
      <c r="G122" s="11">
        <v>-1.2303934048784425E-2</v>
      </c>
    </row>
    <row r="123" spans="1:7">
      <c r="A123" s="3">
        <v>42306</v>
      </c>
      <c r="B123" s="11">
        <v>-2.3914823011941537E-3</v>
      </c>
      <c r="C123" s="11">
        <v>-1.6892005151164118E-2</v>
      </c>
      <c r="D123" s="11">
        <v>-1.8047780663507339E-2</v>
      </c>
      <c r="E123" s="11">
        <v>-1.9257816604414533E-2</v>
      </c>
      <c r="F123" s="11">
        <v>-0.27213405606329599</v>
      </c>
      <c r="G123" s="11">
        <v>9.5551294258168808E-3</v>
      </c>
    </row>
    <row r="124" spans="1:7">
      <c r="A124" s="3">
        <v>42307</v>
      </c>
      <c r="B124" s="11">
        <v>-2.064351100067462E-3</v>
      </c>
      <c r="C124" s="11">
        <v>3.4733407429218842E-2</v>
      </c>
      <c r="D124" s="11">
        <v>-1.1539594933794835E-2</v>
      </c>
      <c r="E124" s="11">
        <v>-3.1032109247728524E-2</v>
      </c>
      <c r="F124" s="11">
        <v>-7.5727580562609531E-2</v>
      </c>
      <c r="G124" s="11">
        <v>-2.5055586884578534E-3</v>
      </c>
    </row>
    <row r="125" spans="1:7">
      <c r="A125" s="3">
        <v>42311</v>
      </c>
      <c r="B125" s="11">
        <v>1.8061715516397403E-2</v>
      </c>
      <c r="C125" s="11">
        <v>-1.3231430012874312E-2</v>
      </c>
      <c r="D125" s="11">
        <v>2.2046978462045945E-2</v>
      </c>
      <c r="E125" s="11">
        <v>4.7641824271181582E-3</v>
      </c>
      <c r="F125" s="11">
        <v>3.7123787874198864E-2</v>
      </c>
      <c r="G125" s="11">
        <v>3.1121137633648779E-2</v>
      </c>
    </row>
    <row r="126" spans="1:7">
      <c r="A126" s="3">
        <v>42312</v>
      </c>
      <c r="B126" s="11">
        <v>4.0962172785378483E-4</v>
      </c>
      <c r="C126" s="11">
        <v>7.1609519432276362E-3</v>
      </c>
      <c r="D126" s="11">
        <v>1.1111193213149054E-2</v>
      </c>
      <c r="E126" s="11">
        <v>9.4608085042288889E-3</v>
      </c>
      <c r="F126" s="11">
        <v>3.1566465967834509E-2</v>
      </c>
      <c r="G126" s="11">
        <v>-5.6089328130803726E-3</v>
      </c>
    </row>
    <row r="127" spans="1:7">
      <c r="A127" s="3">
        <v>42313</v>
      </c>
      <c r="B127" s="11">
        <v>-3.9201938091628745E-3</v>
      </c>
      <c r="C127" s="11">
        <v>-1.8092665326146791E-3</v>
      </c>
      <c r="D127" s="11">
        <v>-8.9141419065494657E-4</v>
      </c>
      <c r="E127" s="11">
        <v>6.5697092231610408E-3</v>
      </c>
      <c r="F127" s="11">
        <v>-4.6251017650755698E-2</v>
      </c>
      <c r="G127" s="11">
        <v>6.3382409544167836E-3</v>
      </c>
    </row>
    <row r="128" spans="1:7">
      <c r="A128" s="3">
        <v>42314</v>
      </c>
      <c r="B128" s="11">
        <v>1.065975122915466E-3</v>
      </c>
      <c r="C128" s="11">
        <v>-2.7677364659295521E-3</v>
      </c>
      <c r="D128" s="11">
        <v>1.5224125271965037E-2</v>
      </c>
      <c r="E128" s="11">
        <v>-2.1750266400176903E-2</v>
      </c>
      <c r="F128" s="11">
        <v>-1.0409015914735526E-2</v>
      </c>
      <c r="G128" s="11">
        <v>-6.0937969040748613E-3</v>
      </c>
    </row>
    <row r="129" spans="1:7">
      <c r="A129" s="3">
        <v>42317</v>
      </c>
      <c r="B129" s="11">
        <v>-1.7044434645279799E-2</v>
      </c>
      <c r="C129" s="11">
        <v>-2.0762735328314495E-2</v>
      </c>
      <c r="D129" s="11">
        <v>-2.2384916984551501E-2</v>
      </c>
      <c r="E129" s="11">
        <v>-4.1977856662932876E-2</v>
      </c>
      <c r="F129" s="11">
        <v>-6.165280342778795E-2</v>
      </c>
      <c r="G129" s="11">
        <v>-3.9195779961642861E-3</v>
      </c>
    </row>
    <row r="130" spans="1:7">
      <c r="A130" s="3">
        <v>42318</v>
      </c>
      <c r="B130" s="11">
        <v>-2.6866523287108778E-3</v>
      </c>
      <c r="C130" s="11">
        <v>-1.0002888529587708E-2</v>
      </c>
      <c r="D130" s="11">
        <v>-4.6822367063287683E-3</v>
      </c>
      <c r="E130" s="11">
        <v>-1.9960086467149273E-3</v>
      </c>
      <c r="F130" s="11">
        <v>2.6668247082161273E-2</v>
      </c>
      <c r="G130" s="11">
        <v>6.3615036239465187E-3</v>
      </c>
    </row>
    <row r="131" spans="1:7">
      <c r="A131" s="3">
        <v>42319</v>
      </c>
      <c r="B131" s="11">
        <v>-2.7011083506448365E-4</v>
      </c>
      <c r="C131" s="11">
        <v>2.8469134320209286E-2</v>
      </c>
      <c r="D131" s="11">
        <v>-3.9789897748396365E-3</v>
      </c>
      <c r="E131" s="11">
        <v>-1.004024498523259E-2</v>
      </c>
      <c r="F131" s="11">
        <v>-3.144913268250335E-2</v>
      </c>
      <c r="G131" s="11">
        <v>9.4672671222006902E-3</v>
      </c>
    </row>
    <row r="132" spans="1:7">
      <c r="A132" s="3">
        <v>42320</v>
      </c>
      <c r="B132" s="11">
        <v>-5.1406162979296703E-3</v>
      </c>
      <c r="C132" s="11">
        <v>-2.1691525116409521E-2</v>
      </c>
      <c r="D132" s="11">
        <v>1.0868333194689621E-3</v>
      </c>
      <c r="E132" s="11">
        <v>-3.0318365821201251E-3</v>
      </c>
      <c r="F132" s="11">
        <v>-1.7728103293580606E-2</v>
      </c>
      <c r="G132" s="11">
        <v>-1.4602395831727349E-2</v>
      </c>
    </row>
    <row r="133" spans="1:7">
      <c r="A133" s="3">
        <v>42321</v>
      </c>
      <c r="B133" s="11">
        <v>-1.1461239900569081E-2</v>
      </c>
      <c r="C133" s="11">
        <v>1.2936039941287428E-2</v>
      </c>
      <c r="D133" s="11">
        <v>1.3307086691811494E-2</v>
      </c>
      <c r="E133" s="11">
        <v>-5.5136168459180908E-2</v>
      </c>
      <c r="F133" s="11">
        <v>-1.8048069871702977E-2</v>
      </c>
      <c r="G133" s="11">
        <v>5.6229011625048972E-3</v>
      </c>
    </row>
    <row r="134" spans="1:7">
      <c r="A134" s="3">
        <v>42325</v>
      </c>
      <c r="B134" s="11">
        <v>1.2913678523329171E-2</v>
      </c>
      <c r="C134" s="11">
        <v>-1.646647146391763E-2</v>
      </c>
      <c r="D134" s="11">
        <v>3.4586149089006327E-2</v>
      </c>
      <c r="E134" s="11">
        <v>5.6147802334025207E-2</v>
      </c>
      <c r="F134" s="11">
        <v>-4.2271720361819753E-2</v>
      </c>
      <c r="G134" s="11">
        <v>-4.8777245297817724E-4</v>
      </c>
    </row>
    <row r="135" spans="1:7">
      <c r="A135" s="3">
        <v>42326</v>
      </c>
      <c r="B135" s="11">
        <v>7.2373874085572502E-3</v>
      </c>
      <c r="C135" s="11">
        <v>3.0407770928094608E-3</v>
      </c>
      <c r="D135" s="11">
        <v>1.2070872455810391E-3</v>
      </c>
      <c r="E135" s="11">
        <v>6.0484055358804361E-3</v>
      </c>
      <c r="F135" s="11">
        <v>3.7292456962212325E-2</v>
      </c>
      <c r="G135" s="11">
        <v>-1.7086960462415176E-3</v>
      </c>
    </row>
    <row r="136" spans="1:7">
      <c r="A136" s="3">
        <v>42327</v>
      </c>
      <c r="B136" s="11">
        <v>2.5808750497675857E-3</v>
      </c>
      <c r="C136" s="11">
        <v>1.8149643022776732E-2</v>
      </c>
      <c r="D136" s="11">
        <v>6.8928464757752347E-4</v>
      </c>
      <c r="E136" s="11">
        <v>5.0125418235444138E-3</v>
      </c>
      <c r="F136" s="11">
        <v>-5.0041805845757268E-3</v>
      </c>
      <c r="G136" s="11">
        <v>-7.3322958154059059E-4</v>
      </c>
    </row>
    <row r="137" spans="1:7">
      <c r="A137" s="3">
        <v>42328</v>
      </c>
      <c r="B137" s="11">
        <v>6.1311942049514729E-3</v>
      </c>
      <c r="C137" s="11">
        <v>1.9242495982144985E-2</v>
      </c>
      <c r="D137" s="11">
        <v>1.6738260569080756E-2</v>
      </c>
      <c r="E137" s="11">
        <v>2.2739486969489558E-2</v>
      </c>
      <c r="F137" s="11">
        <v>-6.7114345879868038E-3</v>
      </c>
      <c r="G137" s="11">
        <v>6.579791755381344E-3</v>
      </c>
    </row>
    <row r="138" spans="1:7">
      <c r="A138" s="3">
        <v>42331</v>
      </c>
      <c r="B138" s="11">
        <v>-2.5844450686376792E-3</v>
      </c>
      <c r="C138" s="11">
        <v>-1.5306770079880339E-2</v>
      </c>
      <c r="D138" s="11">
        <v>1.9290965862240488E-2</v>
      </c>
      <c r="E138" s="11">
        <v>-1.7751945458450338E-2</v>
      </c>
      <c r="F138" s="11">
        <v>-3.2509278565294508E-2</v>
      </c>
      <c r="G138" s="11">
        <v>-1.9451434125628991E-3</v>
      </c>
    </row>
    <row r="139" spans="1:7">
      <c r="A139" s="3">
        <v>42332</v>
      </c>
      <c r="B139" s="11">
        <v>-4.5416521087550902E-3</v>
      </c>
      <c r="C139" s="11">
        <v>-2.1097259791235802E-3</v>
      </c>
      <c r="D139" s="11">
        <v>6.4585987830122586E-3</v>
      </c>
      <c r="E139" s="11">
        <v>6.9410293542345423E-3</v>
      </c>
      <c r="F139" s="11">
        <v>-1.2248622076199086E-2</v>
      </c>
      <c r="G139" s="11">
        <v>-6.592645172002011E-3</v>
      </c>
    </row>
    <row r="140" spans="1:7">
      <c r="A140" s="3">
        <v>42333</v>
      </c>
      <c r="B140" s="11">
        <v>-9.8626863900410141E-3</v>
      </c>
      <c r="C140" s="11">
        <v>6.1254584167037343E-3</v>
      </c>
      <c r="D140" s="11">
        <v>-2.0344178849971438E-2</v>
      </c>
      <c r="E140" s="11">
        <v>1.2764041725097736E-2</v>
      </c>
      <c r="F140" s="11">
        <v>-3.5846131773135649E-2</v>
      </c>
      <c r="G140" s="11">
        <v>-1.7047763700980097E-2</v>
      </c>
    </row>
    <row r="141" spans="1:7">
      <c r="A141" s="3">
        <v>42334</v>
      </c>
      <c r="B141" s="11">
        <v>5.3273388239871303E-3</v>
      </c>
      <c r="C141" s="11">
        <v>-3.249504375907577E-3</v>
      </c>
      <c r="D141" s="11">
        <v>9.5565001127010229E-3</v>
      </c>
      <c r="E141" s="11">
        <v>1.1639316657018787E-2</v>
      </c>
      <c r="F141" s="11">
        <v>1.8083675433295327E-2</v>
      </c>
      <c r="G141" s="11">
        <v>1.5086182533999435E-2</v>
      </c>
    </row>
    <row r="142" spans="1:7">
      <c r="A142" s="3">
        <v>42335</v>
      </c>
      <c r="B142" s="11">
        <v>-2.855688972741569E-3</v>
      </c>
      <c r="C142" s="11">
        <v>-6.6274505359804614E-3</v>
      </c>
      <c r="D142" s="11">
        <v>8.4739094808522191E-3</v>
      </c>
      <c r="E142" s="11">
        <v>1.9267828697001441E-3</v>
      </c>
      <c r="F142" s="11">
        <v>1.7905107737882938E-3</v>
      </c>
      <c r="G142" s="11">
        <v>-2.2115810623265903E-3</v>
      </c>
    </row>
    <row r="143" spans="1:7">
      <c r="A143" s="3">
        <v>42338</v>
      </c>
      <c r="B143" s="11">
        <v>-1.8922944162529869E-2</v>
      </c>
      <c r="C143" s="11">
        <v>5.5737355203740345E-3</v>
      </c>
      <c r="D143" s="11">
        <v>-2.3097133521149431E-2</v>
      </c>
      <c r="E143" s="11">
        <v>1.1483379777723691E-2</v>
      </c>
      <c r="F143" s="11">
        <v>-4.950598381345464E-2</v>
      </c>
      <c r="G143" s="11">
        <v>-2.7943981902835723E-2</v>
      </c>
    </row>
    <row r="144" spans="1:7">
      <c r="A144" s="3">
        <v>42339</v>
      </c>
      <c r="B144" s="11">
        <v>1.2959570556266889E-2</v>
      </c>
      <c r="C144" s="11">
        <v>-4.7067054093431248E-3</v>
      </c>
      <c r="D144" s="11">
        <v>3.3854721465199482E-4</v>
      </c>
      <c r="E144" s="11">
        <v>-1.6307315808576656E-2</v>
      </c>
      <c r="F144" s="11">
        <v>-0.24595822908038115</v>
      </c>
      <c r="G144" s="11">
        <v>1.4698655584191232E-2</v>
      </c>
    </row>
    <row r="145" spans="1:7">
      <c r="A145" s="3">
        <v>42340</v>
      </c>
      <c r="B145" s="11">
        <v>-1.2994118598156797E-2</v>
      </c>
      <c r="C145" s="11">
        <v>-1.7678857291326937E-2</v>
      </c>
      <c r="D145" s="11">
        <v>-3.730681655772972E-3</v>
      </c>
      <c r="E145" s="11">
        <v>-1.8546163592486641E-2</v>
      </c>
      <c r="F145" s="11">
        <v>-0.25613371471685492</v>
      </c>
      <c r="G145" s="11">
        <v>-7.3223217257079665E-3</v>
      </c>
    </row>
    <row r="146" spans="1:7">
      <c r="A146" s="3">
        <v>42341</v>
      </c>
      <c r="B146" s="11">
        <v>-9.0174229770269235E-3</v>
      </c>
      <c r="C146" s="11">
        <v>-2.15957998660046E-2</v>
      </c>
      <c r="D146" s="11">
        <v>1.3580976501745337E-3</v>
      </c>
      <c r="E146" s="11">
        <v>-1.388911216066715E-2</v>
      </c>
      <c r="F146" s="11">
        <v>0.10598144085629199</v>
      </c>
      <c r="G146" s="11">
        <v>-8.1424353376380165E-3</v>
      </c>
    </row>
    <row r="147" spans="1:7">
      <c r="A147" s="3">
        <v>42342</v>
      </c>
      <c r="B147" s="11">
        <v>-7.6888456061320804E-4</v>
      </c>
      <c r="C147" s="11">
        <v>-1.0873981299214276E-2</v>
      </c>
      <c r="D147" s="11">
        <v>4.4016347006667345E-3</v>
      </c>
      <c r="E147" s="11">
        <v>-4.0040093533821189E-3</v>
      </c>
      <c r="F147" s="11">
        <v>0.10340329428649019</v>
      </c>
      <c r="G147" s="11">
        <v>1.6470690643109659E-2</v>
      </c>
    </row>
    <row r="148" spans="1:7">
      <c r="A148" s="3">
        <v>42345</v>
      </c>
      <c r="B148" s="11">
        <v>-7.9158449682586018E-3</v>
      </c>
      <c r="C148" s="11">
        <v>7.6644202466112487E-3</v>
      </c>
      <c r="D148" s="11">
        <v>-2.4105782399181552E-2</v>
      </c>
      <c r="E148" s="11">
        <v>-2.3339466319303309E-2</v>
      </c>
      <c r="F148" s="11">
        <v>2.4876904755404695E-2</v>
      </c>
      <c r="G148" s="11">
        <v>-1.3409535717779057E-2</v>
      </c>
    </row>
    <row r="149" spans="1:7">
      <c r="A149" s="3">
        <v>42346</v>
      </c>
      <c r="B149" s="11">
        <v>-9.8596688933187734E-3</v>
      </c>
      <c r="C149" s="11">
        <v>5.5101854351117894E-3</v>
      </c>
      <c r="D149" s="11">
        <v>-6.9233113062886398E-4</v>
      </c>
      <c r="E149" s="11">
        <v>-3.2345021009077664E-2</v>
      </c>
      <c r="F149" s="11">
        <v>0.15660466878882492</v>
      </c>
      <c r="G149" s="11">
        <v>-7.6706624700195927E-3</v>
      </c>
    </row>
    <row r="150" spans="1:7">
      <c r="A150" s="3">
        <v>42347</v>
      </c>
      <c r="B150" s="11">
        <v>3.8121556220958889E-3</v>
      </c>
      <c r="C150" s="11">
        <v>1.7967549449237538E-3</v>
      </c>
      <c r="D150" s="11">
        <v>-1.359857499808244E-2</v>
      </c>
      <c r="E150" s="11">
        <v>1.2645057847272793E-2</v>
      </c>
      <c r="F150" s="11">
        <v>0.14994014729091487</v>
      </c>
      <c r="G150" s="11">
        <v>-2.1796425968762037E-2</v>
      </c>
    </row>
    <row r="151" spans="1:7">
      <c r="A151" s="3">
        <v>42348</v>
      </c>
      <c r="B151" s="11">
        <v>1.1717946253041265E-3</v>
      </c>
      <c r="C151" s="11">
        <v>7.0558730605115513E-3</v>
      </c>
      <c r="D151" s="11">
        <v>-2.5061285065559311E-2</v>
      </c>
      <c r="E151" s="11">
        <v>-3.1463056893650597E-3</v>
      </c>
      <c r="F151" s="11">
        <v>8.1571653693811516E-2</v>
      </c>
      <c r="G151" s="11">
        <v>1.5617087489240919E-2</v>
      </c>
    </row>
    <row r="152" spans="1:7">
      <c r="A152" s="3">
        <v>42349</v>
      </c>
      <c r="B152" s="11">
        <v>-1.0589775813920359E-2</v>
      </c>
      <c r="C152" s="11">
        <v>-2.1116652840008084E-2</v>
      </c>
      <c r="D152" s="11">
        <v>-4.5098865913617385E-3</v>
      </c>
      <c r="E152" s="11">
        <v>-5.3950514728741697E-2</v>
      </c>
      <c r="F152" s="11">
        <v>-0.11653381625595151</v>
      </c>
      <c r="G152" s="11">
        <v>7.2053930627185691E-3</v>
      </c>
    </row>
    <row r="153" spans="1:7">
      <c r="A153" s="3">
        <v>42352</v>
      </c>
      <c r="B153" s="11">
        <v>-2.3519658610604097E-3</v>
      </c>
      <c r="C153" s="11">
        <v>1.8240770560324419E-2</v>
      </c>
      <c r="D153" s="11">
        <v>-9.0431338013291507E-4</v>
      </c>
      <c r="E153" s="11">
        <v>-3.1534144407088162E-2</v>
      </c>
      <c r="F153" s="11">
        <v>-0.16450371347716072</v>
      </c>
      <c r="G153" s="11">
        <v>3.5834529614915504E-3</v>
      </c>
    </row>
    <row r="154" spans="1:7">
      <c r="A154" s="3">
        <v>42353</v>
      </c>
      <c r="B154" s="11">
        <v>2.3660386244085622E-2</v>
      </c>
      <c r="C154" s="11">
        <v>9.4890640650492197E-3</v>
      </c>
      <c r="D154" s="11">
        <v>4.0952273376722213E-2</v>
      </c>
      <c r="E154" s="11">
        <v>2.3743342619319888E-2</v>
      </c>
      <c r="F154" s="11">
        <v>0.18305712137290853</v>
      </c>
      <c r="G154" s="11">
        <v>3.1189612983873082E-2</v>
      </c>
    </row>
    <row r="155" spans="1:7">
      <c r="A155" s="3">
        <v>42354</v>
      </c>
      <c r="B155" s="11">
        <v>1.21509580808042E-2</v>
      </c>
      <c r="C155" s="11">
        <v>2.7842713415687392E-2</v>
      </c>
      <c r="D155" s="11">
        <v>4.100956977281961E-2</v>
      </c>
      <c r="E155" s="11">
        <v>1.66208812360405E-2</v>
      </c>
      <c r="F155" s="11">
        <v>-5.2842481374379933E-2</v>
      </c>
      <c r="G155" s="11">
        <v>1.4993656864465302E-2</v>
      </c>
    </row>
    <row r="156" spans="1:7">
      <c r="A156" s="3">
        <v>42355</v>
      </c>
      <c r="B156" s="11">
        <v>1.6978729928520044E-3</v>
      </c>
      <c r="C156" s="11">
        <v>-1.5815105840494448E-2</v>
      </c>
      <c r="D156" s="11">
        <v>8.9626514842573723E-3</v>
      </c>
      <c r="E156" s="11">
        <v>4.3859719432544891E-3</v>
      </c>
      <c r="F156" s="11">
        <v>1.1560822401076006E-2</v>
      </c>
      <c r="G156" s="11">
        <v>-7.3232639411108735E-4</v>
      </c>
    </row>
    <row r="157" spans="1:7">
      <c r="A157" s="3">
        <v>42356</v>
      </c>
      <c r="B157" s="11">
        <v>-1.3116561291175098E-2</v>
      </c>
      <c r="C157" s="11">
        <v>1.0539081869840991E-2</v>
      </c>
      <c r="D157" s="11">
        <v>-3.5657977803548201E-2</v>
      </c>
      <c r="E157" s="11">
        <v>-1.7660503151950478E-2</v>
      </c>
      <c r="F157" s="11">
        <v>-0.27373130719544819</v>
      </c>
      <c r="G157" s="11">
        <v>-1.3766212813301882E-2</v>
      </c>
    </row>
    <row r="158" spans="1:7">
      <c r="A158" s="3">
        <v>42359</v>
      </c>
      <c r="B158" s="11">
        <v>5.2029769770189829E-3</v>
      </c>
      <c r="C158" s="11">
        <v>-7.2397545811701824E-3</v>
      </c>
      <c r="D158" s="11">
        <v>-4.2899254259625881E-3</v>
      </c>
      <c r="E158" s="11">
        <v>-1.6844867698239625E-2</v>
      </c>
      <c r="F158" s="11">
        <v>-0.1034032942864902</v>
      </c>
      <c r="G158" s="11">
        <v>-9.9502692355219399E-3</v>
      </c>
    </row>
    <row r="159" spans="1:7">
      <c r="A159" s="3">
        <v>42360</v>
      </c>
      <c r="B159" s="11">
        <v>3.887406466188049E-3</v>
      </c>
      <c r="C159" s="11">
        <v>-5.8130219231413316E-4</v>
      </c>
      <c r="D159" s="11">
        <v>7.879350070733258E-3</v>
      </c>
      <c r="E159" s="11">
        <v>2.9019893573518901E-2</v>
      </c>
      <c r="F159" s="11">
        <v>-2.5461064198273143E-2</v>
      </c>
      <c r="G159" s="11">
        <v>1.9980419987533611E-3</v>
      </c>
    </row>
    <row r="160" spans="1:7">
      <c r="A160" s="3">
        <v>42361</v>
      </c>
      <c r="B160" s="11">
        <v>5.7751344992352906E-3</v>
      </c>
      <c r="C160" s="11">
        <v>6.9551616247667735E-3</v>
      </c>
      <c r="D160" s="11">
        <v>-8.5337482111261134E-4</v>
      </c>
      <c r="E160" s="11">
        <v>6.9066209465056275E-2</v>
      </c>
      <c r="F160" s="11">
        <v>5.7143012634384149E-3</v>
      </c>
      <c r="G160" s="11">
        <v>-4.0000841631677502E-3</v>
      </c>
    </row>
    <row r="161" spans="1:7">
      <c r="A161" s="3">
        <v>42362</v>
      </c>
      <c r="B161" s="11">
        <v>-1.1801989379318666E-3</v>
      </c>
      <c r="C161" s="11">
        <v>1.2505933694346688E-3</v>
      </c>
      <c r="D161" s="11">
        <v>-2.7360498236580644E-3</v>
      </c>
      <c r="E161" s="11">
        <v>-2.055499182095999E-3</v>
      </c>
      <c r="F161" s="11">
        <v>3.9111130116625696E-2</v>
      </c>
      <c r="G161" s="11">
        <v>-2.7592712896636592E-3</v>
      </c>
    </row>
    <row r="162" spans="1:7">
      <c r="A162" s="3">
        <v>42366</v>
      </c>
      <c r="B162" s="11">
        <v>-3.0396397697036578E-3</v>
      </c>
      <c r="C162" s="11">
        <v>-8.5936235562762853E-3</v>
      </c>
      <c r="D162" s="11">
        <v>1.0899396957290598E-2</v>
      </c>
      <c r="E162" s="11">
        <v>-3.4540325252176207E-2</v>
      </c>
      <c r="F162" s="11">
        <v>5.4644944720787453E-3</v>
      </c>
      <c r="G162" s="11">
        <v>-5.0245730821587696E-4</v>
      </c>
    </row>
    <row r="163" spans="1:7">
      <c r="A163" s="3">
        <v>42367</v>
      </c>
      <c r="B163" s="11">
        <v>-1.00910470574035E-4</v>
      </c>
      <c r="C163" s="11">
        <v>8.6897749920400308E-3</v>
      </c>
      <c r="D163" s="11">
        <v>2.0304238574833837E-3</v>
      </c>
      <c r="E163" s="11">
        <v>-8.5562019311958004E-3</v>
      </c>
      <c r="F163" s="11">
        <v>-2.2039459566291386E-2</v>
      </c>
      <c r="G163" s="11">
        <v>2.2593324858877629E-3</v>
      </c>
    </row>
    <row r="164" spans="1:7">
      <c r="A164" s="3">
        <v>42368</v>
      </c>
      <c r="B164" s="11">
        <v>-8.7822768770208105E-3</v>
      </c>
      <c r="C164" s="11">
        <v>-9.61514357637115E-5</v>
      </c>
      <c r="D164" s="11">
        <v>1.5201596516186753E-3</v>
      </c>
      <c r="E164" s="11">
        <v>-5.3850426308877106E-3</v>
      </c>
      <c r="F164" s="11">
        <v>-2.7894020875785254E-3</v>
      </c>
      <c r="G164" s="11">
        <v>-5.7841436196775118E-3</v>
      </c>
    </row>
    <row r="165" spans="1:7">
      <c r="A165" s="3">
        <v>42369</v>
      </c>
      <c r="B165" s="11">
        <v>-8.110512428471955E-4</v>
      </c>
      <c r="C165" s="11">
        <v>6.4211449995748666E-3</v>
      </c>
      <c r="D165" s="11">
        <v>1.0075485628977336E-2</v>
      </c>
      <c r="E165" s="11">
        <v>1.8192047987278054E-2</v>
      </c>
      <c r="F165" s="11">
        <v>-8.4151969252845849E-3</v>
      </c>
      <c r="G165" s="11">
        <v>1.799608268761264E-2</v>
      </c>
    </row>
    <row r="166" spans="1:7">
      <c r="A166" s="3">
        <v>42373</v>
      </c>
      <c r="B166" s="11">
        <v>-2.0303638049447913E-2</v>
      </c>
      <c r="C166" s="11">
        <v>-2.5053445906983957E-2</v>
      </c>
      <c r="D166" s="11">
        <v>-1.5491105434630587E-2</v>
      </c>
      <c r="E166" s="11">
        <v>-3.3426292559126158E-2</v>
      </c>
      <c r="F166" s="11">
        <v>5.6179923042232738E-3</v>
      </c>
      <c r="G166" s="11">
        <v>-3.0431162670661965E-2</v>
      </c>
    </row>
    <row r="167" spans="1:7">
      <c r="A167" s="3">
        <v>42374</v>
      </c>
      <c r="B167" s="11">
        <v>-1.7115851539686356E-3</v>
      </c>
      <c r="C167" s="11">
        <v>-9.5466505961181187E-3</v>
      </c>
      <c r="D167" s="11">
        <v>8.1123007413006262E-3</v>
      </c>
      <c r="E167" s="11">
        <v>-1.4356955602710964E-2</v>
      </c>
      <c r="F167" s="11">
        <v>2.7972046210612191E-3</v>
      </c>
      <c r="G167" s="11">
        <v>-6.9187064769980402E-3</v>
      </c>
    </row>
    <row r="168" spans="1:7">
      <c r="A168" s="3">
        <v>42375</v>
      </c>
      <c r="B168" s="11">
        <v>-8.3716305052599794E-3</v>
      </c>
      <c r="C168" s="11">
        <v>1.3554708260409687E-2</v>
      </c>
      <c r="D168" s="11">
        <v>-3.7099208314426237E-3</v>
      </c>
      <c r="E168" s="11">
        <v>-2.2271724128241415E-3</v>
      </c>
      <c r="F168" s="11">
        <v>-6.6402454575633887E-2</v>
      </c>
      <c r="G168" s="11">
        <v>6.1524093107028499E-3</v>
      </c>
    </row>
    <row r="169" spans="1:7">
      <c r="A169" s="3">
        <v>42376</v>
      </c>
      <c r="B169" s="11">
        <v>-2.500644120964134E-2</v>
      </c>
      <c r="C169" s="11">
        <v>-1.3159392975701033E-2</v>
      </c>
      <c r="D169" s="11">
        <v>-3.8930072069044953E-2</v>
      </c>
      <c r="E169" s="11">
        <v>-8.2461088537818153E-2</v>
      </c>
      <c r="F169" s="11">
        <v>-6.1557892999433435E-2</v>
      </c>
      <c r="G169" s="11">
        <v>7.6629716629508283E-4</v>
      </c>
    </row>
    <row r="170" spans="1:7">
      <c r="A170" s="3">
        <v>42377</v>
      </c>
      <c r="B170" s="11">
        <v>-9.7916065180900479E-3</v>
      </c>
      <c r="C170" s="11">
        <v>-8.8995846557514814E-4</v>
      </c>
      <c r="D170" s="11">
        <v>-3.3430321738452695E-3</v>
      </c>
      <c r="E170" s="11">
        <v>-6.1154423153330695E-2</v>
      </c>
      <c r="F170" s="11">
        <v>9.478743954543959E-3</v>
      </c>
      <c r="G170" s="11">
        <v>-1.3108934008256185E-2</v>
      </c>
    </row>
    <row r="171" spans="1:7">
      <c r="A171" s="3">
        <v>42380</v>
      </c>
      <c r="B171" s="11">
        <v>1.0905559446892556E-2</v>
      </c>
      <c r="C171" s="11">
        <v>1.2975696926603419E-2</v>
      </c>
      <c r="D171" s="11">
        <v>1.8855171981826645E-2</v>
      </c>
      <c r="E171" s="11">
        <v>7.6923456231556449E-3</v>
      </c>
      <c r="F171" s="11">
        <v>-3.1496089028963314E-3</v>
      </c>
      <c r="G171" s="11">
        <v>-2.0915935890877702E-2</v>
      </c>
    </row>
    <row r="172" spans="1:7">
      <c r="A172" s="3">
        <v>42381</v>
      </c>
      <c r="B172" s="11">
        <v>7.7291242503942179E-3</v>
      </c>
      <c r="C172" s="11">
        <v>6.7162551390414268E-3</v>
      </c>
      <c r="D172" s="11">
        <v>2.8305463730350339E-2</v>
      </c>
      <c r="E172" s="11">
        <v>2.0228249775471663E-2</v>
      </c>
      <c r="F172" s="11">
        <v>-2.8801990903706078E-2</v>
      </c>
      <c r="G172" s="11">
        <v>3.1979839016718477E-2</v>
      </c>
    </row>
    <row r="173" spans="1:7">
      <c r="A173" s="3">
        <v>42382</v>
      </c>
      <c r="B173" s="11">
        <v>-3.402845933970419E-4</v>
      </c>
      <c r="C173" s="11">
        <v>-1.1120984481695604E-2</v>
      </c>
      <c r="D173" s="11">
        <v>-3.1994819052705505E-3</v>
      </c>
      <c r="E173" s="11">
        <v>-3.4376395741498561E-2</v>
      </c>
      <c r="F173" s="11">
        <v>-2.6317308317373417E-2</v>
      </c>
      <c r="G173" s="11">
        <v>2.2017788832788914E-2</v>
      </c>
    </row>
    <row r="174" spans="1:7">
      <c r="A174" s="3">
        <v>42383</v>
      </c>
      <c r="B174" s="11">
        <v>8.3527040986724407E-3</v>
      </c>
      <c r="C174" s="11">
        <v>1.073281480198604E-2</v>
      </c>
      <c r="D174" s="11">
        <v>3.5356389838627138E-3</v>
      </c>
      <c r="E174" s="11">
        <v>3.0614635819606949E-2</v>
      </c>
      <c r="F174" s="11">
        <v>-4.0821994520255166E-2</v>
      </c>
      <c r="G174" s="11">
        <v>-1.0315764970921572E-2</v>
      </c>
    </row>
    <row r="175" spans="1:7">
      <c r="A175" s="3">
        <v>42384</v>
      </c>
      <c r="B175" s="11">
        <v>-1.2288427648133546E-2</v>
      </c>
      <c r="C175" s="11">
        <v>-1.024239203999496E-2</v>
      </c>
      <c r="D175" s="11">
        <v>0</v>
      </c>
      <c r="E175" s="11">
        <v>-5.0377940299571808E-3</v>
      </c>
      <c r="F175" s="11">
        <v>-3.1748698314580298E-2</v>
      </c>
      <c r="G175" s="11">
        <v>-7.1066375803918013E-3</v>
      </c>
    </row>
    <row r="176" spans="1:7">
      <c r="A176" s="3">
        <v>42387</v>
      </c>
      <c r="B176" s="11">
        <v>-5.9644802081294758E-3</v>
      </c>
      <c r="C176" s="11">
        <v>1.2737536392019384E-3</v>
      </c>
      <c r="D176" s="11">
        <v>4.6948797206640275E-3</v>
      </c>
      <c r="E176" s="11">
        <v>-8.8776740320174533E-3</v>
      </c>
      <c r="F176" s="11">
        <v>-7.1942756340270851E-3</v>
      </c>
      <c r="G176" s="11">
        <v>-7.6706624700195927E-3</v>
      </c>
    </row>
    <row r="177" spans="1:7">
      <c r="A177" s="3">
        <v>42388</v>
      </c>
      <c r="B177" s="11">
        <v>5.0227545568702651E-3</v>
      </c>
      <c r="C177" s="11">
        <v>-1.1756979419379418E-3</v>
      </c>
      <c r="D177" s="11">
        <v>-6.3769664757681102E-3</v>
      </c>
      <c r="E177" s="11">
        <v>-4.2947393832568598E-2</v>
      </c>
      <c r="F177" s="11">
        <v>-9.0628017459818397E-2</v>
      </c>
      <c r="G177" s="11">
        <v>1.553565437404018E-2</v>
      </c>
    </row>
    <row r="178" spans="1:7">
      <c r="A178" s="3">
        <v>42389</v>
      </c>
      <c r="B178" s="11">
        <v>8.6120225611255622E-4</v>
      </c>
      <c r="C178" s="11">
        <v>1.6722163092103035E-2</v>
      </c>
      <c r="D178" s="11">
        <v>-6.9262735807390247E-3</v>
      </c>
      <c r="E178" s="11">
        <v>-2.0148431760503158E-2</v>
      </c>
      <c r="F178" s="11">
        <v>-0.14889442593843108</v>
      </c>
      <c r="G178" s="11">
        <v>2.2718799876443748E-3</v>
      </c>
    </row>
    <row r="179" spans="1:7">
      <c r="A179" s="3">
        <v>42390</v>
      </c>
      <c r="B179" s="11">
        <v>7.8640493415823853E-3</v>
      </c>
      <c r="C179" s="11">
        <v>5.0009163521214555E-3</v>
      </c>
      <c r="D179" s="11">
        <v>4.1994351272178335E-2</v>
      </c>
      <c r="E179" s="11">
        <v>6.6910197668542545E-2</v>
      </c>
      <c r="F179" s="11">
        <v>-5.1776269523720088E-2</v>
      </c>
      <c r="G179" s="11">
        <v>5.2809800525038504E-3</v>
      </c>
    </row>
    <row r="180" spans="1:7">
      <c r="A180" s="3">
        <v>42391</v>
      </c>
      <c r="B180" s="11">
        <v>1.0978238943694501E-2</v>
      </c>
      <c r="C180" s="11">
        <v>-1.5360648189051685E-3</v>
      </c>
      <c r="D180" s="11">
        <v>9.8666261552777055E-3</v>
      </c>
      <c r="E180" s="11">
        <v>2.1344187560684336E-2</v>
      </c>
      <c r="F180" s="11">
        <v>0.48141173855969743</v>
      </c>
      <c r="G180" s="11">
        <v>4.0792003618152314E-2</v>
      </c>
    </row>
    <row r="181" spans="1:7">
      <c r="A181" s="3">
        <v>42394</v>
      </c>
      <c r="B181" s="11">
        <v>-3.4888390061178576E-3</v>
      </c>
      <c r="C181" s="11">
        <v>2.782341895673883E-3</v>
      </c>
      <c r="D181" s="11">
        <v>1.072616168872783E-2</v>
      </c>
      <c r="E181" s="11">
        <v>-7.4777092285746166E-2</v>
      </c>
      <c r="F181" s="11">
        <v>-3.0305349495328922E-2</v>
      </c>
      <c r="G181" s="11">
        <v>1.4581236820671058E-2</v>
      </c>
    </row>
    <row r="182" spans="1:7">
      <c r="A182" s="3">
        <v>42395</v>
      </c>
      <c r="B182" s="11">
        <v>1.0935151289154788E-2</v>
      </c>
      <c r="C182" s="11">
        <v>5.3511739582645266E-3</v>
      </c>
      <c r="D182" s="11">
        <v>3.183885510037562E-4</v>
      </c>
      <c r="E182" s="11">
        <v>2.1192846151639744E-2</v>
      </c>
      <c r="F182" s="11">
        <v>0.30748469974796055</v>
      </c>
      <c r="G182" s="11">
        <v>-1.6026861210154134E-2</v>
      </c>
    </row>
    <row r="183" spans="1:7">
      <c r="A183" s="3">
        <v>42396</v>
      </c>
      <c r="B183" s="11">
        <v>4.224070581717203E-3</v>
      </c>
      <c r="C183" s="11">
        <v>3.0595523737644934E-2</v>
      </c>
      <c r="D183" s="11">
        <v>-2.530953821613335E-2</v>
      </c>
      <c r="E183" s="11">
        <v>-3.9395980040803141E-3</v>
      </c>
      <c r="F183" s="11">
        <v>5.2875752047947776E-2</v>
      </c>
      <c r="G183" s="11">
        <v>1.9270351520188781E-3</v>
      </c>
    </row>
    <row r="184" spans="1:7">
      <c r="A184" s="3">
        <v>42397</v>
      </c>
      <c r="B184" s="11">
        <v>6.7010701750495607E-3</v>
      </c>
      <c r="C184" s="11">
        <v>1.5681925836664525E-2</v>
      </c>
      <c r="D184" s="11">
        <v>2.1481845611083732E-2</v>
      </c>
      <c r="E184" s="11">
        <v>2.5975486403260736E-2</v>
      </c>
      <c r="F184" s="11">
        <v>-7.8077544021898163E-2</v>
      </c>
      <c r="G184" s="11">
        <v>2.5660846502213223E-2</v>
      </c>
    </row>
    <row r="185" spans="1:7">
      <c r="A185" s="3">
        <v>42398</v>
      </c>
      <c r="B185" s="11">
        <v>2.8778909656085313E-2</v>
      </c>
      <c r="C185" s="11">
        <v>-1.3650497313223747E-2</v>
      </c>
      <c r="D185" s="11">
        <v>2.5557448297201767E-2</v>
      </c>
      <c r="E185" s="11">
        <v>5.0010420574661416E-2</v>
      </c>
      <c r="F185" s="11">
        <v>0.1221560329788421</v>
      </c>
      <c r="G185" s="11">
        <v>1.6979188528491437E-2</v>
      </c>
    </row>
    <row r="186" spans="1:7">
      <c r="A186" s="3">
        <v>42402</v>
      </c>
      <c r="B186" s="11">
        <v>-1.2413928541054506E-2</v>
      </c>
      <c r="C186" s="11">
        <v>-1.9389917984520559E-3</v>
      </c>
      <c r="D186" s="11">
        <v>-1.4433859861706901E-2</v>
      </c>
      <c r="E186" s="11">
        <v>-2.0949626311537142E-2</v>
      </c>
      <c r="F186" s="11">
        <v>-5.4866080085941168E-2</v>
      </c>
      <c r="G186" s="11">
        <v>-2.4041320456225534E-2</v>
      </c>
    </row>
    <row r="187" spans="1:7">
      <c r="A187" s="3">
        <v>42403</v>
      </c>
      <c r="B187" s="11">
        <v>3.8228356628001222E-3</v>
      </c>
      <c r="C187" s="11">
        <v>2.6765387026980664E-3</v>
      </c>
      <c r="D187" s="11">
        <v>-3.9586012765732027E-3</v>
      </c>
      <c r="E187" s="11">
        <v>4.5047177890597805E-2</v>
      </c>
      <c r="F187" s="11">
        <v>-4.8898629921477324E-2</v>
      </c>
      <c r="G187" s="11">
        <v>-9.455442517162302E-4</v>
      </c>
    </row>
    <row r="188" spans="1:7">
      <c r="A188" s="3">
        <v>42404</v>
      </c>
      <c r="B188" s="11">
        <v>1.1364187225919911E-2</v>
      </c>
      <c r="C188" s="11">
        <v>-1.3835293110347157E-3</v>
      </c>
      <c r="D188" s="11">
        <v>-1.4703769862709319E-2</v>
      </c>
      <c r="E188" s="11">
        <v>0.11460338273900376</v>
      </c>
      <c r="F188" s="11">
        <v>-5.8633439249857026E-2</v>
      </c>
      <c r="G188" s="11">
        <v>9.6484282593051751E-3</v>
      </c>
    </row>
    <row r="189" spans="1:7">
      <c r="A189" s="3">
        <v>42405</v>
      </c>
      <c r="B189" s="11">
        <v>-1.2008610549610976E-2</v>
      </c>
      <c r="C189" s="11">
        <v>-2.1363555594232118E-2</v>
      </c>
      <c r="D189" s="11">
        <v>2.3392004519499812E-2</v>
      </c>
      <c r="E189" s="11">
        <v>-1.8211537063937862E-2</v>
      </c>
      <c r="F189" s="11">
        <v>-0.1314631395604636</v>
      </c>
      <c r="G189" s="11">
        <v>-1.5101801822636329E-2</v>
      </c>
    </row>
    <row r="190" spans="1:7">
      <c r="A190" s="3">
        <v>42408</v>
      </c>
      <c r="B190" s="11">
        <v>-1.0576758867928851E-2</v>
      </c>
      <c r="C190" s="11">
        <v>-2.1711888388485198E-3</v>
      </c>
      <c r="D190" s="11">
        <v>1.2037872005512136E-2</v>
      </c>
      <c r="E190" s="11">
        <v>-7.7523361370682983E-2</v>
      </c>
      <c r="F190" s="11">
        <v>0.14585187701256333</v>
      </c>
      <c r="G190" s="11">
        <v>-1.4276418267059506E-3</v>
      </c>
    </row>
    <row r="191" spans="1:7">
      <c r="A191" s="3">
        <v>42409</v>
      </c>
      <c r="B191" s="11">
        <v>-8.8210581248193039E-3</v>
      </c>
      <c r="C191" s="11">
        <v>1.2023387189544633E-2</v>
      </c>
      <c r="D191" s="11">
        <v>7.7677786850556042E-4</v>
      </c>
      <c r="E191" s="11">
        <v>-2.964058128629387E-2</v>
      </c>
      <c r="F191" s="11">
        <v>1.8868484304382736E-2</v>
      </c>
      <c r="G191" s="11">
        <v>-1.2458357568339911E-2</v>
      </c>
    </row>
    <row r="192" spans="1:7">
      <c r="A192" s="3">
        <v>42410</v>
      </c>
      <c r="B192" s="11">
        <v>3.2153318579858908E-3</v>
      </c>
      <c r="C192" s="11">
        <v>1.2802905033218967E-2</v>
      </c>
      <c r="D192" s="11">
        <v>1.0196197881176315E-2</v>
      </c>
      <c r="E192" s="11">
        <v>-1.2040940648045638E-3</v>
      </c>
      <c r="F192" s="11">
        <v>0</v>
      </c>
      <c r="G192" s="11">
        <v>1.0313189731346763E-2</v>
      </c>
    </row>
    <row r="193" spans="1:7">
      <c r="A193" s="3">
        <v>42411</v>
      </c>
      <c r="B193" s="11">
        <v>-4.1575314494540555E-3</v>
      </c>
      <c r="C193" s="11">
        <v>-1.131012175203956E-2</v>
      </c>
      <c r="D193" s="11">
        <v>-3.3871943635217111E-3</v>
      </c>
      <c r="E193" s="11">
        <v>-1.5786605930640765E-2</v>
      </c>
      <c r="F193" s="11">
        <v>-1.6490361899415461E-2</v>
      </c>
      <c r="G193" s="11">
        <v>-2.0490049080413367E-2</v>
      </c>
    </row>
    <row r="194" spans="1:7">
      <c r="A194" s="3">
        <v>42412</v>
      </c>
      <c r="B194" s="11">
        <v>1.3489642329838729E-3</v>
      </c>
      <c r="C194" s="11">
        <v>-4.2043176318537897E-3</v>
      </c>
      <c r="D194" s="11">
        <v>-3.1808364206427873E-2</v>
      </c>
      <c r="E194" s="11">
        <v>3.6061599792051549E-2</v>
      </c>
      <c r="F194" s="11">
        <v>1.8824085245635617E-2</v>
      </c>
      <c r="G194" s="11">
        <v>-7.0878763573287082E-3</v>
      </c>
    </row>
    <row r="195" spans="1:7">
      <c r="A195" s="3">
        <v>42415</v>
      </c>
      <c r="B195" s="11">
        <v>1.8441238974836967E-2</v>
      </c>
      <c r="C195" s="11">
        <v>9.9680792023144026E-3</v>
      </c>
      <c r="D195" s="11">
        <v>1.6108976524782395E-2</v>
      </c>
      <c r="E195" s="11">
        <v>3.137968100348109E-2</v>
      </c>
      <c r="F195" s="11">
        <v>1.3889112160667093E-2</v>
      </c>
      <c r="G195" s="11">
        <v>5.8692852247873859E-3</v>
      </c>
    </row>
    <row r="196" spans="1:7">
      <c r="A196" s="3">
        <v>42416</v>
      </c>
      <c r="B196" s="11">
        <v>-2.446866144177791E-3</v>
      </c>
      <c r="C196" s="11">
        <v>-7.5367295054889136E-3</v>
      </c>
      <c r="D196" s="11">
        <v>-9.1282069700099732E-3</v>
      </c>
      <c r="E196" s="11">
        <v>5.7045220296413528E-3</v>
      </c>
      <c r="F196" s="11">
        <v>0</v>
      </c>
      <c r="G196" s="11">
        <v>-1.647238361716185E-2</v>
      </c>
    </row>
    <row r="197" spans="1:7">
      <c r="A197" s="3">
        <v>42417</v>
      </c>
      <c r="B197" s="11">
        <v>1.1187913339963758E-2</v>
      </c>
      <c r="C197" s="11">
        <v>-2.1504830830557254E-3</v>
      </c>
      <c r="D197" s="11">
        <v>1.6464588778959389E-2</v>
      </c>
      <c r="E197" s="11">
        <v>8.5018493767777453E-2</v>
      </c>
      <c r="F197" s="11">
        <v>3.6121308413994253E-2</v>
      </c>
      <c r="G197" s="11">
        <v>1.0112475189288372E-2</v>
      </c>
    </row>
    <row r="198" spans="1:7">
      <c r="A198" s="3">
        <v>42418</v>
      </c>
      <c r="B198" s="11">
        <v>-1.5744853911548191E-3</v>
      </c>
      <c r="C198" s="11">
        <v>8.4812996377117179E-3</v>
      </c>
      <c r="D198" s="11">
        <v>-4.3641296617514206E-3</v>
      </c>
      <c r="E198" s="11">
        <v>-3.8343355197647394E-2</v>
      </c>
      <c r="F198" s="11">
        <v>2.2148403295528213E-3</v>
      </c>
      <c r="G198" s="11">
        <v>-9.864640209094765E-3</v>
      </c>
    </row>
    <row r="199" spans="1:7">
      <c r="A199" s="3">
        <v>42419</v>
      </c>
      <c r="B199" s="11">
        <v>-3.2535040630491431E-3</v>
      </c>
      <c r="C199" s="11">
        <v>1.1350752779076765E-2</v>
      </c>
      <c r="D199" s="11">
        <v>-1.4316287935278369E-2</v>
      </c>
      <c r="E199" s="11">
        <v>5.41419839087232E-3</v>
      </c>
      <c r="F199" s="11">
        <v>3.050345429341484E-2</v>
      </c>
      <c r="G199" s="11">
        <v>4.2043361142620212E-3</v>
      </c>
    </row>
    <row r="200" spans="1:7">
      <c r="A200" s="3">
        <v>42422</v>
      </c>
      <c r="B200" s="11">
        <v>3.9440032274969923E-3</v>
      </c>
      <c r="C200" s="11">
        <v>-2.3886865198694341E-3</v>
      </c>
      <c r="D200" s="11">
        <v>2.7197621832270064E-2</v>
      </c>
      <c r="E200" s="11">
        <v>5.6678337018438232E-2</v>
      </c>
      <c r="F200" s="11">
        <v>-1.9502243231441122E-2</v>
      </c>
      <c r="G200" s="11">
        <v>1.2333181616607106E-3</v>
      </c>
    </row>
    <row r="201" spans="1:7">
      <c r="A201" s="3">
        <v>42423</v>
      </c>
      <c r="B201" s="11">
        <v>-7.6101814990157364E-3</v>
      </c>
      <c r="C201" s="11">
        <v>-1.3333447250737459E-2</v>
      </c>
      <c r="D201" s="11">
        <v>5.99588481722049E-3</v>
      </c>
      <c r="E201" s="11">
        <v>-1.2320484388040736E-2</v>
      </c>
      <c r="F201" s="11">
        <v>-0.11096823485140304</v>
      </c>
      <c r="G201" s="11">
        <v>9.5670696823078171E-3</v>
      </c>
    </row>
    <row r="202" spans="1:7">
      <c r="A202" s="3">
        <v>42424</v>
      </c>
      <c r="B202" s="11">
        <v>-1.0974046913152614E-2</v>
      </c>
      <c r="C202" s="11">
        <v>8.1692987642915538E-3</v>
      </c>
      <c r="D202" s="11">
        <v>9.1932080212136559E-4</v>
      </c>
      <c r="E202" s="11">
        <v>4.1237171838621562E-3</v>
      </c>
      <c r="F202" s="11">
        <v>4.7741762885215228E-2</v>
      </c>
      <c r="G202" s="11">
        <v>-4.8947420587021053E-3</v>
      </c>
    </row>
    <row r="203" spans="1:7">
      <c r="A203" s="3">
        <v>42425</v>
      </c>
      <c r="B203" s="11">
        <v>1.6005097714664136E-2</v>
      </c>
      <c r="C203" s="11">
        <v>1.6596103043909283E-2</v>
      </c>
      <c r="D203" s="11">
        <v>-4.7586102966131246E-3</v>
      </c>
      <c r="E203" s="11">
        <v>1.023550389402671E-2</v>
      </c>
      <c r="F203" s="11">
        <v>2.3282897595911681E-3</v>
      </c>
      <c r="G203" s="11">
        <v>-4.1795281600060059E-3</v>
      </c>
    </row>
    <row r="204" spans="1:7">
      <c r="A204" s="3">
        <v>42426</v>
      </c>
      <c r="B204" s="11">
        <v>8.9336655955767129E-4</v>
      </c>
      <c r="C204" s="11">
        <v>2.0520930347254922E-2</v>
      </c>
      <c r="D204" s="11">
        <v>9.7994378423009662E-3</v>
      </c>
      <c r="E204" s="11">
        <v>9.1232259755221912E-3</v>
      </c>
      <c r="F204" s="11">
        <v>-4.6620131058111901E-3</v>
      </c>
      <c r="G204" s="11">
        <v>-4.9394707804333738E-3</v>
      </c>
    </row>
    <row r="205" spans="1:7">
      <c r="A205" s="3">
        <v>42429</v>
      </c>
      <c r="B205" s="11">
        <v>5.5410923230542171E-3</v>
      </c>
      <c r="C205" s="11">
        <v>-1.4899011609944781E-2</v>
      </c>
      <c r="D205" s="11">
        <v>3.8411714188450082E-2</v>
      </c>
      <c r="E205" s="11">
        <v>9.0407446521490239E-3</v>
      </c>
      <c r="F205" s="11">
        <v>-2.3391823531723776E-3</v>
      </c>
      <c r="G205" s="11">
        <v>-1.4715251599950203E-2</v>
      </c>
    </row>
    <row r="206" spans="1:7">
      <c r="A206" s="3">
        <v>42430</v>
      </c>
      <c r="B206" s="11">
        <v>1.1363105370851492E-2</v>
      </c>
      <c r="C206" s="11">
        <v>1.9786804171035011E-2</v>
      </c>
      <c r="D206" s="11">
        <v>-2.4958258175109839E-3</v>
      </c>
      <c r="E206" s="11">
        <v>4.1141943331175213E-2</v>
      </c>
      <c r="F206" s="11">
        <v>2.3391823531724626E-3</v>
      </c>
      <c r="G206" s="11">
        <v>-2.5157088424485417E-3</v>
      </c>
    </row>
    <row r="207" spans="1:7">
      <c r="A207" s="3">
        <v>42431</v>
      </c>
      <c r="B207" s="11">
        <v>9.0341461163167009E-3</v>
      </c>
      <c r="C207" s="11">
        <v>1.5657006598675034E-2</v>
      </c>
      <c r="D207" s="11">
        <v>-1.6002747935963162E-2</v>
      </c>
      <c r="E207" s="11">
        <v>-9.6015369834337038E-4</v>
      </c>
      <c r="F207" s="11">
        <v>2.5376217493374535E-2</v>
      </c>
      <c r="G207" s="11">
        <v>2.3155557480767915E-2</v>
      </c>
    </row>
    <row r="208" spans="1:7">
      <c r="A208" s="3">
        <v>42432</v>
      </c>
      <c r="B208" s="11">
        <v>2.8306112193882496E-3</v>
      </c>
      <c r="C208" s="11">
        <v>-1.6277840552145501E-2</v>
      </c>
      <c r="D208" s="11">
        <v>-7.6466229025444511E-3</v>
      </c>
      <c r="E208" s="11">
        <v>5.7471422555680713E-3</v>
      </c>
      <c r="F208" s="11">
        <v>-1.1454878974766478E-2</v>
      </c>
      <c r="G208" s="11">
        <v>-1.537739681257861E-2</v>
      </c>
    </row>
    <row r="209" spans="1:7">
      <c r="A209" s="3">
        <v>42433</v>
      </c>
      <c r="B209" s="11">
        <v>2.3841802756603479E-3</v>
      </c>
      <c r="C209" s="11">
        <v>-4.8908354458824816E-3</v>
      </c>
      <c r="D209" s="11">
        <v>2.3502380873912265E-2</v>
      </c>
      <c r="E209" s="11">
        <v>5.7143012634384149E-3</v>
      </c>
      <c r="F209" s="11">
        <v>-1.1587615172387895E-2</v>
      </c>
      <c r="G209" s="11">
        <v>-1.2505911197480428E-3</v>
      </c>
    </row>
    <row r="210" spans="1:7">
      <c r="A210" s="3">
        <v>42436</v>
      </c>
      <c r="B210" s="11">
        <v>2.6307218486986464E-3</v>
      </c>
      <c r="C210" s="11">
        <v>-5.811198155708382E-3</v>
      </c>
      <c r="D210" s="11">
        <v>-2.6064558394413684E-2</v>
      </c>
      <c r="E210" s="11">
        <v>4.2757442269645951E-2</v>
      </c>
      <c r="F210" s="11">
        <v>-4.6729056993924821E-3</v>
      </c>
      <c r="G210" s="11">
        <v>-1.4366967901480669E-2</v>
      </c>
    </row>
    <row r="211" spans="1:7">
      <c r="A211" s="3">
        <v>42437</v>
      </c>
      <c r="B211" s="11">
        <v>-1.0346881100971032E-2</v>
      </c>
      <c r="C211" s="11">
        <v>2.7590490225213961E-2</v>
      </c>
      <c r="D211" s="11">
        <v>-3.0333094825156705E-2</v>
      </c>
      <c r="E211" s="11">
        <v>-3.5188815789638304E-2</v>
      </c>
      <c r="F211" s="11">
        <v>1.8562017860059558E-2</v>
      </c>
      <c r="G211" s="11">
        <v>-5.3455053900600862E-3</v>
      </c>
    </row>
    <row r="212" spans="1:7">
      <c r="A212" s="3">
        <v>42438</v>
      </c>
      <c r="B212" s="11">
        <v>-2.6493230133833824E-4</v>
      </c>
      <c r="C212" s="11">
        <v>-1.4319135479895804E-2</v>
      </c>
      <c r="D212" s="11">
        <v>3.2611109462100524E-3</v>
      </c>
      <c r="E212" s="11">
        <v>1.4967538542405399E-2</v>
      </c>
      <c r="F212" s="11">
        <v>5.5880458394456628E-2</v>
      </c>
      <c r="G212" s="11">
        <v>1.3940202820753218E-2</v>
      </c>
    </row>
    <row r="213" spans="1:7">
      <c r="A213" s="3">
        <v>42439</v>
      </c>
      <c r="B213" s="11">
        <v>-3.5002117169687309E-3</v>
      </c>
      <c r="C213" s="11">
        <v>-1.3629907253869439E-2</v>
      </c>
      <c r="D213" s="11">
        <v>-1.4366241052229766E-2</v>
      </c>
      <c r="E213" s="11">
        <v>7.4005888181713237E-3</v>
      </c>
      <c r="F213" s="11">
        <v>-6.9769570555123658E-2</v>
      </c>
      <c r="G213" s="11">
        <v>2.0116068609848442E-3</v>
      </c>
    </row>
    <row r="214" spans="1:7">
      <c r="A214" s="3">
        <v>42440</v>
      </c>
      <c r="B214" s="11">
        <v>6.3110753365576717E-3</v>
      </c>
      <c r="C214" s="11">
        <v>1.1652809953086123E-3</v>
      </c>
      <c r="D214" s="11">
        <v>4.2375173661073923E-3</v>
      </c>
      <c r="E214" s="11">
        <v>-7.4005888181713966E-3</v>
      </c>
      <c r="F214" s="11">
        <v>-1.645160489200528E-2</v>
      </c>
      <c r="G214" s="11">
        <v>1.0246158065431001E-2</v>
      </c>
    </row>
    <row r="215" spans="1:7">
      <c r="A215" s="3">
        <v>42443</v>
      </c>
      <c r="B215" s="11">
        <v>1.6585578148883616E-3</v>
      </c>
      <c r="C215" s="11">
        <v>2.2938547876687639E-2</v>
      </c>
      <c r="D215" s="11">
        <v>-1.2535958146103292E-3</v>
      </c>
      <c r="E215" s="11">
        <v>1.2915308676682353E-2</v>
      </c>
      <c r="F215" s="11">
        <v>3.4927881059578433E-2</v>
      </c>
      <c r="G215" s="11">
        <v>-1.8570212368833466E-2</v>
      </c>
    </row>
    <row r="216" spans="1:7">
      <c r="A216" s="3">
        <v>42444</v>
      </c>
      <c r="B216" s="11">
        <v>-1.0829064985977879E-2</v>
      </c>
      <c r="C216" s="11">
        <v>-1.9629221232431722E-2</v>
      </c>
      <c r="D216" s="11">
        <v>1.1072225159334951E-2</v>
      </c>
      <c r="E216" s="11">
        <v>-2.2243734531317526E-2</v>
      </c>
      <c r="F216" s="11">
        <v>-2.3149181866965751E-2</v>
      </c>
      <c r="G216" s="11">
        <v>1.0080929481074471E-2</v>
      </c>
    </row>
    <row r="217" spans="1:7">
      <c r="A217" s="3">
        <v>42445</v>
      </c>
      <c r="B217" s="11">
        <v>1.216170215326298E-2</v>
      </c>
      <c r="C217" s="11">
        <v>9.3322648526822285E-3</v>
      </c>
      <c r="D217" s="11">
        <v>1.2636910662726479E-2</v>
      </c>
      <c r="E217" s="11">
        <v>2.3159905003096982E-2</v>
      </c>
      <c r="F217" s="11">
        <v>-4.6948443042076184E-3</v>
      </c>
      <c r="G217" s="11">
        <v>1.2211939067935175E-2</v>
      </c>
    </row>
    <row r="218" spans="1:7">
      <c r="A218" s="3">
        <v>42446</v>
      </c>
      <c r="B218" s="11">
        <v>1.5162016319879124E-2</v>
      </c>
      <c r="C218" s="11">
        <v>1.4403833117469751E-2</v>
      </c>
      <c r="D218" s="11">
        <v>1.2025279222705772E-2</v>
      </c>
      <c r="E218" s="11">
        <v>3.0660652394785232E-2</v>
      </c>
      <c r="F218" s="11">
        <v>7.0340266573799817E-3</v>
      </c>
      <c r="G218" s="11">
        <v>1.5484960009024299E-2</v>
      </c>
    </row>
    <row r="219" spans="1:7">
      <c r="A219" s="3">
        <v>42447</v>
      </c>
      <c r="B219" s="11">
        <v>1.0405212512191403E-3</v>
      </c>
      <c r="C219" s="11">
        <v>2.7351795534758996E-2</v>
      </c>
      <c r="D219" s="11">
        <v>2.1163281970042799E-3</v>
      </c>
      <c r="E219" s="11">
        <v>6.0311125810941439E-2</v>
      </c>
      <c r="F219" s="11">
        <v>-3.0844675351098413E-2</v>
      </c>
      <c r="G219" s="11">
        <v>1.2188881362138343E-3</v>
      </c>
    </row>
    <row r="220" spans="1:7">
      <c r="A220" s="3">
        <v>42451</v>
      </c>
      <c r="B220" s="11">
        <v>3.2901563959108157E-3</v>
      </c>
      <c r="C220" s="11">
        <v>1.7744257599555873E-2</v>
      </c>
      <c r="D220" s="11">
        <v>-2.3217913080090011E-2</v>
      </c>
      <c r="E220" s="11">
        <v>3.9349338788547683E-2</v>
      </c>
      <c r="F220" s="11">
        <v>1.6726793805313365E-2</v>
      </c>
      <c r="G220" s="11">
        <v>-4.1499403772621603E-3</v>
      </c>
    </row>
    <row r="221" spans="1:7">
      <c r="A221" s="3">
        <v>42452</v>
      </c>
      <c r="B221" s="11">
        <v>3.3499314210874768E-4</v>
      </c>
      <c r="C221" s="11">
        <v>-3.3397584641079946E-3</v>
      </c>
      <c r="D221" s="11">
        <v>1.0147753732585477E-2</v>
      </c>
      <c r="E221" s="11">
        <v>-3.4345158203971861E-2</v>
      </c>
      <c r="F221" s="11">
        <v>2.3420274208098637E-2</v>
      </c>
      <c r="G221" s="11">
        <v>7.3117109725720211E-3</v>
      </c>
    </row>
    <row r="222" spans="1:7">
      <c r="A222" s="3">
        <v>42457</v>
      </c>
      <c r="B222" s="11">
        <v>-5.2787479388599439E-4</v>
      </c>
      <c r="C222" s="11">
        <v>-1.3641081780515948E-2</v>
      </c>
      <c r="D222" s="11">
        <v>-1.6841314104485278E-3</v>
      </c>
      <c r="E222" s="11">
        <v>1.6502024636387728E-2</v>
      </c>
      <c r="F222" s="11">
        <v>6.9204428445735367E-3</v>
      </c>
      <c r="G222" s="11">
        <v>3.3940726136151649E-3</v>
      </c>
    </row>
    <row r="223" spans="1:7">
      <c r="A223" s="3">
        <v>42458</v>
      </c>
      <c r="B223" s="11">
        <v>5.9913769075014469E-3</v>
      </c>
      <c r="C223" s="11">
        <v>1.054187146143979E-2</v>
      </c>
      <c r="D223" s="11">
        <v>1.7167110099372034E-2</v>
      </c>
      <c r="E223" s="11">
        <v>-8.1866562083588096E-4</v>
      </c>
      <c r="F223" s="11">
        <v>-1.8562017860059538E-2</v>
      </c>
      <c r="G223" s="11">
        <v>5.3100912873640296E-3</v>
      </c>
    </row>
    <row r="224" spans="1:7">
      <c r="A224" s="3">
        <v>42459</v>
      </c>
      <c r="B224" s="11">
        <v>6.3821687149748655E-3</v>
      </c>
      <c r="C224" s="11">
        <v>3.2664822929337717E-3</v>
      </c>
      <c r="D224" s="11">
        <v>-3.3193779021875825E-3</v>
      </c>
      <c r="E224" s="11">
        <v>1.946533478810325E-2</v>
      </c>
      <c r="F224" s="11">
        <v>2.3391823531724626E-3</v>
      </c>
      <c r="G224" s="11">
        <v>7.9128865793539269E-3</v>
      </c>
    </row>
    <row r="225" spans="1:16">
      <c r="A225" s="3">
        <v>42460</v>
      </c>
      <c r="B225" s="11">
        <v>-6.7432613951761049E-3</v>
      </c>
      <c r="C225" s="11">
        <v>-1.3387708526009878E-3</v>
      </c>
      <c r="D225" s="11">
        <v>-2.0304452840827634E-2</v>
      </c>
      <c r="E225" s="11">
        <v>8.0000426670763704E-3</v>
      </c>
      <c r="F225" s="11">
        <v>-4.0529981085562217E-2</v>
      </c>
      <c r="G225" s="11">
        <v>-7.191031049901141E-3</v>
      </c>
    </row>
    <row r="226" spans="1:16">
      <c r="A226" s="3">
        <v>42461</v>
      </c>
      <c r="B226" s="11">
        <v>3.955537873012286E-3</v>
      </c>
      <c r="C226" s="11">
        <v>1.8404189601893925E-3</v>
      </c>
      <c r="D226" s="11">
        <v>3.3871943635216512E-3</v>
      </c>
      <c r="E226" s="11">
        <v>0</v>
      </c>
      <c r="F226" s="11">
        <v>3.5846131773135663E-2</v>
      </c>
      <c r="G226" s="11">
        <v>4.3207215792866174E-3</v>
      </c>
    </row>
    <row r="227" spans="1:16">
      <c r="A227" s="3">
        <v>42464</v>
      </c>
      <c r="B227" s="11">
        <v>-8.3876133174655022E-3</v>
      </c>
      <c r="C227" s="11">
        <v>-1.295444395869075E-2</v>
      </c>
      <c r="D227" s="11">
        <v>-1.6921630467394582E-3</v>
      </c>
      <c r="E227" s="11">
        <v>-8.0000426670763757E-3</v>
      </c>
      <c r="F227" s="11">
        <v>-2.1353124470568946E-2</v>
      </c>
      <c r="G227" s="11">
        <v>9.1435841828740958E-3</v>
      </c>
    </row>
    <row r="228" spans="1:16">
      <c r="A228" s="3">
        <v>42465</v>
      </c>
      <c r="B228" s="11">
        <v>-1.0833151644367484E-2</v>
      </c>
      <c r="C228" s="11">
        <v>-1.063987114151514E-2</v>
      </c>
      <c r="D228" s="11">
        <v>4.1484753606772775E-3</v>
      </c>
      <c r="E228" s="11">
        <v>0</v>
      </c>
      <c r="F228" s="11">
        <v>-1.4493007302566752E-2</v>
      </c>
      <c r="G228" s="11">
        <v>-4.0800827227513176E-3</v>
      </c>
      <c r="K228" t="s">
        <v>34</v>
      </c>
      <c r="L228">
        <v>104</v>
      </c>
    </row>
    <row r="229" spans="1:16">
      <c r="A229" s="3">
        <v>42466</v>
      </c>
      <c r="B229" s="11">
        <v>2.1213487133766628E-3</v>
      </c>
      <c r="C229" s="11">
        <v>6.4826462769817265E-3</v>
      </c>
      <c r="D229" s="11">
        <v>1.7930922634240037E-2</v>
      </c>
      <c r="E229" s="11">
        <v>1.6051367812286584E-3</v>
      </c>
      <c r="F229" s="11">
        <v>0</v>
      </c>
      <c r="G229" s="11">
        <v>-3.1315241124082963E-3</v>
      </c>
      <c r="J229" t="s">
        <v>31</v>
      </c>
      <c r="M229" t="s">
        <v>31</v>
      </c>
    </row>
    <row r="230" spans="1:16">
      <c r="A230" s="3">
        <v>42467</v>
      </c>
      <c r="B230" s="11">
        <v>-5.0879793174013321E-3</v>
      </c>
      <c r="C230" s="11">
        <v>-3.8332890366446948E-3</v>
      </c>
      <c r="D230" s="11">
        <v>0</v>
      </c>
      <c r="E230" s="11">
        <v>-1.0479741214703369E-2</v>
      </c>
      <c r="F230" s="11">
        <v>-9.7800290536396058E-3</v>
      </c>
      <c r="G230" s="11">
        <v>8.1692696993370863E-3</v>
      </c>
      <c r="J230" t="s">
        <v>29</v>
      </c>
      <c r="K230" t="s">
        <v>27</v>
      </c>
      <c r="L230" t="s">
        <v>28</v>
      </c>
      <c r="M230" t="s">
        <v>30</v>
      </c>
    </row>
    <row r="231" spans="1:16">
      <c r="A231" s="3">
        <v>42468</v>
      </c>
      <c r="B231" s="11">
        <v>-4.2858110882967133E-3</v>
      </c>
      <c r="C231" s="11">
        <v>-1.5374008540866696E-3</v>
      </c>
      <c r="D231" s="11">
        <v>-7.5586172844291314E-3</v>
      </c>
      <c r="E231" s="11">
        <v>-3.7600891251539204E-2</v>
      </c>
      <c r="F231" s="11">
        <v>7.3439742557582849E-3</v>
      </c>
      <c r="G231" s="11">
        <v>7.1531426091105254E-3</v>
      </c>
      <c r="J231">
        <v>148</v>
      </c>
      <c r="K231">
        <v>115</v>
      </c>
      <c r="L231">
        <v>169</v>
      </c>
      <c r="M231">
        <v>3</v>
      </c>
    </row>
    <row r="232" spans="1:16">
      <c r="A232" s="3">
        <v>42471</v>
      </c>
      <c r="B232" s="11">
        <v>-2.2083697757441811E-3</v>
      </c>
      <c r="C232" s="11">
        <v>-7.4644362883258984E-3</v>
      </c>
      <c r="D232" s="11">
        <v>1.640493309635814E-2</v>
      </c>
      <c r="E232" s="11">
        <v>8.057737185778617E-3</v>
      </c>
      <c r="F232" s="11">
        <v>7.290433262679274E-3</v>
      </c>
      <c r="G232" s="11">
        <v>1.8595339219187459E-2</v>
      </c>
      <c r="L232" s="17">
        <v>0.4695652173913043</v>
      </c>
    </row>
    <row r="233" spans="1:16">
      <c r="A233" s="3">
        <v>42472</v>
      </c>
      <c r="B233" s="11">
        <v>7.3486408466134929E-3</v>
      </c>
      <c r="C233" s="11">
        <v>5.5821323301737504E-3</v>
      </c>
      <c r="D233" s="11">
        <v>-9.9011348050668697E-3</v>
      </c>
      <c r="E233" s="11">
        <v>1.0379334033985272E-2</v>
      </c>
      <c r="F233" s="11">
        <v>-7.2904332626793442E-3</v>
      </c>
      <c r="G233" s="11">
        <v>9.0539167153662163E-3</v>
      </c>
      <c r="K233" t="s">
        <v>32</v>
      </c>
    </row>
    <row r="234" spans="1:16">
      <c r="A234" s="3">
        <v>42473</v>
      </c>
      <c r="B234" s="11">
        <v>7.0855968779164691E-3</v>
      </c>
      <c r="C234" s="11">
        <v>3.8463949716382121E-3</v>
      </c>
      <c r="D234" s="11">
        <v>1.0796450583592848E-2</v>
      </c>
      <c r="E234" s="11">
        <v>1.1843738545269423E-2</v>
      </c>
      <c r="F234" s="11">
        <v>2.4360547978813426E-3</v>
      </c>
      <c r="G234" s="11">
        <v>5.7610386503456215E-3</v>
      </c>
      <c r="K234">
        <v>1000</v>
      </c>
      <c r="L234">
        <v>20</v>
      </c>
      <c r="M234" s="18">
        <v>20000</v>
      </c>
    </row>
    <row r="235" spans="1:16">
      <c r="A235" s="3">
        <v>42474</v>
      </c>
      <c r="B235" s="11">
        <v>-1.7093503732021096E-4</v>
      </c>
      <c r="C235" s="11">
        <v>-1.6223920989961338E-3</v>
      </c>
      <c r="D235" s="11">
        <v>6.5407705810025113E-3</v>
      </c>
      <c r="E235" s="11">
        <v>-1.1843738545269497E-2</v>
      </c>
      <c r="F235" s="11">
        <v>-1.2240054894502174E-2</v>
      </c>
      <c r="G235" s="11">
        <v>1.1650607189804506E-2</v>
      </c>
      <c r="K235">
        <v>1</v>
      </c>
      <c r="L235">
        <v>10000</v>
      </c>
      <c r="M235" s="18">
        <v>10000</v>
      </c>
      <c r="O235" t="s">
        <v>33</v>
      </c>
      <c r="P235">
        <v>5000</v>
      </c>
    </row>
    <row r="236" spans="1:16">
      <c r="A236" s="3">
        <v>42475</v>
      </c>
      <c r="B236" s="11">
        <v>2.9245761623835661E-3</v>
      </c>
      <c r="C236" s="11">
        <v>-1.02583342996821E-3</v>
      </c>
      <c r="D236" s="11">
        <v>-5.9445895736489436E-3</v>
      </c>
      <c r="E236" s="11">
        <v>1.9662075136538951E-2</v>
      </c>
      <c r="F236" s="11">
        <v>1.2240054894502224E-2</v>
      </c>
      <c r="G236" s="11">
        <v>-1.1362794904951775E-3</v>
      </c>
    </row>
    <row r="237" spans="1:16">
      <c r="A237" s="3">
        <v>42478</v>
      </c>
      <c r="B237" s="11">
        <v>-1.1349403124928251E-2</v>
      </c>
      <c r="C237" s="11">
        <v>-3.7740298274191911E-2</v>
      </c>
      <c r="D237" s="11">
        <v>4.6101533562283277E-3</v>
      </c>
      <c r="E237" s="11">
        <v>3.111106611658658E-3</v>
      </c>
      <c r="F237" s="11">
        <v>-1.2240054894502174E-2</v>
      </c>
      <c r="G237" s="11">
        <v>-2.048328238970372E-3</v>
      </c>
    </row>
    <row r="238" spans="1:16">
      <c r="A238" s="3">
        <v>42479</v>
      </c>
      <c r="B238" s="11">
        <v>1.6686011595406319E-2</v>
      </c>
      <c r="C238" s="11">
        <v>4.2178252480224922E-2</v>
      </c>
      <c r="D238" s="11">
        <v>9.0097230943598974E-3</v>
      </c>
      <c r="E238" s="11">
        <v>9.2732641145911766E-3</v>
      </c>
      <c r="F238" s="11">
        <v>-1.2391732295163384E-2</v>
      </c>
      <c r="G238" s="11">
        <v>1.8734365833908011E-2</v>
      </c>
      <c r="L238" t="s">
        <v>35</v>
      </c>
      <c r="M238" t="s">
        <v>36</v>
      </c>
    </row>
    <row r="239" spans="1:16">
      <c r="A239" s="3">
        <v>42480</v>
      </c>
      <c r="B239" s="11">
        <v>-2.8399312895290717E-3</v>
      </c>
      <c r="C239" s="11">
        <v>-3.5655612822978275</v>
      </c>
      <c r="D239" s="11">
        <v>-6.1948316802556882E-3</v>
      </c>
      <c r="E239" s="11">
        <v>5.370353801202923E-3</v>
      </c>
      <c r="F239" s="11">
        <v>-1.0025146619378707E-2</v>
      </c>
      <c r="G239" s="11">
        <v>8.9386009564407503E-4</v>
      </c>
      <c r="K239" t="s">
        <v>37</v>
      </c>
      <c r="L239" s="19">
        <v>0.1</v>
      </c>
      <c r="M239" t="s">
        <v>38</v>
      </c>
    </row>
    <row r="240" spans="1:16">
      <c r="A240" s="3">
        <v>42481</v>
      </c>
      <c r="B240" s="11">
        <v>-2.0547360831388163E-3</v>
      </c>
      <c r="C240" s="11">
        <v>4.3795252933661288</v>
      </c>
      <c r="D240" s="11">
        <v>-4.4390647094599465E-4</v>
      </c>
      <c r="E240" s="11">
        <v>-1.5313322833392783E-3</v>
      </c>
      <c r="F240" s="11">
        <v>-5.4347137297296004E-2</v>
      </c>
      <c r="G240" s="11">
        <v>-1.689797507229902E-2</v>
      </c>
      <c r="K240" t="s">
        <v>42</v>
      </c>
      <c r="L240" s="19">
        <v>0.1</v>
      </c>
    </row>
    <row r="241" spans="1:19">
      <c r="A241" s="3">
        <v>42482</v>
      </c>
      <c r="B241" s="11">
        <v>1.2408159372893253E-3</v>
      </c>
      <c r="C241" s="11">
        <v>4.7590809632532052E-3</v>
      </c>
      <c r="D241" s="11">
        <v>-7.4283538025329277E-3</v>
      </c>
      <c r="E241" s="11">
        <v>1.2185497314077502E-2</v>
      </c>
      <c r="F241" s="11">
        <v>-2.4227295335324237E-2</v>
      </c>
      <c r="G241" s="11">
        <v>-1.2345853228673072E-2</v>
      </c>
      <c r="K241" t="s">
        <v>39</v>
      </c>
      <c r="L241">
        <v>1000</v>
      </c>
      <c r="M241">
        <v>1000</v>
      </c>
      <c r="Q241" t="s">
        <v>51</v>
      </c>
    </row>
    <row r="242" spans="1:19">
      <c r="A242" s="3">
        <v>42485</v>
      </c>
      <c r="B242" s="11">
        <v>-7.0205444083060588E-4</v>
      </c>
      <c r="C242" s="11">
        <v>8.4778093391305588E-5</v>
      </c>
      <c r="D242" s="11">
        <v>-5.5326204486180605E-3</v>
      </c>
      <c r="E242" s="11">
        <v>-2.5297782946532326E-2</v>
      </c>
      <c r="F242" s="11">
        <v>-3.0431117202539812E-2</v>
      </c>
      <c r="G242" s="11">
        <v>5.2772649161312926E-3</v>
      </c>
      <c r="J242" t="s">
        <v>41</v>
      </c>
      <c r="K242" t="s">
        <v>40</v>
      </c>
      <c r="L242">
        <v>1200</v>
      </c>
      <c r="M242">
        <v>800</v>
      </c>
      <c r="O242" t="s">
        <v>45</v>
      </c>
      <c r="Q242" t="s">
        <v>47</v>
      </c>
      <c r="R242" t="s">
        <v>49</v>
      </c>
    </row>
    <row r="243" spans="1:19">
      <c r="A243" s="3">
        <v>42486</v>
      </c>
      <c r="B243" s="11">
        <v>-3.6110855890332406E-3</v>
      </c>
      <c r="C243" s="11">
        <v>-1.5807566308160659E-2</v>
      </c>
      <c r="D243" s="11">
        <v>8.8080165734503377E-3</v>
      </c>
      <c r="E243" s="11">
        <v>0</v>
      </c>
      <c r="F243" s="11">
        <v>7.3104258328615446E-2</v>
      </c>
      <c r="G243" s="11">
        <v>-1.3361227099076925E-2</v>
      </c>
      <c r="L243" s="18">
        <v>20</v>
      </c>
      <c r="M243" s="18">
        <v>-20</v>
      </c>
      <c r="O243" t="s">
        <v>46</v>
      </c>
      <c r="P243" s="19">
        <v>0.25</v>
      </c>
      <c r="Q243" t="s">
        <v>48</v>
      </c>
      <c r="R243" t="s">
        <v>50</v>
      </c>
      <c r="S243" s="19">
        <v>0.35</v>
      </c>
    </row>
    <row r="244" spans="1:19">
      <c r="A244" s="3">
        <v>42487</v>
      </c>
      <c r="B244" s="11">
        <v>1.1485025055471245E-2</v>
      </c>
      <c r="C244" s="11">
        <v>-3.5536459539248897</v>
      </c>
      <c r="D244" s="11">
        <v>-3.5736509443184028E-3</v>
      </c>
      <c r="E244" s="11">
        <v>8.5033678204827975E-3</v>
      </c>
      <c r="F244" s="11">
        <v>5.2083451071382597E-3</v>
      </c>
      <c r="G244" s="11">
        <v>-3.0851384367776718E-2</v>
      </c>
      <c r="K244" t="s">
        <v>43</v>
      </c>
      <c r="L244">
        <v>200</v>
      </c>
      <c r="M244" s="20">
        <v>7.4999999999999997E-2</v>
      </c>
      <c r="N244" t="s">
        <v>52</v>
      </c>
    </row>
    <row r="245" spans="1:19">
      <c r="A245" s="3">
        <v>42488</v>
      </c>
      <c r="B245" s="11">
        <v>-9.0213319103189596E-3</v>
      </c>
      <c r="C245" s="11">
        <v>3.5721626312702512</v>
      </c>
      <c r="D245" s="11">
        <v>-1.0445929538668844E-3</v>
      </c>
      <c r="E245" s="11">
        <v>9.1958976302987053E-3</v>
      </c>
      <c r="F245" s="11">
        <v>-2.365419089788983E-2</v>
      </c>
      <c r="G245" s="11">
        <v>-6.4787351461982872E-3</v>
      </c>
      <c r="K245" t="s">
        <v>44</v>
      </c>
      <c r="L245" s="15">
        <v>180</v>
      </c>
      <c r="M245" s="15">
        <v>-1.5</v>
      </c>
    </row>
    <row r="246" spans="1:19">
      <c r="A246" s="3">
        <v>42489</v>
      </c>
      <c r="B246" s="11">
        <v>5.6035515947981153E-3</v>
      </c>
      <c r="C246" s="11">
        <v>-3.5719851008977987</v>
      </c>
      <c r="D246" s="11">
        <v>-1.6258107890974094E-2</v>
      </c>
      <c r="E246" s="11">
        <v>1.2944024400002082E-2</v>
      </c>
      <c r="F246" s="11">
        <v>-2.1506205220963505E-2</v>
      </c>
      <c r="G246" s="11">
        <v>-1.9937481204444139E-2</v>
      </c>
    </row>
    <row r="247" spans="1:19">
      <c r="A247" s="3">
        <v>42492</v>
      </c>
      <c r="B247" s="11">
        <v>-1.6809757502291077E-3</v>
      </c>
      <c r="C247" s="11">
        <v>2.7977203274431558E-4</v>
      </c>
      <c r="D247" s="11">
        <v>3.6357566653813381E-3</v>
      </c>
      <c r="E247" s="11">
        <v>2.3465008811236121E-3</v>
      </c>
      <c r="F247" s="11">
        <v>-6.4538521137571178E-2</v>
      </c>
      <c r="G247" s="11">
        <v>3.8540446798653011E-2</v>
      </c>
      <c r="K247" t="s">
        <v>54</v>
      </c>
      <c r="L247" t="s">
        <v>53</v>
      </c>
    </row>
    <row r="248" spans="1:19">
      <c r="A248" s="3">
        <v>42493</v>
      </c>
      <c r="B248" s="11">
        <v>-1.3146589933205033E-3</v>
      </c>
      <c r="C248" s="11">
        <v>3.6002096338742597</v>
      </c>
      <c r="D248" s="11">
        <v>1.7686348541183727E-2</v>
      </c>
      <c r="E248" s="11">
        <v>-2.3716526617316044E-2</v>
      </c>
      <c r="F248" s="11">
        <v>1.7241806434505954E-2</v>
      </c>
      <c r="G248" s="11">
        <v>1.9190886513083202E-2</v>
      </c>
      <c r="L248" s="19">
        <v>0.06</v>
      </c>
    </row>
    <row r="249" spans="1:19">
      <c r="A249" s="3">
        <v>42494</v>
      </c>
      <c r="B249" s="11">
        <v>-6.5677324792649452E-3</v>
      </c>
      <c r="C249" s="11">
        <v>1.2331216643095385E-2</v>
      </c>
      <c r="D249" s="11">
        <v>-6.558319555455959E-3</v>
      </c>
      <c r="E249" s="11">
        <v>-1.2882625831013718E-2</v>
      </c>
      <c r="F249" s="11">
        <v>-1.7241806434505992E-2</v>
      </c>
      <c r="G249" s="11">
        <v>-2.1793616798719526E-2</v>
      </c>
    </row>
    <row r="250" spans="1:19">
      <c r="A250" s="3">
        <v>42495</v>
      </c>
      <c r="B250" s="11">
        <v>-4.4428356762171691E-3</v>
      </c>
      <c r="C250" s="11">
        <v>-3.6122912275820269</v>
      </c>
      <c r="D250" s="11">
        <v>1.6168730969960798E-2</v>
      </c>
      <c r="E250" s="11">
        <v>-1.4694141939220749E-2</v>
      </c>
      <c r="F250" s="11">
        <v>-4.1426041654296884E-2</v>
      </c>
      <c r="G250" s="11">
        <v>-4.9874940296365192E-3</v>
      </c>
    </row>
    <row r="251" spans="1:19">
      <c r="A251" s="3">
        <v>42496</v>
      </c>
      <c r="B251" s="11">
        <v>1.3697280758095387E-3</v>
      </c>
      <c r="C251" s="11">
        <v>7.2168513510469624E-5</v>
      </c>
      <c r="D251" s="11">
        <v>1.3591840754077052E-2</v>
      </c>
      <c r="E251" s="11">
        <v>2.4640669551590569E-3</v>
      </c>
      <c r="F251" s="11">
        <v>-6.0606246116910699E-3</v>
      </c>
      <c r="G251" s="11">
        <v>-4.0557472415479979E-3</v>
      </c>
    </row>
    <row r="252" spans="1:19">
      <c r="A252" s="3">
        <v>42499</v>
      </c>
      <c r="B252" s="11">
        <v>8.9516248140435444E-4</v>
      </c>
      <c r="C252" s="11">
        <v>3.5875690557481024</v>
      </c>
      <c r="D252" s="11">
        <v>2.5085462037009783E-2</v>
      </c>
      <c r="E252" s="11">
        <v>8.2000824603074601E-4</v>
      </c>
      <c r="F252" s="11">
        <v>-8.8947486016496297E-2</v>
      </c>
      <c r="G252" s="11">
        <v>-4.3125867414541413E-3</v>
      </c>
    </row>
    <row r="253" spans="1:19">
      <c r="A253" s="3">
        <v>42500</v>
      </c>
      <c r="B253" s="11">
        <v>9.3717949996955981E-3</v>
      </c>
      <c r="C253" s="11">
        <v>-3.5872263264167374</v>
      </c>
      <c r="D253" s="11">
        <v>1.3505074119398218E-2</v>
      </c>
      <c r="E253" s="11">
        <v>2.349237239827558E-2</v>
      </c>
      <c r="F253" s="11">
        <v>3.9092925791277523E-2</v>
      </c>
      <c r="G253" s="11">
        <v>3.1165103681175263E-3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48"/>
  <sheetViews>
    <sheetView topLeftCell="A24" workbookViewId="0">
      <selection activeCell="J46" sqref="J46"/>
    </sheetView>
  </sheetViews>
  <sheetFormatPr baseColWidth="10" defaultRowHeight="15"/>
  <cols>
    <col min="1" max="1" width="15.42578125" customWidth="1"/>
    <col min="4" max="4" width="15" bestFit="1" customWidth="1"/>
    <col min="6" max="6" width="13.28515625" bestFit="1" customWidth="1"/>
    <col min="9" max="9" width="12.7109375" bestFit="1" customWidth="1"/>
    <col min="12" max="12" width="12.5703125" bestFit="1" customWidth="1"/>
  </cols>
  <sheetData>
    <row r="1" spans="1:32">
      <c r="A1" s="16"/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J1" s="22" t="s">
        <v>56</v>
      </c>
      <c r="K1">
        <f>3.77%/360</f>
        <v>1.0472222222222221E-4</v>
      </c>
      <c r="AF1" t="s">
        <v>60</v>
      </c>
    </row>
    <row r="2" spans="1:32">
      <c r="A2" s="12" t="s">
        <v>2</v>
      </c>
      <c r="B2" s="12">
        <f>VARP(Ren_diarios!$C$2:$C$253)</f>
        <v>0.48336386216698923</v>
      </c>
      <c r="C2" s="12">
        <f>B3</f>
        <v>5.6765697655109882E-4</v>
      </c>
      <c r="D2" s="12">
        <f>B4</f>
        <v>-6.7715332675793224E-4</v>
      </c>
      <c r="E2" s="12">
        <f>B5</f>
        <v>-1.8962450235807111E-3</v>
      </c>
      <c r="F2" s="12">
        <f>B6</f>
        <v>5.8634721491587348E-4</v>
      </c>
      <c r="G2">
        <v>1</v>
      </c>
      <c r="H2">
        <f>AVERAGE(Ren_diarios!C2:C253)</f>
        <v>-1.0127728608905748E-2</v>
      </c>
    </row>
    <row r="3" spans="1:32">
      <c r="A3" s="12" t="s">
        <v>3</v>
      </c>
      <c r="B3" s="12">
        <v>5.6765697655109882E-4</v>
      </c>
      <c r="C3" s="12">
        <f>VARP(Ren_diarios!$D$2:$D$253)</f>
        <v>2.0377835657376688E-4</v>
      </c>
      <c r="D3" s="12">
        <f>C4</f>
        <v>1.0450454299004785E-4</v>
      </c>
      <c r="E3" s="12">
        <f>C5</f>
        <v>1.5051701340069846E-4</v>
      </c>
      <c r="F3" s="12">
        <f>C6</f>
        <v>4.8193880095507693E-5</v>
      </c>
      <c r="G3">
        <v>1</v>
      </c>
      <c r="H3">
        <f>AVERAGE(Ren_diarios!D2:D253)</f>
        <v>1.6673341052944688E-3</v>
      </c>
    </row>
    <row r="4" spans="1:32">
      <c r="A4" s="12" t="s">
        <v>4</v>
      </c>
      <c r="B4" s="12">
        <v>-6.7715332675793224E-4</v>
      </c>
      <c r="C4" s="12">
        <v>1.0450454299004785E-4</v>
      </c>
      <c r="D4" s="12">
        <f>VARP(Ren_diarios!$E$2:$E$253)</f>
        <v>6.6682892459663174E-4</v>
      </c>
      <c r="E4" s="12">
        <f>D5</f>
        <v>2.9143593022674659E-4</v>
      </c>
      <c r="F4" s="12">
        <f>D6</f>
        <v>3.5141550715607843E-5</v>
      </c>
      <c r="G4">
        <v>1</v>
      </c>
      <c r="H4">
        <f>AVERAGE(Ren_diarios!E2:E253)</f>
        <v>-8.4140166848866566E-4</v>
      </c>
    </row>
    <row r="5" spans="1:32">
      <c r="A5" s="12" t="s">
        <v>5</v>
      </c>
      <c r="B5" s="12">
        <v>-1.8962450235807111E-3</v>
      </c>
      <c r="C5" s="12">
        <v>1.5051701340069846E-4</v>
      </c>
      <c r="D5" s="12">
        <v>2.9143593022674659E-4</v>
      </c>
      <c r="E5" s="12">
        <f>VARP(Ren_diarios!$F$2:$F$253)</f>
        <v>4.4153405226080994E-3</v>
      </c>
      <c r="F5" s="12">
        <f>E6</f>
        <v>9.7445253095051061E-5</v>
      </c>
      <c r="G5" s="12">
        <v>1</v>
      </c>
      <c r="H5">
        <f>AVERAGE(Ren_diarios!F2:F253)</f>
        <v>-5.9671521673723589E-3</v>
      </c>
    </row>
    <row r="6" spans="1:32" ht="15.75" thickBot="1">
      <c r="A6" s="13" t="s">
        <v>6</v>
      </c>
      <c r="B6" s="13">
        <v>5.8634721491587348E-4</v>
      </c>
      <c r="C6" s="13">
        <v>4.8193880095507693E-5</v>
      </c>
      <c r="D6" s="13">
        <v>3.5141550715607843E-5</v>
      </c>
      <c r="E6" s="13">
        <v>9.7445253095051061E-5</v>
      </c>
      <c r="F6" s="13">
        <f>VARP(Ren_diarios!$G$2:$G$253)</f>
        <v>1.9045018466330268E-4</v>
      </c>
      <c r="G6" s="12">
        <v>1</v>
      </c>
      <c r="H6">
        <f>AVERAGE(Ren_diarios!G2:G253)</f>
        <v>8.7539856192471704E-4</v>
      </c>
      <c r="J6" s="28"/>
    </row>
    <row r="7" spans="1:32">
      <c r="B7" s="21">
        <v>1</v>
      </c>
      <c r="C7" s="22">
        <v>1</v>
      </c>
      <c r="D7">
        <v>1</v>
      </c>
      <c r="E7">
        <v>1</v>
      </c>
      <c r="F7">
        <v>1</v>
      </c>
      <c r="G7" s="23">
        <v>0</v>
      </c>
      <c r="H7" s="23">
        <v>0</v>
      </c>
      <c r="J7" s="28"/>
    </row>
    <row r="8" spans="1:32">
      <c r="A8" t="s">
        <v>21</v>
      </c>
      <c r="B8">
        <f>AVERAGE(Ren_diarios!C2:C253)</f>
        <v>-1.0127728608905748E-2</v>
      </c>
      <c r="C8">
        <f>AVERAGE(Ren_diarios!D2:D253)</f>
        <v>1.6673341052944688E-3</v>
      </c>
      <c r="D8">
        <f>AVERAGE(Ren_diarios!E2:E253)</f>
        <v>-8.4140166848866566E-4</v>
      </c>
      <c r="E8">
        <f>AVERAGE(Ren_diarios!F2:F253)</f>
        <v>-5.9671521673723589E-3</v>
      </c>
      <c r="F8">
        <f>AVERAGE(Ren_diarios!G2:G253)</f>
        <v>8.7539856192471704E-4</v>
      </c>
      <c r="G8" s="23">
        <v>0</v>
      </c>
      <c r="H8" s="24">
        <v>0</v>
      </c>
    </row>
    <row r="9" spans="1:32" ht="15.75" thickBot="1"/>
    <row r="10" spans="1:32">
      <c r="A10" s="16" t="s">
        <v>55</v>
      </c>
      <c r="B10" s="16" t="s">
        <v>2</v>
      </c>
      <c r="C10" s="16" t="s">
        <v>3</v>
      </c>
      <c r="D10" s="16" t="s">
        <v>4</v>
      </c>
      <c r="E10" s="16" t="s">
        <v>5</v>
      </c>
      <c r="F10" s="16" t="s">
        <v>6</v>
      </c>
      <c r="G10" s="26" t="s">
        <v>18</v>
      </c>
      <c r="H10" s="26" t="s">
        <v>19</v>
      </c>
      <c r="I10" s="26" t="s">
        <v>22</v>
      </c>
    </row>
    <row r="11" spans="1:32">
      <c r="A11" s="12" t="s">
        <v>2</v>
      </c>
      <c r="B11">
        <f t="array" ref="B11:F15">MINVERSE($B$2:$F$6)</f>
        <v>2.0922731007066888</v>
      </c>
      <c r="C11">
        <v>-6.7878112284901553</v>
      </c>
      <c r="D11">
        <v>3.0328807737577179</v>
      </c>
      <c r="E11">
        <v>1.0583269557779984</v>
      </c>
      <c r="F11">
        <v>-5.8250225303574323</v>
      </c>
      <c r="G11">
        <f>H2-$K$1</f>
        <v>-1.0232450831127971E-2</v>
      </c>
      <c r="H11">
        <f t="array" ref="H11:H15">MMULT(B11:F15,G11:G15)</f>
        <v>-4.580051245267916E-2</v>
      </c>
      <c r="I11">
        <f>H11/SUM($H$11:$H$15)</f>
        <v>-5.3961120974803838E-3</v>
      </c>
    </row>
    <row r="12" spans="1:32">
      <c r="A12" s="12" t="s">
        <v>3</v>
      </c>
      <c r="B12">
        <v>-6.7878112284901553</v>
      </c>
      <c r="C12">
        <v>5704.1938934696091</v>
      </c>
      <c r="D12">
        <v>-784.83038353709321</v>
      </c>
      <c r="E12">
        <v>-118.70658986084182</v>
      </c>
      <c r="F12">
        <v>-1217.0094364818108</v>
      </c>
      <c r="G12">
        <f>H3-$K$1</f>
        <v>1.5626118830722466E-3</v>
      </c>
      <c r="H12">
        <v>9.5082950069114514</v>
      </c>
      <c r="I12">
        <f t="shared" ref="I12:I15" si="0">H12/SUM($H$11:$H$15)</f>
        <v>1.1202456690024631</v>
      </c>
    </row>
    <row r="13" spans="1:32">
      <c r="A13" s="12" t="s">
        <v>4</v>
      </c>
      <c r="B13">
        <v>3.0328807737577179</v>
      </c>
      <c r="C13">
        <v>-784.83038353709333</v>
      </c>
      <c r="D13">
        <v>1664.7866813017661</v>
      </c>
      <c r="E13">
        <v>-80.130146120248</v>
      </c>
      <c r="F13">
        <v>-76.91871259494215</v>
      </c>
      <c r="G13">
        <f t="shared" ref="G13:G15" si="1">H4-$K$1</f>
        <v>-9.4612389071088785E-4</v>
      </c>
      <c r="H13">
        <v>-2.4052527888375468</v>
      </c>
      <c r="I13">
        <f t="shared" si="0"/>
        <v>-0.28338140724417799</v>
      </c>
    </row>
    <row r="14" spans="1:32">
      <c r="A14" s="12" t="s">
        <v>5</v>
      </c>
      <c r="B14">
        <v>1.0583269557779986</v>
      </c>
      <c r="C14">
        <v>-118.70658986084183</v>
      </c>
      <c r="D14">
        <v>-80.130146120248</v>
      </c>
      <c r="E14">
        <v>238.0439556331475</v>
      </c>
      <c r="F14">
        <v>-80.230805984198469</v>
      </c>
      <c r="G14">
        <f t="shared" si="1"/>
        <v>-6.0718743895945811E-3</v>
      </c>
      <c r="H14">
        <v>-1.62771354253725</v>
      </c>
      <c r="I14">
        <f t="shared" si="0"/>
        <v>-0.19177350356489548</v>
      </c>
    </row>
    <row r="15" spans="1:32" ht="15.75" thickBot="1">
      <c r="A15" s="13" t="s">
        <v>6</v>
      </c>
      <c r="B15">
        <v>-5.8250225303574323</v>
      </c>
      <c r="C15">
        <v>-1217.0094364818108</v>
      </c>
      <c r="D15">
        <v>-76.91871259494215</v>
      </c>
      <c r="E15">
        <v>-80.230805984198483</v>
      </c>
      <c r="F15">
        <v>5631.861415757724</v>
      </c>
      <c r="G15">
        <f t="shared" si="1"/>
        <v>7.7067633970249484E-4</v>
      </c>
      <c r="H15">
        <v>3.0581591987232177</v>
      </c>
      <c r="I15">
        <f t="shared" si="0"/>
        <v>0.36030535390409058</v>
      </c>
      <c r="J15" s="27"/>
    </row>
    <row r="16" spans="1:32" ht="15.75" thickBot="1"/>
    <row r="17" spans="1:10">
      <c r="A17" s="16" t="s">
        <v>25</v>
      </c>
      <c r="B17" s="16" t="s">
        <v>2</v>
      </c>
      <c r="C17" s="16" t="s">
        <v>3</v>
      </c>
      <c r="D17" s="16" t="s">
        <v>4</v>
      </c>
      <c r="E17" s="16" t="s">
        <v>5</v>
      </c>
      <c r="F17" s="16" t="s">
        <v>6</v>
      </c>
      <c r="H17" s="26" t="s">
        <v>7</v>
      </c>
      <c r="I17" s="26" t="s">
        <v>23</v>
      </c>
    </row>
    <row r="18" spans="1:10">
      <c r="A18" s="12" t="s">
        <v>2</v>
      </c>
      <c r="B18">
        <f t="array" ref="B18:G23">MINVERSE(B2:G7)</f>
        <v>2.0874147080128207</v>
      </c>
      <c r="C18">
        <v>-4.0849282024428248</v>
      </c>
      <c r="D18">
        <v>3.5814434650858402</v>
      </c>
      <c r="E18">
        <v>1.0281268833416348</v>
      </c>
      <c r="F18">
        <v>-2.6120568539972737</v>
      </c>
      <c r="G18">
        <v>-7.5565811175998254E-4</v>
      </c>
      <c r="H18">
        <v>0</v>
      </c>
      <c r="I18">
        <f t="array" ref="I18:I23">MMULT(B18:G23,H18:H23)</f>
        <v>-7.5565811175998254E-4</v>
      </c>
    </row>
    <row r="19" spans="1:10">
      <c r="A19" s="12" t="s">
        <v>3</v>
      </c>
      <c r="B19">
        <v>-4.0849282024428826</v>
      </c>
      <c r="C19">
        <v>4200.491514344506</v>
      </c>
      <c r="D19">
        <v>-1090.0137807097296</v>
      </c>
      <c r="E19">
        <v>-101.90530015105719</v>
      </c>
      <c r="F19">
        <v>-3004.4875052812763</v>
      </c>
      <c r="G19">
        <v>0.42039736440999032</v>
      </c>
      <c r="H19">
        <v>0</v>
      </c>
      <c r="I19">
        <v>0.42039736440999032</v>
      </c>
    </row>
    <row r="20" spans="1:10">
      <c r="A20" s="12" t="s">
        <v>4</v>
      </c>
      <c r="B20">
        <v>3.5814434650858358</v>
      </c>
      <c r="C20">
        <v>-1090.0137807097301</v>
      </c>
      <c r="D20">
        <v>1602.8482902991391</v>
      </c>
      <c r="E20">
        <v>-76.720246168173034</v>
      </c>
      <c r="F20">
        <v>-439.69570688632194</v>
      </c>
      <c r="G20">
        <v>8.5321601943405379E-2</v>
      </c>
      <c r="H20">
        <v>0</v>
      </c>
      <c r="I20">
        <v>8.5321601943405379E-2</v>
      </c>
    </row>
    <row r="21" spans="1:10">
      <c r="A21" s="12" t="s">
        <v>5</v>
      </c>
      <c r="B21">
        <v>1.028126883341655</v>
      </c>
      <c r="C21">
        <v>-101.90530015105686</v>
      </c>
      <c r="D21">
        <v>-76.720246168173091</v>
      </c>
      <c r="E21">
        <v>237.85623009661123</v>
      </c>
      <c r="F21" s="25">
        <v>-60.258810660722894</v>
      </c>
      <c r="G21">
        <v>-4.6972180204912835E-3</v>
      </c>
      <c r="H21">
        <v>0</v>
      </c>
      <c r="I21">
        <v>-4.6972180204912835E-3</v>
      </c>
    </row>
    <row r="22" spans="1:10" ht="15.75" thickBot="1">
      <c r="A22" s="13" t="s">
        <v>6</v>
      </c>
      <c r="B22">
        <v>-2.6120568539974287</v>
      </c>
      <c r="C22">
        <v>-3004.4875052812763</v>
      </c>
      <c r="D22">
        <v>-439.69570688632217</v>
      </c>
      <c r="E22">
        <v>-60.258810660722624</v>
      </c>
      <c r="F22">
        <v>3507.0540796823184</v>
      </c>
      <c r="G22">
        <v>0.49973390977885557</v>
      </c>
      <c r="H22">
        <v>0</v>
      </c>
      <c r="I22">
        <v>0.49973390977885557</v>
      </c>
    </row>
    <row r="23" spans="1:10">
      <c r="B23">
        <v>-7.5565811176005161E-4</v>
      </c>
      <c r="C23">
        <v>0.42039736440999087</v>
      </c>
      <c r="D23">
        <v>8.5321601943405365E-2</v>
      </c>
      <c r="E23">
        <v>-4.6972180204913434E-3</v>
      </c>
      <c r="F23">
        <v>0.49973390977885518</v>
      </c>
      <c r="G23">
        <v>-1.1753252934646236E-4</v>
      </c>
      <c r="H23">
        <v>1</v>
      </c>
      <c r="I23">
        <v>-1.1753252934646236E-4</v>
      </c>
    </row>
    <row r="24" spans="1:10" ht="15.75" thickBot="1"/>
    <row r="25" spans="1:10">
      <c r="A25" s="16" t="s">
        <v>24</v>
      </c>
      <c r="B25" s="16" t="s">
        <v>2</v>
      </c>
      <c r="C25" s="16" t="s">
        <v>3</v>
      </c>
      <c r="D25" s="16" t="s">
        <v>4</v>
      </c>
      <c r="E25" s="16" t="s">
        <v>5</v>
      </c>
      <c r="F25" s="16" t="s">
        <v>6</v>
      </c>
      <c r="H25" s="26"/>
      <c r="I25" s="26" t="s">
        <v>8</v>
      </c>
      <c r="J25" s="26" t="s">
        <v>26</v>
      </c>
    </row>
    <row r="26" spans="1:10">
      <c r="A26" s="12" t="s">
        <v>2</v>
      </c>
      <c r="B26">
        <f t="array" ref="B26:H32">MINVERSE(B2:H8)</f>
        <v>2.0148388718951482</v>
      </c>
      <c r="C26">
        <v>6.8605689445239477</v>
      </c>
      <c r="D26">
        <v>-2.18500293288173</v>
      </c>
      <c r="E26">
        <v>-1.8977113822576541</v>
      </c>
      <c r="F26">
        <v>-4.792693501280155</v>
      </c>
      <c r="G26">
        <v>1.2754948730897553E-3</v>
      </c>
      <c r="H26">
        <v>-1.8426472485902465</v>
      </c>
      <c r="I26">
        <v>0</v>
      </c>
      <c r="J26">
        <f t="array" ref="J26:J32">MMULT(B26:H32,I26:I32)</f>
        <v>-5.8601574960523073E-3</v>
      </c>
    </row>
    <row r="27" spans="1:10">
      <c r="A27" s="12" t="s">
        <v>3</v>
      </c>
      <c r="B27">
        <v>6.8605689445241538</v>
      </c>
      <c r="C27">
        <v>2549.7505211574917</v>
      </c>
      <c r="D27">
        <v>-220.34935831498754</v>
      </c>
      <c r="E27">
        <v>339.35388612522081</v>
      </c>
      <c r="F27">
        <v>-2675.615617912249</v>
      </c>
      <c r="G27">
        <v>0.11406979879050599</v>
      </c>
      <c r="H27">
        <v>277.89814463329407</v>
      </c>
      <c r="I27">
        <v>0</v>
      </c>
      <c r="J27">
        <v>1.1902304994617112</v>
      </c>
    </row>
    <row r="28" spans="1:10">
      <c r="A28" s="12" t="s">
        <v>4</v>
      </c>
      <c r="B28">
        <v>-2.1850029328815612</v>
      </c>
      <c r="C28">
        <v>-220.34935831498805</v>
      </c>
      <c r="D28">
        <v>1144.6805882182732</v>
      </c>
      <c r="E28">
        <v>-309.19003818469571</v>
      </c>
      <c r="F28">
        <v>-612.95618878570826</v>
      </c>
      <c r="G28">
        <v>0.24670499674462454</v>
      </c>
      <c r="H28">
        <v>-146.405844668876</v>
      </c>
      <c r="I28">
        <v>0</v>
      </c>
      <c r="J28">
        <v>-0.32025170816293658</v>
      </c>
    </row>
    <row r="29" spans="1:10">
      <c r="A29" s="12" t="s">
        <v>5</v>
      </c>
      <c r="B29">
        <v>-1.8977113822576657</v>
      </c>
      <c r="C29">
        <v>339.35388612522092</v>
      </c>
      <c r="D29">
        <v>-309.19003818469565</v>
      </c>
      <c r="E29">
        <v>119.90334089302661</v>
      </c>
      <c r="F29">
        <v>-148.1694774512942</v>
      </c>
      <c r="G29">
        <v>7.7187131430527176E-2</v>
      </c>
      <c r="H29">
        <v>-74.284887619969751</v>
      </c>
      <c r="I29">
        <v>0</v>
      </c>
      <c r="J29">
        <v>-0.21048113211933583</v>
      </c>
    </row>
    <row r="30" spans="1:10" ht="15.75" thickBot="1">
      <c r="A30" s="13" t="s">
        <v>6</v>
      </c>
      <c r="B30">
        <v>-4.7926935012800751</v>
      </c>
      <c r="C30">
        <v>-2675.6156179122486</v>
      </c>
      <c r="D30">
        <v>-612.95618878570838</v>
      </c>
      <c r="E30">
        <v>-148.16947745129406</v>
      </c>
      <c r="F30">
        <v>3441.5339776505316</v>
      </c>
      <c r="G30">
        <v>0.56076257816125263</v>
      </c>
      <c r="H30">
        <v>-55.364765095858068</v>
      </c>
      <c r="I30">
        <v>0</v>
      </c>
      <c r="J30">
        <v>0.34636249831661353</v>
      </c>
    </row>
    <row r="31" spans="1:10">
      <c r="B31">
        <v>1.275494873089566E-3</v>
      </c>
      <c r="C31">
        <v>0.1140697987905062</v>
      </c>
      <c r="D31">
        <v>0.24670499674462457</v>
      </c>
      <c r="E31">
        <v>7.7187131430527259E-2</v>
      </c>
      <c r="F31">
        <v>0.56076257816125241</v>
      </c>
      <c r="G31">
        <v>-1.74377653957558E-4</v>
      </c>
      <c r="H31">
        <v>5.1569484544838069E-2</v>
      </c>
      <c r="I31">
        <v>1</v>
      </c>
      <c r="J31">
        <v>2.5325200101644353E-5</v>
      </c>
    </row>
    <row r="32" spans="1:10">
      <c r="B32">
        <v>-1.8426472485902259</v>
      </c>
      <c r="C32">
        <v>277.89814463329373</v>
      </c>
      <c r="D32">
        <v>-146.40584466887591</v>
      </c>
      <c r="E32">
        <v>-74.284887619969794</v>
      </c>
      <c r="F32">
        <v>-55.364765095857791</v>
      </c>
      <c r="G32">
        <v>5.1569484544837993E-2</v>
      </c>
      <c r="H32">
        <v>-46.783462159940385</v>
      </c>
      <c r="I32" s="29">
        <f>I48</f>
        <v>3.8725004878721815E-3</v>
      </c>
      <c r="J32">
        <v>-0.12959949549388089</v>
      </c>
    </row>
    <row r="34" spans="1:12">
      <c r="B34" s="14" t="s">
        <v>57</v>
      </c>
      <c r="C34" s="29">
        <f>(I47-I37)/10</f>
        <v>2.5183626379225087E-4</v>
      </c>
    </row>
    <row r="36" spans="1:12">
      <c r="A36" s="33" t="s">
        <v>20</v>
      </c>
      <c r="B36" s="33" t="s">
        <v>9</v>
      </c>
      <c r="C36" s="33" t="s">
        <v>10</v>
      </c>
      <c r="D36" s="33" t="s">
        <v>11</v>
      </c>
      <c r="E36" s="33" t="s">
        <v>12</v>
      </c>
      <c r="F36" s="33" t="s">
        <v>13</v>
      </c>
      <c r="G36" s="33" t="s">
        <v>15</v>
      </c>
      <c r="H36" s="33" t="s">
        <v>16</v>
      </c>
      <c r="I36" s="33" t="s">
        <v>17</v>
      </c>
      <c r="K36" s="30" t="s">
        <v>59</v>
      </c>
      <c r="L36" s="30"/>
    </row>
    <row r="37" spans="1:12">
      <c r="A37" s="34" t="s">
        <v>14</v>
      </c>
      <c r="B37" s="32">
        <f>I18</f>
        <v>-7.5565811175998254E-4</v>
      </c>
      <c r="C37" s="32">
        <f>I19</f>
        <v>0.42039736440999032</v>
      </c>
      <c r="D37" s="32">
        <f>I20</f>
        <v>8.5321601943405379E-2</v>
      </c>
      <c r="E37" s="32">
        <f>I21</f>
        <v>-4.6972180204912835E-3</v>
      </c>
      <c r="F37" s="32">
        <f>I22</f>
        <v>0.49973390977885557</v>
      </c>
      <c r="G37" s="32">
        <f t="array" ref="G37">MMULT(B37:F37,MMULT($B$2:$F$6,TRANSPOSE(B37:F37)))</f>
        <v>1.1753252934646236E-4</v>
      </c>
      <c r="H37" s="32">
        <f>SQRT(G37)</f>
        <v>1.0841242057368812E-2</v>
      </c>
      <c r="I37" s="32">
        <f>SUMPRODUCT(B37:F37,B8:F8)</f>
        <v>1.1023015861574218E-3</v>
      </c>
      <c r="K37" s="31" t="s">
        <v>16</v>
      </c>
      <c r="L37" s="31" t="s">
        <v>17</v>
      </c>
    </row>
    <row r="38" spans="1:12">
      <c r="A38" s="34">
        <v>1</v>
      </c>
      <c r="B38" s="32">
        <v>-1.2197035103319212E-3</v>
      </c>
      <c r="C38" s="32">
        <v>0.49038219486923801</v>
      </c>
      <c r="D38" s="32">
        <v>4.8451301024647037E-2</v>
      </c>
      <c r="E38" s="32">
        <v>-2.3404846574931734E-2</v>
      </c>
      <c r="F38" s="32">
        <v>0.48579105419137869</v>
      </c>
      <c r="G38" s="32">
        <f t="array" ref="G38">MMULT(B38:F38,MMULT($B$2:$F$6,TRANSPOSE(B38:F38)))</f>
        <v>1.2049960686778412E-4</v>
      </c>
      <c r="H38" s="32">
        <f>SQRT(G38)</f>
        <v>1.0977231293353717E-2</v>
      </c>
      <c r="I38" s="35">
        <f>I37+$C$34</f>
        <v>1.3541378499496728E-3</v>
      </c>
      <c r="K38" s="32">
        <v>0</v>
      </c>
      <c r="L38" s="32">
        <f>K1</f>
        <v>1.0472222222222221E-4</v>
      </c>
    </row>
    <row r="39" spans="1:12">
      <c r="A39" s="34">
        <v>2</v>
      </c>
      <c r="B39" s="32">
        <v>-1.68374890890396E-3</v>
      </c>
      <c r="C39" s="32">
        <v>0.56036702532848537</v>
      </c>
      <c r="D39" s="32">
        <v>1.1581000105888667E-2</v>
      </c>
      <c r="E39" s="32">
        <v>-4.2112475129372148E-2</v>
      </c>
      <c r="F39" s="32">
        <v>0.4718481986039022</v>
      </c>
      <c r="G39" s="32">
        <f t="array" ref="G39">MMULT(B39:F39,MMULT($B$2:$F$6,TRANSPOSE(B39:F39)))</f>
        <v>1.294008394317494E-4</v>
      </c>
      <c r="H39" s="32">
        <f t="shared" ref="H39:H46" si="2">SQRT(G39)</f>
        <v>1.1375448977150282E-2</v>
      </c>
      <c r="I39" s="35">
        <f>I38+$C$34</f>
        <v>1.6059741137419237E-3</v>
      </c>
      <c r="K39" s="32">
        <f>H47</f>
        <v>2.0352893688088687E-2</v>
      </c>
      <c r="L39" s="32">
        <f>I47</f>
        <v>3.6206642240799308E-3</v>
      </c>
    </row>
    <row r="40" spans="1:12">
      <c r="A40" s="34">
        <v>3</v>
      </c>
      <c r="B40" s="32">
        <v>-2.1477943074759988E-3</v>
      </c>
      <c r="C40" s="32">
        <v>0.63035185578773278</v>
      </c>
      <c r="D40" s="32">
        <v>-2.5289300812869731E-2</v>
      </c>
      <c r="E40" s="32">
        <v>-6.0820103683812562E-2</v>
      </c>
      <c r="F40" s="32">
        <v>0.45790534301642566</v>
      </c>
      <c r="G40" s="32">
        <f t="array" ref="G40">MMULT(B40:F40,MMULT($B$2:$F$6,TRANSPOSE(B40:F40)))</f>
        <v>1.4423622703835831E-4</v>
      </c>
      <c r="H40" s="32">
        <f t="shared" si="2"/>
        <v>1.2009838759881762E-2</v>
      </c>
      <c r="I40" s="35">
        <f>I39+$C$34</f>
        <v>1.8578103775341746E-3</v>
      </c>
    </row>
    <row r="41" spans="1:12">
      <c r="A41" s="34">
        <v>4</v>
      </c>
      <c r="B41" s="32">
        <v>-2.6118397060480368E-3</v>
      </c>
      <c r="C41" s="32">
        <v>0.70033668624697998</v>
      </c>
      <c r="D41" s="32">
        <v>-6.2159601731628045E-2</v>
      </c>
      <c r="E41" s="32">
        <v>-7.9527732238252949E-2</v>
      </c>
      <c r="F41" s="32">
        <v>0.44396248742894917</v>
      </c>
      <c r="G41" s="32">
        <f t="array" ref="G41">MMULT(B41:F41,MMULT($B$2:$F$6,TRANSPOSE(B41:F41)))</f>
        <v>1.6500576968761074E-4</v>
      </c>
      <c r="H41" s="32">
        <f t="shared" si="2"/>
        <v>1.2845457161487508E-2</v>
      </c>
      <c r="I41" s="35">
        <f t="shared" ref="I41:I46" si="3">I40+$C$34</f>
        <v>2.1096466413264253E-3</v>
      </c>
    </row>
    <row r="42" spans="1:12">
      <c r="A42" s="34">
        <v>5</v>
      </c>
      <c r="B42" s="32">
        <v>-3.0758851046200752E-3</v>
      </c>
      <c r="C42" s="32">
        <v>0.77032151670622717</v>
      </c>
      <c r="D42" s="32">
        <v>-9.9029902650386359E-2</v>
      </c>
      <c r="E42" s="32">
        <v>-9.8235360792693363E-2</v>
      </c>
      <c r="F42" s="32">
        <v>0.43001963184147263</v>
      </c>
      <c r="G42" s="32">
        <f t="array" ref="G42">MMULT(B42:F42,MMULT($B$2:$F$6,TRANSPOSE(B42:F42)))</f>
        <v>1.9170946737950668E-4</v>
      </c>
      <c r="H42" s="32">
        <f t="shared" si="2"/>
        <v>1.3845918798675179E-2</v>
      </c>
      <c r="I42" s="35">
        <f t="shared" si="3"/>
        <v>2.361482905118676E-3</v>
      </c>
    </row>
    <row r="43" spans="1:12">
      <c r="A43" s="34">
        <v>6</v>
      </c>
      <c r="B43" s="32">
        <v>-3.5399305031921131E-3</v>
      </c>
      <c r="C43" s="32">
        <v>0.84030634716547459</v>
      </c>
      <c r="D43" s="32">
        <v>-0.13590020356914473</v>
      </c>
      <c r="E43" s="32">
        <v>-0.11694298934713378</v>
      </c>
      <c r="F43" s="32">
        <v>0.41607677625399614</v>
      </c>
      <c r="G43" s="32">
        <f t="array" ref="G43">MMULT(B43:F43,MMULT($B$2:$F$6,TRANSPOSE(B43:F43)))</f>
        <v>2.2434732011404629E-4</v>
      </c>
      <c r="H43" s="32">
        <f t="shared" si="2"/>
        <v>1.4978228203430682E-2</v>
      </c>
      <c r="I43" s="35">
        <f t="shared" si="3"/>
        <v>2.6133191689109267E-3</v>
      </c>
    </row>
    <row r="44" spans="1:12">
      <c r="A44" s="34">
        <v>7</v>
      </c>
      <c r="B44" s="32">
        <v>-4.003975901764152E-3</v>
      </c>
      <c r="C44" s="32">
        <v>0.91029117762472178</v>
      </c>
      <c r="D44" s="32">
        <v>-0.17277050448790304</v>
      </c>
      <c r="E44" s="32">
        <v>-0.13565061790157418</v>
      </c>
      <c r="F44" s="32">
        <v>0.40213392066651965</v>
      </c>
      <c r="G44" s="32">
        <f t="array" ref="G44">MMULT(B44:F44,MMULT($B$2:$F$6,TRANSPOSE(B44:F44)))</f>
        <v>2.6291932789122938E-4</v>
      </c>
      <c r="H44" s="32">
        <f t="shared" si="2"/>
        <v>1.6214787321800719E-2</v>
      </c>
      <c r="I44" s="35">
        <f t="shared" si="3"/>
        <v>2.8651554327031774E-3</v>
      </c>
    </row>
    <row r="45" spans="1:12">
      <c r="A45" s="34">
        <v>8</v>
      </c>
      <c r="B45" s="32">
        <v>-4.4680213003361899E-3</v>
      </c>
      <c r="C45" s="32">
        <v>0.9802760080839692</v>
      </c>
      <c r="D45" s="32">
        <v>-0.20964080540666141</v>
      </c>
      <c r="E45" s="32">
        <v>-0.15435824645601459</v>
      </c>
      <c r="F45" s="32">
        <v>0.38819106507904311</v>
      </c>
      <c r="G45" s="32">
        <f t="array" ref="G45">MMULT(B45:F45,MMULT($B$2:$F$6,TRANSPOSE(B45:F45)))</f>
        <v>3.0742549071105605E-4</v>
      </c>
      <c r="H45" s="32">
        <f t="shared" si="2"/>
        <v>1.7533553282522516E-2</v>
      </c>
      <c r="I45" s="35">
        <f t="shared" si="3"/>
        <v>3.1169916964954281E-3</v>
      </c>
    </row>
    <row r="46" spans="1:12">
      <c r="A46" s="34">
        <v>9</v>
      </c>
      <c r="B46" s="32">
        <v>-4.9320666989082287E-3</v>
      </c>
      <c r="C46" s="32">
        <v>1.0502608385432164</v>
      </c>
      <c r="D46" s="32">
        <v>-0.24651110632541973</v>
      </c>
      <c r="E46" s="32">
        <v>-0.17306587501045495</v>
      </c>
      <c r="F46" s="32">
        <v>0.37424820949156662</v>
      </c>
      <c r="G46" s="32">
        <f t="array" ref="G46">MMULT(B46:F46,MMULT($B$2:$F$6,TRANSPOSE(B46:F46)))</f>
        <v>3.5786580857352624E-4</v>
      </c>
      <c r="H46" s="32">
        <f t="shared" si="2"/>
        <v>1.8917341477425579E-2</v>
      </c>
      <c r="I46" s="35">
        <f t="shared" si="3"/>
        <v>3.3688279602876788E-3</v>
      </c>
    </row>
    <row r="47" spans="1:12">
      <c r="A47" s="34" t="s">
        <v>58</v>
      </c>
      <c r="B47" s="32">
        <f>I11</f>
        <v>-5.3961120974803838E-3</v>
      </c>
      <c r="C47" s="32">
        <f>I12</f>
        <v>1.1202456690024631</v>
      </c>
      <c r="D47" s="32">
        <f>I13</f>
        <v>-0.28338140724417799</v>
      </c>
      <c r="E47" s="32">
        <f>I14</f>
        <v>-0.19177350356489548</v>
      </c>
      <c r="F47" s="32">
        <f>I15</f>
        <v>0.36030535390409058</v>
      </c>
      <c r="G47" s="32">
        <f t="array" ref="G47">MMULT(B47:F47,MMULT($B$2:$F$6,TRANSPOSE(B47:F47)))</f>
        <v>4.1424028147864033E-4</v>
      </c>
      <c r="H47" s="32">
        <f>SQRT(G47)</f>
        <v>2.0352893688088687E-2</v>
      </c>
      <c r="I47" s="32">
        <f>SUMPRODUCT(B47:F47,B8:F8)</f>
        <v>3.6206642240799308E-3</v>
      </c>
      <c r="J47" s="29"/>
    </row>
    <row r="48" spans="1:12">
      <c r="A48" s="34">
        <v>11</v>
      </c>
      <c r="B48" s="32">
        <v>-5.8601574960523073E-3</v>
      </c>
      <c r="C48" s="32">
        <v>1.1902304994617112</v>
      </c>
      <c r="D48" s="32">
        <v>-0.32025170816293658</v>
      </c>
      <c r="E48" s="32">
        <v>-0.21048113211933583</v>
      </c>
      <c r="F48" s="32">
        <v>0.34636249831661353</v>
      </c>
      <c r="G48" s="32">
        <f t="array" ref="G48">MMULT(B48:F48,MMULT($B$2:$F$6,TRANSPOSE(B48:F48)))</f>
        <v>4.7654890942639772E-4</v>
      </c>
      <c r="H48" s="32">
        <f>SQRT(G48)</f>
        <v>2.1830000215904664E-2</v>
      </c>
      <c r="I48" s="35">
        <f>I47+C34</f>
        <v>3.8725004878721815E-3</v>
      </c>
    </row>
  </sheetData>
  <mergeCells count="1">
    <mergeCell ref="K36:L3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H22" sqref="H22"/>
    </sheetView>
  </sheetViews>
  <sheetFormatPr baseColWidth="10" defaultColWidth="9.140625"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Precios</vt:lpstr>
      <vt:lpstr>Ren_diarios</vt:lpstr>
      <vt:lpstr>FronteraEfi</vt:lpstr>
      <vt:lpstr>Resultados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</dc:creator>
  <cp:lastModifiedBy>DELL INSPIRON</cp:lastModifiedBy>
  <dcterms:created xsi:type="dcterms:W3CDTF">2016-05-27T22:16:13Z</dcterms:created>
  <dcterms:modified xsi:type="dcterms:W3CDTF">2021-01-23T06:23:23Z</dcterms:modified>
</cp:coreProperties>
</file>