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MODELOS LINEALES\"/>
    </mc:Choice>
  </mc:AlternateContent>
  <xr:revisionPtr revIDLastSave="0" documentId="13_ncr:1_{18792AFF-B8FE-4D23-8815-284C574993E0}" xr6:coauthVersionLast="47" xr6:coauthVersionMax="47" xr10:uidLastSave="{00000000-0000-0000-0000-000000000000}"/>
  <bookViews>
    <workbookView xWindow="0" yWindow="8210" windowWidth="10240" windowHeight="6000" activeTab="1" xr2:uid="{7D50D18D-8A15-4A5D-9D90-DA5C775651D5}"/>
  </bookViews>
  <sheets>
    <sheet name="REGRESION" sheetId="1" r:id="rId1"/>
    <sheet name="D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5" i="2"/>
  <c r="F4" i="2"/>
  <c r="G4" i="2" s="1"/>
  <c r="G5" i="2"/>
  <c r="G6" i="2"/>
  <c r="G7" i="2"/>
  <c r="I7" i="2" s="1"/>
  <c r="G8" i="2"/>
  <c r="G9" i="2"/>
  <c r="G10" i="2"/>
  <c r="I10" i="2" s="1"/>
  <c r="G11" i="2"/>
  <c r="G12" i="2"/>
  <c r="I12" i="2" s="1"/>
  <c r="G13" i="2"/>
  <c r="G14" i="2"/>
  <c r="G15" i="2"/>
  <c r="I15" i="2" s="1"/>
  <c r="G16" i="2"/>
  <c r="G17" i="2"/>
  <c r="D41" i="1"/>
  <c r="I6" i="2"/>
  <c r="I14" i="2"/>
  <c r="I5" i="2"/>
  <c r="I8" i="2"/>
  <c r="I9" i="2"/>
  <c r="I13" i="2"/>
  <c r="I16" i="2"/>
  <c r="I17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I4" i="2" l="1"/>
  <c r="I11" i="2"/>
  <c r="I19" i="2" s="1"/>
  <c r="H19" i="2"/>
  <c r="H21" i="2" s="1"/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<sst xmlns="http://schemas.openxmlformats.org/spreadsheetml/2006/main" count="53" uniqueCount="48">
  <si>
    <t>Empresa</t>
  </si>
  <si>
    <t>Horas Hombre L</t>
  </si>
  <si>
    <t>Horas Máquina K</t>
  </si>
  <si>
    <t>Toneladas Q</t>
  </si>
  <si>
    <t>Y</t>
  </si>
  <si>
    <t>X1</t>
  </si>
  <si>
    <t>X2</t>
  </si>
  <si>
    <t>DW</t>
  </si>
  <si>
    <t>ln(Y)</t>
  </si>
  <si>
    <t>ln(x1)</t>
  </si>
  <si>
    <t>ln(x2)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</si>
  <si>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</si>
  <si>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</si>
  <si>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</si>
  <si>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</si>
  <si>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</si>
  <si>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</si>
  <si>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</si>
  <si>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</si>
  <si>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</si>
  <si>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</si>
  <si>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</si>
  <si>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</si>
  <si>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</si>
  <si>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</si>
  <si>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</si>
  <si>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</si>
  <si>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</si>
  <si>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</si>
  <si>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</si>
  <si>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</si>
  <si>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</si>
  <si>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</si>
  <si>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</si>
  <si>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</si>
  <si>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</si>
  <si>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</si>
  <si>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</si>
  <si>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</si>
  <si>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</si>
  <si>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</si>
  <si>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Predicted Yt</t>
  </si>
  <si>
    <t>ei</t>
  </si>
  <si>
    <t>(ei - ei-1)^2</t>
  </si>
  <si>
    <t>ei^2</t>
  </si>
  <si>
    <t>Pricted Yt Exp</t>
  </si>
  <si>
    <t>rendimiento creciente</t>
  </si>
  <si>
    <t>NO HAY AUTOCORRELACIÓN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</si>
</sst>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3969</xdr:colOff>
      <xdr:row>42</xdr:row>
      <xdr:rowOff>166688</xdr:rowOff>
    </xdr:from>
    <xdr:to>
      <xdr:col>7</xdr:col>
      <xdr:colOff>302888</xdr:colOff>
      <xdr:row>47</xdr:row>
      <xdr:rowOff>122360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EC30BA-F7A5-4B67-A095-898D19D81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6407" y="7881938"/>
          <a:ext cx="3362794" cy="876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393700</xdr:colOff>
      <xdr:row>21</xdr:row>
      <xdr:rowOff>133350</xdr:rowOff>
    </xdr:from>
    <xdr:to>
      <xdr:col>13</xdr:col>
      <xdr:colOff>139700</xdr:colOff>
      <xdr:row>38</xdr:row>
      <xdr:rowOff>121876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33E4C4-CB77-4232-B2C1-4D330198A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8400" y="4006850"/>
          <a:ext cx="5232400" cy="31190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22524-E8FD-4FC4-8F8B-96175017BDF6}">
  <dimension ref="A1:I58"/>
  <sheetViews>
    <sheetView zoomScale="70" zoomScaleNormal="70" workbookViewId="0">
      <selection activeCell="E23" sqref="E23"/>
    </sheetView>
  </sheetViews>
  <sheetFormatPr defaultRowHeight="14.5" x14ac:dyDescent="0.35"/>
  <cols>
    <col min="1" max="1" width="17.26953125" bestFit="1" customWidth="1"/>
    <col min="2" max="2" width="11.1796875" bestFit="1" customWidth="1"/>
    <col min="3" max="3" width="14.36328125" bestFit="1" customWidth="1"/>
    <col min="4" max="4" width="15.1796875" bestFit="1" customWidth="1"/>
    <col min="5" max="5" width="11.1796875" bestFit="1" customWidth="1"/>
  </cols>
  <sheetData>
    <row r="1" spans="1:7" x14ac:dyDescent="0.35">
      <c r="B1" s="2" t="s">
        <v>3</v>
      </c>
      <c r="C1" s="2" t="s">
        <v>1</v>
      </c>
      <c r="D1" s="2" t="s">
        <v>2</v>
      </c>
    </row>
    <row r="2" spans="1:7" x14ac:dyDescent="0.35">
      <c r="A2" s="2" t="s">
        <v>0</v>
      </c>
      <c r="B2" s="2" t="s">
        <v>4</v>
      </c>
      <c r="C2" s="2" t="s">
        <v>5</v>
      </c>
      <c r="D2" s="2" t="s">
        <v>6</v>
      </c>
      <c r="E2" s="4" t="s">
        <v>8</v>
      </c>
      <c r="F2" s="4" t="s">
        <v>9</v>
      </c>
      <c r="G2" s="4" t="s">
        <v>10</v>
      </c>
    </row>
    <row r="3" spans="1:7" x14ac:dyDescent="0.35">
      <c r="A3" s="3">
        <v>1</v>
      </c>
      <c r="B3" s="3">
        <v>240</v>
      </c>
      <c r="C3" s="3">
        <v>1480</v>
      </c>
      <c r="D3" s="3">
        <v>410</v>
      </c>
      <c r="E3" s="1">
        <f>LN(B3)</f>
        <v>5.4806389233419912</v>
      </c>
      <c r="F3" s="1">
        <f>LN(C3)</f>
        <v>7.2997973667581606</v>
      </c>
      <c r="G3" s="1">
        <f>LN(D3)</f>
        <v>6.0161571596983539</v>
      </c>
    </row>
    <row r="4" spans="1:7" x14ac:dyDescent="0.35">
      <c r="A4" s="3">
        <v>2</v>
      </c>
      <c r="B4" s="3">
        <v>400</v>
      </c>
      <c r="C4" s="3">
        <v>1660</v>
      </c>
      <c r="D4" s="3">
        <v>450</v>
      </c>
      <c r="E4" s="1">
        <f t="shared" ref="E4:E16" si="0">LN(B4)</f>
        <v>5.9914645471079817</v>
      </c>
      <c r="F4" s="1">
        <f t="shared" ref="F4:F16" si="1">LN(C4)</f>
        <v>7.4145728813505887</v>
      </c>
      <c r="G4" s="1">
        <f t="shared" ref="G4:G16" si="2">LN(D4)</f>
        <v>6.1092475827643655</v>
      </c>
    </row>
    <row r="5" spans="1:7" x14ac:dyDescent="0.35">
      <c r="A5" s="3">
        <v>3</v>
      </c>
      <c r="B5" s="3">
        <v>110</v>
      </c>
      <c r="C5" s="3">
        <v>1150</v>
      </c>
      <c r="D5" s="3">
        <v>380</v>
      </c>
      <c r="E5" s="1">
        <f t="shared" si="0"/>
        <v>4.7004803657924166</v>
      </c>
      <c r="F5" s="1">
        <f t="shared" si="1"/>
        <v>7.0475172213572961</v>
      </c>
      <c r="G5" s="1">
        <f t="shared" si="2"/>
        <v>5.9401712527204316</v>
      </c>
    </row>
    <row r="6" spans="1:7" x14ac:dyDescent="0.35">
      <c r="A6" s="3">
        <v>4</v>
      </c>
      <c r="B6" s="3">
        <v>530</v>
      </c>
      <c r="C6" s="3">
        <v>1790</v>
      </c>
      <c r="D6" s="3">
        <v>430</v>
      </c>
      <c r="E6" s="1">
        <f t="shared" si="0"/>
        <v>6.2728770065461674</v>
      </c>
      <c r="F6" s="1">
        <f t="shared" si="1"/>
        <v>7.4899708988348008</v>
      </c>
      <c r="G6" s="1">
        <f t="shared" si="2"/>
        <v>6.0637852086876078</v>
      </c>
    </row>
    <row r="7" spans="1:7" x14ac:dyDescent="0.35">
      <c r="A7" s="3">
        <v>5</v>
      </c>
      <c r="B7" s="3">
        <v>590</v>
      </c>
      <c r="C7" s="3">
        <v>1880</v>
      </c>
      <c r="D7" s="3">
        <v>480</v>
      </c>
      <c r="E7" s="1">
        <f t="shared" si="0"/>
        <v>6.3801225368997647</v>
      </c>
      <c r="F7" s="1">
        <f t="shared" si="1"/>
        <v>7.5390270558239951</v>
      </c>
      <c r="G7" s="1">
        <f t="shared" si="2"/>
        <v>6.1737861039019366</v>
      </c>
    </row>
    <row r="8" spans="1:7" x14ac:dyDescent="0.35">
      <c r="A8" s="3">
        <v>6</v>
      </c>
      <c r="B8" s="3">
        <v>470</v>
      </c>
      <c r="C8" s="3">
        <v>1860</v>
      </c>
      <c r="D8" s="3">
        <v>450</v>
      </c>
      <c r="E8" s="1">
        <f t="shared" si="0"/>
        <v>6.1527326947041043</v>
      </c>
      <c r="F8" s="1">
        <f t="shared" si="1"/>
        <v>7.5283317667072467</v>
      </c>
      <c r="G8" s="1">
        <f t="shared" si="2"/>
        <v>6.1092475827643655</v>
      </c>
    </row>
    <row r="9" spans="1:7" x14ac:dyDescent="0.35">
      <c r="A9" s="3">
        <v>7</v>
      </c>
      <c r="B9" s="3">
        <v>450</v>
      </c>
      <c r="C9" s="3">
        <v>1940</v>
      </c>
      <c r="D9" s="3">
        <v>490</v>
      </c>
      <c r="E9" s="1">
        <f t="shared" si="0"/>
        <v>6.1092475827643655</v>
      </c>
      <c r="F9" s="1">
        <f t="shared" si="1"/>
        <v>7.5704432520573741</v>
      </c>
      <c r="G9" s="1">
        <f t="shared" si="2"/>
        <v>6.1944053911046719</v>
      </c>
    </row>
    <row r="10" spans="1:7" x14ac:dyDescent="0.35">
      <c r="A10" s="3">
        <v>8</v>
      </c>
      <c r="B10" s="3">
        <v>160</v>
      </c>
      <c r="C10" s="3">
        <v>1240</v>
      </c>
      <c r="D10" s="3">
        <v>395</v>
      </c>
      <c r="E10" s="1">
        <f t="shared" si="0"/>
        <v>5.0751738152338266</v>
      </c>
      <c r="F10" s="1">
        <f t="shared" si="1"/>
        <v>7.122866658599083</v>
      </c>
      <c r="G10" s="1">
        <f t="shared" si="2"/>
        <v>5.978885764901122</v>
      </c>
    </row>
    <row r="11" spans="1:7" x14ac:dyDescent="0.35">
      <c r="A11" s="3">
        <v>9</v>
      </c>
      <c r="B11" s="3">
        <v>290</v>
      </c>
      <c r="C11" s="3">
        <v>1240</v>
      </c>
      <c r="D11" s="3">
        <v>430</v>
      </c>
      <c r="E11" s="1">
        <f t="shared" si="0"/>
        <v>5.6698809229805196</v>
      </c>
      <c r="F11" s="1">
        <f t="shared" si="1"/>
        <v>7.122866658599083</v>
      </c>
      <c r="G11" s="1">
        <f t="shared" si="2"/>
        <v>6.0637852086876078</v>
      </c>
    </row>
    <row r="12" spans="1:7" x14ac:dyDescent="0.35">
      <c r="A12" s="3">
        <v>10</v>
      </c>
      <c r="B12" s="3">
        <v>490</v>
      </c>
      <c r="C12" s="3">
        <v>1850</v>
      </c>
      <c r="D12" s="3">
        <v>460</v>
      </c>
      <c r="E12" s="1">
        <f t="shared" si="0"/>
        <v>6.1944053911046719</v>
      </c>
      <c r="F12" s="1">
        <f t="shared" si="1"/>
        <v>7.5229409180723703</v>
      </c>
      <c r="G12" s="1">
        <f t="shared" si="2"/>
        <v>6.131226489483141</v>
      </c>
    </row>
    <row r="13" spans="1:7" x14ac:dyDescent="0.35">
      <c r="A13" s="3">
        <v>11</v>
      </c>
      <c r="B13" s="3">
        <v>350</v>
      </c>
      <c r="C13" s="3">
        <v>1570</v>
      </c>
      <c r="D13" s="3">
        <v>435</v>
      </c>
      <c r="E13" s="1">
        <f t="shared" si="0"/>
        <v>5.857933154483459</v>
      </c>
      <c r="F13" s="1">
        <f t="shared" si="1"/>
        <v>7.3588308983423536</v>
      </c>
      <c r="G13" s="1">
        <f t="shared" si="2"/>
        <v>6.0753460310886842</v>
      </c>
    </row>
    <row r="14" spans="1:7" x14ac:dyDescent="0.35">
      <c r="A14" s="3">
        <v>12</v>
      </c>
      <c r="B14" s="3">
        <v>550</v>
      </c>
      <c r="C14" s="3">
        <v>1700</v>
      </c>
      <c r="D14" s="3">
        <v>470</v>
      </c>
      <c r="E14" s="1">
        <f t="shared" si="0"/>
        <v>6.3099182782265162</v>
      </c>
      <c r="F14" s="1">
        <f t="shared" si="1"/>
        <v>7.4383835300443071</v>
      </c>
      <c r="G14" s="1">
        <f t="shared" si="2"/>
        <v>6.1527326947041043</v>
      </c>
    </row>
    <row r="15" spans="1:7" x14ac:dyDescent="0.35">
      <c r="A15" s="3">
        <v>13</v>
      </c>
      <c r="B15" s="3">
        <v>560</v>
      </c>
      <c r="C15" s="3">
        <v>2000</v>
      </c>
      <c r="D15" s="3">
        <v>480</v>
      </c>
      <c r="E15" s="1">
        <f t="shared" si="0"/>
        <v>6.3279367837291947</v>
      </c>
      <c r="F15" s="1">
        <f t="shared" si="1"/>
        <v>7.6009024595420822</v>
      </c>
      <c r="G15" s="1">
        <f t="shared" si="2"/>
        <v>6.1737861039019366</v>
      </c>
    </row>
    <row r="16" spans="1:7" x14ac:dyDescent="0.35">
      <c r="A16" s="3">
        <v>14</v>
      </c>
      <c r="B16" s="3">
        <v>430</v>
      </c>
      <c r="C16" s="3">
        <v>1850</v>
      </c>
      <c r="D16" s="3">
        <v>440</v>
      </c>
      <c r="E16" s="1">
        <f t="shared" si="0"/>
        <v>6.0637852086876078</v>
      </c>
      <c r="F16" s="1">
        <f t="shared" si="1"/>
        <v>7.5229409180723703</v>
      </c>
      <c r="G16" s="1">
        <f t="shared" si="2"/>
        <v>6.0867747269123065</v>
      </c>
    </row>
    <row r="20" spans="1:6" x14ac:dyDescent="0.35">
      <c r="A20" t="s">
        <v>11</v>
      </c>
    </row>
    <row r="21" spans="1:6" ht="15" thickBot="1" x14ac:dyDescent="0.4"/>
    <row r="22" spans="1:6" x14ac:dyDescent="0.35">
      <c r="A22" s="8" t="s">
        <v>12</v>
      </c>
      <c r="B22" s="8"/>
    </row>
    <row r="23" spans="1:6" x14ac:dyDescent="0.35">
      <c r="A23" s="5" t="s">
        <v>13</v>
      </c>
      <c r="B23" s="5">
        <v>0.93703858742852442</v>
      </c>
    </row>
    <row r="24" spans="1:6" x14ac:dyDescent="0.35">
      <c r="A24" s="5" t="s">
        <v>14</v>
      </c>
      <c r="B24" s="5">
        <v>0.8780413143300444</v>
      </c>
    </row>
    <row r="25" spans="1:6" x14ac:dyDescent="0.35">
      <c r="A25" s="5" t="s">
        <v>15</v>
      </c>
      <c r="B25" s="5">
        <v>0.8558670078445979</v>
      </c>
    </row>
    <row r="26" spans="1:6" x14ac:dyDescent="0.35">
      <c r="A26" s="5" t="s">
        <v>16</v>
      </c>
      <c r="B26" s="5">
        <v>0.19127895399218156</v>
      </c>
    </row>
    <row r="27" spans="1:6" ht="15" thickBot="1" x14ac:dyDescent="0.4">
      <c r="A27" s="6" t="s">
        <v>17</v>
      </c>
      <c r="B27" s="6">
        <v>14</v>
      </c>
    </row>
    <row r="29" spans="1:6" ht="15" thickBot="1" x14ac:dyDescent="0.4">
      <c r="A29" t="s">
        <v>18</v>
      </c>
    </row>
    <row r="30" spans="1:6" x14ac:dyDescent="0.35">
      <c r="A30" s="7"/>
      <c r="B30" s="7" t="s">
        <v>23</v>
      </c>
      <c r="C30" s="7" t="s">
        <v>24</v>
      </c>
      <c r="D30" s="7" t="s">
        <v>25</v>
      </c>
      <c r="E30" s="7" t="s">
        <v>26</v>
      </c>
      <c r="F30" s="7" t="s">
        <v>27</v>
      </c>
    </row>
    <row r="31" spans="1:6" x14ac:dyDescent="0.35">
      <c r="A31" s="5" t="s">
        <v>19</v>
      </c>
      <c r="B31" s="5">
        <v>2</v>
      </c>
      <c r="C31" s="5">
        <v>2.8975389142264958</v>
      </c>
      <c r="D31" s="5">
        <v>1.4487694571132479</v>
      </c>
      <c r="E31" s="5">
        <v>39.597239034570208</v>
      </c>
      <c r="F31" s="5">
        <v>9.4225845835885294E-6</v>
      </c>
    </row>
    <row r="32" spans="1:6" x14ac:dyDescent="0.35">
      <c r="A32" s="5" t="s">
        <v>20</v>
      </c>
      <c r="B32" s="5">
        <v>11</v>
      </c>
      <c r="C32" s="5">
        <v>0.40246402064377423</v>
      </c>
      <c r="D32" s="5">
        <v>3.6587638240343112E-2</v>
      </c>
      <c r="E32" s="5"/>
      <c r="F32" s="5"/>
    </row>
    <row r="33" spans="1:9" ht="15" thickBot="1" x14ac:dyDescent="0.4">
      <c r="A33" s="6" t="s">
        <v>21</v>
      </c>
      <c r="B33" s="6">
        <v>13</v>
      </c>
      <c r="C33" s="6">
        <v>3.3000029348702702</v>
      </c>
      <c r="D33" s="6"/>
      <c r="E33" s="6"/>
      <c r="F33" s="6"/>
    </row>
    <row r="34" spans="1:9" ht="15" thickBot="1" x14ac:dyDescent="0.4"/>
    <row r="35" spans="1:9" x14ac:dyDescent="0.35">
      <c r="A35" s="7"/>
      <c r="B35" s="7" t="s">
        <v>28</v>
      </c>
      <c r="C35" s="7" t="s">
        <v>16</v>
      </c>
      <c r="D35" s="7" t="s">
        <v>29</v>
      </c>
      <c r="E35" s="7" t="s">
        <v>30</v>
      </c>
      <c r="F35" s="7" t="s">
        <v>31</v>
      </c>
      <c r="G35" s="7" t="s">
        <v>32</v>
      </c>
      <c r="H35" s="7" t="s">
        <v>33</v>
      </c>
      <c r="I35" s="7" t="s">
        <v>34</v>
      </c>
    </row>
    <row r="36" spans="1:9" x14ac:dyDescent="0.35">
      <c r="A36" s="5" t="s">
        <v>22</v>
      </c>
      <c r="B36" s="5">
        <v>-23.231181889294088</v>
      </c>
      <c r="C36" s="5">
        <v>5.2364619512826778</v>
      </c>
      <c r="D36" s="5">
        <v>-4.4364271344707431</v>
      </c>
      <c r="E36" s="5">
        <v>1.000914193947816E-3</v>
      </c>
      <c r="F36" s="5">
        <v>-34.756556935451769</v>
      </c>
      <c r="G36" s="5">
        <v>-11.705806843136411</v>
      </c>
      <c r="H36" s="5">
        <v>-34.756556935451769</v>
      </c>
      <c r="I36" s="5">
        <v>-11.705806843136411</v>
      </c>
    </row>
    <row r="37" spans="1:9" x14ac:dyDescent="0.35">
      <c r="A37" s="5" t="s">
        <v>35</v>
      </c>
      <c r="B37" s="5">
        <v>1.4302525074365071</v>
      </c>
      <c r="C37" s="5">
        <v>0.56084298871324034</v>
      </c>
      <c r="D37" s="5">
        <v>2.5501834492359086</v>
      </c>
      <c r="E37" s="5">
        <v>2.6986273176582504E-2</v>
      </c>
      <c r="F37" s="5">
        <v>0.19584541213722284</v>
      </c>
      <c r="G37" s="5">
        <v>2.6646596027357914</v>
      </c>
      <c r="H37" s="5">
        <v>0.19584541213722284</v>
      </c>
      <c r="I37" s="5">
        <v>2.6646596027357914</v>
      </c>
    </row>
    <row r="38" spans="1:9" ht="15" thickBot="1" x14ac:dyDescent="0.4">
      <c r="A38" s="6" t="s">
        <v>36</v>
      </c>
      <c r="B38" s="6">
        <v>3.0453908293535723</v>
      </c>
      <c r="C38" s="6">
        <v>1.3672347546742305</v>
      </c>
      <c r="D38" s="6">
        <v>2.2274088768897586</v>
      </c>
      <c r="E38" s="6">
        <v>4.7742411405381269E-2</v>
      </c>
      <c r="F38" s="6">
        <v>3.612742395405899E-2</v>
      </c>
      <c r="G38" s="6">
        <v>6.0546542347530856</v>
      </c>
      <c r="H38" s="6">
        <v>3.612742395405899E-2</v>
      </c>
      <c r="I38" s="6">
        <v>6.0546542347530856</v>
      </c>
    </row>
    <row r="41" spans="1:9" x14ac:dyDescent="0.35">
      <c r="D41" s="9">
        <f>SUM(B37:B38)</f>
        <v>4.4756433367900792</v>
      </c>
      <c r="E41" s="9"/>
      <c r="F41" s="9" t="s">
        <v>46</v>
      </c>
      <c r="G41" s="9"/>
    </row>
    <row r="42" spans="1:9" x14ac:dyDescent="0.35">
      <c r="A42" t="s">
        <v>37</v>
      </c>
    </row>
    <row r="43" spans="1:9" ht="15" thickBot="1" x14ac:dyDescent="0.4"/>
    <row r="44" spans="1:9" x14ac:dyDescent="0.35">
      <c r="A44" s="7" t="s">
        <v>38</v>
      </c>
      <c r="B44" s="7" t="s">
        <v>39</v>
      </c>
      <c r="C44" s="7" t="s">
        <v>40</v>
      </c>
    </row>
    <row r="45" spans="1:9" x14ac:dyDescent="0.35">
      <c r="A45" s="5">
        <v>1</v>
      </c>
      <c r="B45" s="5">
        <v>5.5309214403853844</v>
      </c>
      <c r="C45" s="5">
        <v>-5.0282517043393149E-2</v>
      </c>
    </row>
    <row r="46" spans="1:9" x14ac:dyDescent="0.35">
      <c r="A46" s="5">
        <v>2</v>
      </c>
      <c r="B46" s="5">
        <v>5.9785761286293972</v>
      </c>
      <c r="C46" s="5">
        <v>1.2888418478584462E-2</v>
      </c>
    </row>
    <row r="47" spans="1:9" x14ac:dyDescent="0.35">
      <c r="A47" s="5">
        <v>3</v>
      </c>
      <c r="B47" s="5">
        <v>4.9386903455786726</v>
      </c>
      <c r="C47" s="5">
        <v>-0.23820997978625602</v>
      </c>
    </row>
    <row r="48" spans="1:9" x14ac:dyDescent="0.35">
      <c r="A48" s="5">
        <v>4</v>
      </c>
      <c r="B48" s="5">
        <v>5.9479636350979312</v>
      </c>
      <c r="C48" s="5">
        <v>0.32491337144823618</v>
      </c>
    </row>
    <row r="49" spans="1:3" x14ac:dyDescent="0.35">
      <c r="A49" s="5">
        <v>5</v>
      </c>
      <c r="B49" s="5">
        <v>6.353122044143328</v>
      </c>
      <c r="C49" s="5">
        <v>2.7000492756436678E-2</v>
      </c>
    </row>
    <row r="50" spans="1:3" x14ac:dyDescent="0.35">
      <c r="A50" s="5">
        <v>6</v>
      </c>
      <c r="B50" s="5">
        <v>6.1412800596539387</v>
      </c>
      <c r="C50" s="5">
        <v>1.1452635050165583E-2</v>
      </c>
    </row>
    <row r="51" spans="1:3" x14ac:dyDescent="0.35">
      <c r="A51" s="5">
        <v>7</v>
      </c>
      <c r="B51" s="5">
        <v>6.4608489257352524</v>
      </c>
      <c r="C51" s="5">
        <v>-0.35160134297088685</v>
      </c>
    </row>
    <row r="52" spans="1:3" x14ac:dyDescent="0.35">
      <c r="A52" s="5">
        <v>8</v>
      </c>
      <c r="B52" s="5">
        <v>5.164359887485638</v>
      </c>
      <c r="C52" s="5">
        <v>-8.918607225181141E-2</v>
      </c>
    </row>
    <row r="53" spans="1:3" x14ac:dyDescent="0.35">
      <c r="A53" s="5">
        <v>9</v>
      </c>
      <c r="B53" s="5">
        <v>5.4229118750102216</v>
      </c>
      <c r="C53" s="5">
        <v>0.24696904797029795</v>
      </c>
    </row>
    <row r="54" spans="1:3" x14ac:dyDescent="0.35">
      <c r="A54" s="5">
        <v>10</v>
      </c>
      <c r="B54" s="5">
        <v>6.2005041458372734</v>
      </c>
      <c r="C54" s="5">
        <v>-6.0987547326014635E-3</v>
      </c>
    </row>
    <row r="55" spans="1:3" x14ac:dyDescent="0.35">
      <c r="A55" s="5">
        <v>11</v>
      </c>
      <c r="B55" s="5">
        <v>5.7956075430884102</v>
      </c>
      <c r="C55" s="5">
        <v>6.2325611395048774E-2</v>
      </c>
    </row>
    <row r="56" spans="1:3" x14ac:dyDescent="0.35">
      <c r="A56" s="5">
        <v>12</v>
      </c>
      <c r="B56" s="5">
        <v>6.1450605297419703</v>
      </c>
      <c r="C56" s="5">
        <v>0.16485774848454593</v>
      </c>
    </row>
    <row r="57" spans="1:3" x14ac:dyDescent="0.35">
      <c r="A57" s="5">
        <v>13</v>
      </c>
      <c r="B57" s="5">
        <v>6.4416194954597685</v>
      </c>
      <c r="C57" s="5">
        <v>-0.11368271173057387</v>
      </c>
    </row>
    <row r="58" spans="1:3" ht="15" thickBot="1" x14ac:dyDescent="0.4">
      <c r="A58" s="6">
        <v>14</v>
      </c>
      <c r="B58" s="6">
        <v>6.0651311557554504</v>
      </c>
      <c r="C58" s="6">
        <v>-1.3459470678425234E-3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B658-4FE8-49A1-86B0-0A778D8EEEE0}">
  <dimension ref="A3:J21"/>
  <sheetViews>
    <sheetView tabSelected="1" zoomScale="115" zoomScaleNormal="115" workbookViewId="0">
      <selection activeCell="K12" sqref="K12"/>
    </sheetView>
  </sheetViews>
  <sheetFormatPr defaultRowHeight="14.5" x14ac:dyDescent="0.35"/>
  <cols>
    <col min="5" max="5" width="12.54296875" bestFit="1" customWidth="1"/>
    <col min="6" max="6" width="12.08984375" bestFit="1" customWidth="1"/>
    <col min="7" max="7" width="12.6328125" bestFit="1" customWidth="1"/>
    <col min="8" max="8" width="10.1796875" bestFit="1" customWidth="1"/>
  </cols>
  <sheetData>
    <row r="3" spans="1:9" x14ac:dyDescent="0.35">
      <c r="A3" s="2" t="s">
        <v>0</v>
      </c>
      <c r="B3" s="2" t="s">
        <v>4</v>
      </c>
      <c r="C3" s="2" t="s">
        <v>5</v>
      </c>
      <c r="D3" s="2" t="s">
        <v>6</v>
      </c>
      <c r="E3" s="2" t="s">
        <v>41</v>
      </c>
      <c r="F3" s="4" t="s">
        <v>45</v>
      </c>
      <c r="G3" s="2" t="s">
        <v>42</v>
      </c>
      <c r="H3" s="2" t="s">
        <v>43</v>
      </c>
      <c r="I3" s="2" t="s">
        <v>44</v>
      </c>
    </row>
    <row r="4" spans="1:9" x14ac:dyDescent="0.35">
      <c r="A4" s="3">
        <v>1</v>
      </c>
      <c r="B4" s="3">
        <v>240</v>
      </c>
      <c r="C4" s="3">
        <v>1480</v>
      </c>
      <c r="D4" s="3">
        <v>410</v>
      </c>
      <c r="E4" s="5">
        <v>5.5309214403853844</v>
      </c>
      <c r="F4">
        <f>EXP(E4)</f>
        <v>252.376353680638</v>
      </c>
      <c r="G4" s="5">
        <f>B4-F4</f>
        <v>-12.376353680638005</v>
      </c>
      <c r="H4" s="1"/>
      <c r="I4" s="1">
        <f>G4^2</f>
        <v>153.17413042824188</v>
      </c>
    </row>
    <row r="5" spans="1:9" x14ac:dyDescent="0.35">
      <c r="A5" s="3">
        <v>2</v>
      </c>
      <c r="B5" s="3">
        <v>400</v>
      </c>
      <c r="C5" s="3">
        <v>1660</v>
      </c>
      <c r="D5" s="3">
        <v>450</v>
      </c>
      <c r="E5" s="5">
        <v>5.9785761286293972</v>
      </c>
      <c r="F5">
        <f t="shared" ref="F5:F17" si="0">EXP(E5)</f>
        <v>394.87771260595218</v>
      </c>
      <c r="G5" s="5">
        <f t="shared" ref="G5:G17" si="1">B5-F5</f>
        <v>5.1222873940478166</v>
      </c>
      <c r="H5" s="1">
        <f>(G5-G4)^2</f>
        <v>306.20243946068177</v>
      </c>
      <c r="I5" s="1">
        <f t="shared" ref="I5:I17" si="2">G5^2</f>
        <v>26.237828147221173</v>
      </c>
    </row>
    <row r="6" spans="1:9" x14ac:dyDescent="0.35">
      <c r="A6" s="3">
        <v>3</v>
      </c>
      <c r="B6" s="3">
        <v>110</v>
      </c>
      <c r="C6" s="3">
        <v>1150</v>
      </c>
      <c r="D6" s="3">
        <v>380</v>
      </c>
      <c r="E6" s="5">
        <v>4.9386903455786726</v>
      </c>
      <c r="F6">
        <f t="shared" si="0"/>
        <v>139.58731864898172</v>
      </c>
      <c r="G6" s="5">
        <f t="shared" si="1"/>
        <v>-29.587318648981721</v>
      </c>
      <c r="H6" s="1">
        <f t="shared" ref="H6:H17" si="3">(G6-G5)^2</f>
        <v>1204.7567516623126</v>
      </c>
      <c r="I6" s="1">
        <f t="shared" si="2"/>
        <v>875.4094248363815</v>
      </c>
    </row>
    <row r="7" spans="1:9" x14ac:dyDescent="0.35">
      <c r="A7" s="3">
        <v>4</v>
      </c>
      <c r="B7" s="3">
        <v>530</v>
      </c>
      <c r="C7" s="3">
        <v>1790</v>
      </c>
      <c r="D7" s="3">
        <v>430</v>
      </c>
      <c r="E7" s="5">
        <v>5.9479636350979312</v>
      </c>
      <c r="F7">
        <f t="shared" si="0"/>
        <v>382.97267236130114</v>
      </c>
      <c r="G7" s="5">
        <f t="shared" si="1"/>
        <v>147.02732763869886</v>
      </c>
      <c r="H7" s="1">
        <f t="shared" si="3"/>
        <v>31192.733283322526</v>
      </c>
      <c r="I7" s="1">
        <f t="shared" si="2"/>
        <v>21617.035072577302</v>
      </c>
    </row>
    <row r="8" spans="1:9" x14ac:dyDescent="0.35">
      <c r="A8" s="3">
        <v>5</v>
      </c>
      <c r="B8" s="3">
        <v>590</v>
      </c>
      <c r="C8" s="3">
        <v>1880</v>
      </c>
      <c r="D8" s="3">
        <v>480</v>
      </c>
      <c r="E8" s="5">
        <v>6.353122044143328</v>
      </c>
      <c r="F8">
        <f t="shared" si="0"/>
        <v>574.2828495177182</v>
      </c>
      <c r="G8" s="5">
        <f t="shared" si="1"/>
        <v>15.717150482281795</v>
      </c>
      <c r="H8" s="1">
        <f t="shared" si="3"/>
        <v>17242.362624849637</v>
      </c>
      <c r="I8" s="1">
        <f t="shared" si="2"/>
        <v>247.02881928269088</v>
      </c>
    </row>
    <row r="9" spans="1:9" x14ac:dyDescent="0.35">
      <c r="A9" s="3">
        <v>6</v>
      </c>
      <c r="B9" s="3">
        <v>470</v>
      </c>
      <c r="C9" s="3">
        <v>1860</v>
      </c>
      <c r="D9" s="3">
        <v>450</v>
      </c>
      <c r="E9" s="5">
        <v>6.1412800596539387</v>
      </c>
      <c r="F9">
        <f t="shared" si="0"/>
        <v>464.64796746299237</v>
      </c>
      <c r="G9" s="5">
        <f t="shared" si="1"/>
        <v>5.3520325370076307</v>
      </c>
      <c r="H9" s="1">
        <f t="shared" si="3"/>
        <v>107.43567001944452</v>
      </c>
      <c r="I9" s="1">
        <f t="shared" si="2"/>
        <v>28.644252277188336</v>
      </c>
    </row>
    <row r="10" spans="1:9" x14ac:dyDescent="0.35">
      <c r="A10" s="3">
        <v>7</v>
      </c>
      <c r="B10" s="3">
        <v>450</v>
      </c>
      <c r="C10" s="3">
        <v>1940</v>
      </c>
      <c r="D10" s="3">
        <v>490</v>
      </c>
      <c r="E10" s="5">
        <v>6.4608489257352524</v>
      </c>
      <c r="F10">
        <f t="shared" si="0"/>
        <v>639.60380228968177</v>
      </c>
      <c r="G10" s="5">
        <f t="shared" si="1"/>
        <v>-189.60380228968177</v>
      </c>
      <c r="H10" s="1">
        <f t="shared" si="3"/>
        <v>38007.777532971399</v>
      </c>
      <c r="I10" s="1">
        <f t="shared" si="2"/>
        <v>35949.601842704731</v>
      </c>
    </row>
    <row r="11" spans="1:9" x14ac:dyDescent="0.35">
      <c r="A11" s="3">
        <v>8</v>
      </c>
      <c r="B11" s="3">
        <v>160</v>
      </c>
      <c r="C11" s="3">
        <v>1240</v>
      </c>
      <c r="D11" s="3">
        <v>395</v>
      </c>
      <c r="E11" s="5">
        <v>5.164359887485638</v>
      </c>
      <c r="F11">
        <f t="shared" si="0"/>
        <v>174.92545075671032</v>
      </c>
      <c r="G11" s="5">
        <f t="shared" si="1"/>
        <v>-14.925450756710319</v>
      </c>
      <c r="H11" s="1">
        <f t="shared" si="3"/>
        <v>30512.52649427635</v>
      </c>
      <c r="I11" s="1">
        <f t="shared" si="2"/>
        <v>222.76908029098465</v>
      </c>
    </row>
    <row r="12" spans="1:9" x14ac:dyDescent="0.35">
      <c r="A12" s="3">
        <v>9</v>
      </c>
      <c r="B12" s="3">
        <v>290</v>
      </c>
      <c r="C12" s="3">
        <v>1240</v>
      </c>
      <c r="D12" s="3">
        <v>430</v>
      </c>
      <c r="E12" s="5">
        <v>5.4229118750102216</v>
      </c>
      <c r="F12">
        <f t="shared" si="0"/>
        <v>226.53781282069653</v>
      </c>
      <c r="G12" s="5">
        <f t="shared" si="1"/>
        <v>63.46218717930347</v>
      </c>
      <c r="H12" s="1">
        <f t="shared" si="3"/>
        <v>6144.6217811875877</v>
      </c>
      <c r="I12" s="1">
        <f t="shared" si="2"/>
        <v>4027.4492015809496</v>
      </c>
    </row>
    <row r="13" spans="1:9" x14ac:dyDescent="0.35">
      <c r="A13" s="3">
        <v>10</v>
      </c>
      <c r="B13" s="3">
        <v>490</v>
      </c>
      <c r="C13" s="3">
        <v>1850</v>
      </c>
      <c r="D13" s="3">
        <v>460</v>
      </c>
      <c r="E13" s="5">
        <v>6.2005041458372734</v>
      </c>
      <c r="F13">
        <f t="shared" si="0"/>
        <v>492.99752110096176</v>
      </c>
      <c r="G13" s="5">
        <f t="shared" si="1"/>
        <v>-2.9975211009617624</v>
      </c>
      <c r="H13" s="1">
        <f t="shared" si="3"/>
        <v>4416.8928246979549</v>
      </c>
      <c r="I13" s="1">
        <f t="shared" si="2"/>
        <v>8.9851327507110152</v>
      </c>
    </row>
    <row r="14" spans="1:9" x14ac:dyDescent="0.35">
      <c r="A14" s="3">
        <v>11</v>
      </c>
      <c r="B14" s="3">
        <v>350</v>
      </c>
      <c r="C14" s="3">
        <v>1570</v>
      </c>
      <c r="D14" s="3">
        <v>435</v>
      </c>
      <c r="E14" s="5">
        <v>5.7956075430884102</v>
      </c>
      <c r="F14">
        <f t="shared" si="0"/>
        <v>328.8519150112802</v>
      </c>
      <c r="G14" s="5">
        <f t="shared" si="1"/>
        <v>21.148084988719802</v>
      </c>
      <c r="H14" s="1">
        <f t="shared" si="3"/>
        <v>583.01029343806749</v>
      </c>
      <c r="I14" s="1">
        <f t="shared" si="2"/>
        <v>447.2414986901158</v>
      </c>
    </row>
    <row r="15" spans="1:9" x14ac:dyDescent="0.35">
      <c r="A15" s="3">
        <v>12</v>
      </c>
      <c r="B15" s="3">
        <v>550</v>
      </c>
      <c r="C15" s="3">
        <v>1700</v>
      </c>
      <c r="D15" s="3">
        <v>470</v>
      </c>
      <c r="E15" s="5">
        <v>6.1450605297419703</v>
      </c>
      <c r="F15">
        <f t="shared" si="0"/>
        <v>466.40787975729563</v>
      </c>
      <c r="G15" s="5">
        <f t="shared" si="1"/>
        <v>83.592120242704368</v>
      </c>
      <c r="H15" s="1">
        <f t="shared" si="3"/>
        <v>3899.2575388008672</v>
      </c>
      <c r="I15" s="1">
        <f t="shared" si="2"/>
        <v>6987.6425666707455</v>
      </c>
    </row>
    <row r="16" spans="1:9" x14ac:dyDescent="0.35">
      <c r="A16" s="3">
        <v>13</v>
      </c>
      <c r="B16" s="3">
        <v>560</v>
      </c>
      <c r="C16" s="3">
        <v>2000</v>
      </c>
      <c r="D16" s="3">
        <v>480</v>
      </c>
      <c r="E16" s="5">
        <v>6.4416194954597685</v>
      </c>
      <c r="F16">
        <f t="shared" si="0"/>
        <v>627.42208468246679</v>
      </c>
      <c r="G16" s="5">
        <f t="shared" si="1"/>
        <v>-67.422084682466789</v>
      </c>
      <c r="H16" s="1">
        <f t="shared" si="3"/>
        <v>22805.290089181588</v>
      </c>
      <c r="I16" s="1">
        <f t="shared" si="2"/>
        <v>4545.7375029297227</v>
      </c>
    </row>
    <row r="17" spans="1:10" ht="15" thickBot="1" x14ac:dyDescent="0.4">
      <c r="A17" s="3">
        <v>14</v>
      </c>
      <c r="B17" s="3">
        <v>430</v>
      </c>
      <c r="C17" s="3">
        <v>1850</v>
      </c>
      <c r="D17" s="3">
        <v>440</v>
      </c>
      <c r="E17" s="6">
        <v>6.0651311557554504</v>
      </c>
      <c r="F17">
        <f t="shared" si="0"/>
        <v>430.57914690227904</v>
      </c>
      <c r="G17" s="5">
        <f t="shared" si="1"/>
        <v>-0.5791469022790352</v>
      </c>
      <c r="H17" s="1">
        <f t="shared" si="3"/>
        <v>4467.9783310860512</v>
      </c>
      <c r="I17" s="1">
        <f t="shared" si="2"/>
        <v>0.33541113441940235</v>
      </c>
    </row>
    <row r="19" spans="1:10" x14ac:dyDescent="0.35">
      <c r="H19">
        <f>SUM(H5:H17)</f>
        <v>160890.84565495446</v>
      </c>
      <c r="I19">
        <f>SUM(I5:I17)</f>
        <v>74984.117633873175</v>
      </c>
    </row>
    <row r="21" spans="1:10" x14ac:dyDescent="0.35">
      <c r="G21" t="s">
        <v>7</v>
      </c>
      <c r="H21">
        <f>H19/I19</f>
        <v>2.1456656520323438</v>
      </c>
      <c r="J21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REGRESION</vt:lpstr>
      <vt:lpstr>DW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2021-10-28T22:14:45Z</dcterms:created>
  <dcterms:modified xsi:type="dcterms:W3CDTF">2021-10-28T22:52:43Z</dcterms:modified>
</cp:coreProperties>
</file>