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1\MODELOS LINEALES\"/>
    </mc:Choice>
  </mc:AlternateContent>
  <xr:revisionPtr revIDLastSave="0" documentId="13_ncr:1_{BE53EF97-FDCE-40ED-81F2-BBDC1E8503FD}" xr6:coauthVersionLast="47" xr6:coauthVersionMax="47" xr10:uidLastSave="{00000000-0000-0000-0000-000000000000}"/>
  <bookViews>
    <workbookView xWindow="4090" yWindow="5100" windowWidth="28800" windowHeight="15500" xr2:uid="{CD0570E5-7F5C-4B6D-8B19-0C4DC96846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32" i="1" s="1"/>
  <c r="A27" i="1"/>
  <c r="A28" i="1"/>
  <c r="A29" i="1"/>
  <c r="A30" i="1"/>
  <c r="A31" i="1"/>
  <c r="A32" i="1"/>
  <c r="A33" i="1"/>
  <c r="A26" i="1"/>
  <c r="A35" i="1" l="1"/>
  <c r="B28" i="1" s="1"/>
  <c r="C28" i="1" s="1"/>
  <c r="D30" i="1"/>
  <c r="D29" i="1"/>
  <c r="D28" i="1"/>
  <c r="D27" i="1"/>
  <c r="D26" i="1"/>
  <c r="D33" i="1"/>
  <c r="D31" i="1"/>
  <c r="F30" i="1" l="1"/>
  <c r="B26" i="1"/>
  <c r="C26" i="1" s="1"/>
  <c r="B29" i="1"/>
  <c r="C29" i="1" s="1"/>
  <c r="B27" i="1"/>
  <c r="C27" i="1" s="1"/>
  <c r="F31" i="1"/>
  <c r="F27" i="1"/>
  <c r="F28" i="1"/>
  <c r="B30" i="1"/>
  <c r="C30" i="1" s="1"/>
  <c r="B31" i="1"/>
  <c r="C31" i="1" s="1"/>
  <c r="B32" i="1"/>
  <c r="F29" i="1"/>
  <c r="B33" i="1"/>
  <c r="C33" i="1" s="1"/>
  <c r="C32" i="1" l="1"/>
  <c r="F32" i="1"/>
  <c r="F26" i="1"/>
  <c r="F35" i="1" s="1"/>
  <c r="C37" i="1" s="1"/>
  <c r="C38" i="1" s="1"/>
  <c r="C35" i="1"/>
  <c r="F33" i="1"/>
  <c r="G29" i="1" l="1"/>
  <c r="G31" i="1"/>
  <c r="G30" i="1"/>
  <c r="G27" i="1"/>
  <c r="G32" i="1"/>
  <c r="G33" i="1"/>
  <c r="G26" i="1"/>
  <c r="G28" i="1"/>
</calcChain>
</file>

<file path=xl/sharedStrings.xml><?xml version="1.0" encoding="utf-8"?>
<sst xmlns="http://schemas.openxmlformats.org/spreadsheetml/2006/main" count="13" uniqueCount="10">
  <si>
    <t>X(min)</t>
  </si>
  <si>
    <t>y</t>
  </si>
  <si>
    <t>ln(x)</t>
  </si>
  <si>
    <t>x'</t>
  </si>
  <si>
    <t>x'^2</t>
  </si>
  <si>
    <t>y^2</t>
  </si>
  <si>
    <t>x'y</t>
  </si>
  <si>
    <t>y est</t>
  </si>
  <si>
    <t>Beta</t>
  </si>
  <si>
    <t>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</si>
</sst>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Sheet1!$D$12:$D$19</c:f>
              <c:numCache>
                <c:formatCode>General</c:formatCode>
                <c:ptCount val="8"/>
                <c:pt idx="0">
                  <c:v>174</c:v>
                </c:pt>
                <c:pt idx="1">
                  <c:v>418</c:v>
                </c:pt>
                <c:pt idx="2">
                  <c:v>426</c:v>
                </c:pt>
                <c:pt idx="3">
                  <c:v>444</c:v>
                </c:pt>
                <c:pt idx="4">
                  <c:v>1150</c:v>
                </c:pt>
                <c:pt idx="5">
                  <c:v>1440</c:v>
                </c:pt>
                <c:pt idx="6">
                  <c:v>1510</c:v>
                </c:pt>
                <c:pt idx="7">
                  <c:v>1660</c:v>
                </c:pt>
              </c:numCache>
            </c:numRef>
          </c:xVal>
          <c:yVal>
            <c:numRef>
              <c:f>Sheet1!$C$12:$C$19</c:f>
              <c:numCache>
                <c:formatCode>General</c:formatCode>
                <c:ptCount val="8"/>
                <c:pt idx="0">
                  <c:v>0.20300000000000001</c:v>
                </c:pt>
                <c:pt idx="1">
                  <c:v>0.33500000000000002</c:v>
                </c:pt>
                <c:pt idx="2">
                  <c:v>0.35</c:v>
                </c:pt>
                <c:pt idx="3">
                  <c:v>0.38300000000000001</c:v>
                </c:pt>
                <c:pt idx="4">
                  <c:v>0.58799999999999997</c:v>
                </c:pt>
                <c:pt idx="5">
                  <c:v>0.61799999999999999</c:v>
                </c:pt>
                <c:pt idx="6">
                  <c:v>0.63800000000000001</c:v>
                </c:pt>
                <c:pt idx="7">
                  <c:v>0.65500000000000003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6-42A0-AB73-CA5DDD5F7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55472"/>
        <c:axId val="327956720"/>
      </c:scatterChart>
      <c:valAx>
        <c:axId val="3279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956720"/>
        <c:crosses val="autoZero"/>
        <c:crossBetween val="midCat"/>
      </c:valAx>
      <c:valAx>
        <c:axId val="32795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9554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9.9877077865266839E-2"/>
                  <c:y val="0.175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Sheet1!$D$12:$D$19</c:f>
              <c:numCache>
                <c:formatCode>General</c:formatCode>
                <c:ptCount val="8"/>
                <c:pt idx="0">
                  <c:v>174</c:v>
                </c:pt>
                <c:pt idx="1">
                  <c:v>418</c:v>
                </c:pt>
                <c:pt idx="2">
                  <c:v>426</c:v>
                </c:pt>
                <c:pt idx="3">
                  <c:v>444</c:v>
                </c:pt>
                <c:pt idx="4">
                  <c:v>1150</c:v>
                </c:pt>
                <c:pt idx="5">
                  <c:v>1440</c:v>
                </c:pt>
                <c:pt idx="6">
                  <c:v>1510</c:v>
                </c:pt>
                <c:pt idx="7">
                  <c:v>1660</c:v>
                </c:pt>
              </c:numCache>
            </c:numRef>
          </c:xVal>
          <c:yVal>
            <c:numRef>
              <c:f>Sheet1!$C$12:$C$19</c:f>
              <c:numCache>
                <c:formatCode>General</c:formatCode>
                <c:ptCount val="8"/>
                <c:pt idx="0">
                  <c:v>0.20300000000000001</c:v>
                </c:pt>
                <c:pt idx="1">
                  <c:v>0.33500000000000002</c:v>
                </c:pt>
                <c:pt idx="2">
                  <c:v>0.35</c:v>
                </c:pt>
                <c:pt idx="3">
                  <c:v>0.38300000000000001</c:v>
                </c:pt>
                <c:pt idx="4">
                  <c:v>0.58799999999999997</c:v>
                </c:pt>
                <c:pt idx="5">
                  <c:v>0.61799999999999999</c:v>
                </c:pt>
                <c:pt idx="6">
                  <c:v>0.63800000000000001</c:v>
                </c:pt>
                <c:pt idx="7">
                  <c:v>0.65500000000000003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6-4E89-8E82-125B5CD16FF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Sheet1!$D$12:$D$19</c:f>
              <c:numCache>
                <c:formatCode>General</c:formatCode>
                <c:ptCount val="8"/>
                <c:pt idx="0">
                  <c:v>174</c:v>
                </c:pt>
                <c:pt idx="1">
                  <c:v>418</c:v>
                </c:pt>
                <c:pt idx="2">
                  <c:v>426</c:v>
                </c:pt>
                <c:pt idx="3">
                  <c:v>444</c:v>
                </c:pt>
                <c:pt idx="4">
                  <c:v>1150</c:v>
                </c:pt>
                <c:pt idx="5">
                  <c:v>1440</c:v>
                </c:pt>
                <c:pt idx="6">
                  <c:v>1510</c:v>
                </c:pt>
                <c:pt idx="7">
                  <c:v>1660</c:v>
                </c:pt>
              </c:numCache>
            </c:numRef>
          </c:xVal>
          <c:yVal>
            <c:numRef>
              <c:f>Sheet1!$K$26:$K$33</c:f>
              <c:numCache>
                <c:formatCode>General</c:formatCode>
                <c:ptCount val="8"/>
                <c:pt idx="0">
                  <c:v>0.18065036437939264</c:v>
                </c:pt>
                <c:pt idx="1">
                  <c:v>0.36376941877787061</c:v>
                </c:pt>
                <c:pt idx="2">
                  <c:v>0.36773045451874897</c:v>
                </c:pt>
                <c:pt idx="3">
                  <c:v>0.37637741444130968</c:v>
                </c:pt>
                <c:pt idx="4">
                  <c:v>0.5752225345909221</c:v>
                </c:pt>
                <c:pt idx="5">
                  <c:v>0.62220884166162271</c:v>
                </c:pt>
                <c:pt idx="6">
                  <c:v>0.63212642294360988</c:v>
                </c:pt>
                <c:pt idx="7">
                  <c:v>0.65191454868652299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86-4E89-8E82-125B5CD16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336"/>
        <c:axId val="3608752"/>
      </c:scatterChart>
      <c:valAx>
        <c:axId val="36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08752"/>
        <c:crosses val="autoZero"/>
        <c:crossBetween val="midCat"/>
      </c:valAx>
      <c:valAx>
        <c:axId val="36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86843</xdr:colOff>
      <xdr:row>8</xdr:row>
      <xdr:rowOff>98644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B9616E-E657-4DFB-9FD6-F1164FEDF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11643" cy="1571844"/>
        </a:xfrm>
        <a:prstGeom prst="rect">
          <a:avLst/>
        </a:prstGeom>
      </xdr:spPr>
    </xdr:pic>
    <xdr:clientData/>
  </xdr:twoCellAnchor>
  <xdr:twoCellAnchor>
    <xdr:from>
      <xdr:col>10</xdr:col>
      <xdr:colOff>273050</xdr:colOff>
      <xdr:row>8</xdr:row>
      <xdr:rowOff>180975</xdr:rowOff>
    </xdr:from>
    <xdr:to>
      <xdr:col>18</xdr:col>
      <xdr:colOff>336549</xdr:colOff>
      <xdr:row>23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CA9D4-8E68-47E5-9B37-7BB04CF56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171450</xdr:rowOff>
    </xdr:from>
    <xdr:to>
      <xdr:col>10</xdr:col>
      <xdr:colOff>360656</xdr:colOff>
      <xdr:row>23</xdr:row>
      <xdr:rowOff>9606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65CB12-8345-4BFE-83B0-41170924C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54450"/>
          <a:ext cx="6456656" cy="390606"/>
        </a:xfrm>
        <a:prstGeom prst="rect">
          <a:avLst/>
        </a:prstGeom>
      </xdr:spPr>
    </xdr:pic>
    <xdr:clientData/>
  </xdr:twoCellAnchor>
  <xdr:twoCellAnchor editAs="oneCell">
    <xdr:from>
      <xdr:col>5</xdr:col>
      <xdr:colOff>196851</xdr:colOff>
      <xdr:row>9</xdr:row>
      <xdr:rowOff>152400</xdr:rowOff>
    </xdr:from>
    <xdr:to>
      <xdr:col>9</xdr:col>
      <xdr:colOff>590551</xdr:colOff>
      <xdr:row>12</xdr:row>
      <xdr:rowOff>47687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2ECDB9A-BF4C-4E6D-9918-43CB068D9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44851" y="1809750"/>
          <a:ext cx="2832100" cy="447737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24</xdr:row>
      <xdr:rowOff>0</xdr:rowOff>
    </xdr:from>
    <xdr:to>
      <xdr:col>19</xdr:col>
      <xdr:colOff>143235</xdr:colOff>
      <xdr:row>44</xdr:row>
      <xdr:rowOff>156111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94CA65-430E-4001-A349-14FAE8FF5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53600" y="4419600"/>
          <a:ext cx="2581635" cy="3839111"/>
        </a:xfrm>
        <a:prstGeom prst="rect">
          <a:avLst/>
        </a:prstGeom>
      </xdr:spPr>
    </xdr:pic>
    <xdr:clientData/>
  </xdr:twoCellAnchor>
  <xdr:twoCellAnchor>
    <xdr:from>
      <xdr:col>3</xdr:col>
      <xdr:colOff>511175</xdr:colOff>
      <xdr:row>39</xdr:row>
      <xdr:rowOff>117475</xdr:rowOff>
    </xdr:from>
    <xdr:to>
      <xdr:col>11</xdr:col>
      <xdr:colOff>206375</xdr:colOff>
      <xdr:row>54</xdr:row>
      <xdr:rowOff>98425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5B4914E-DC4A-4B4B-B426-5F55CE05D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C93BE-6234-4592-A5E3-74A422C5BAF1}">
  <dimension ref="A11:L38"/>
  <sheetViews>
    <sheetView tabSelected="1" topLeftCell="A6" workbookViewId="0">
      <selection activeCell="M37" sqref="M37"/>
    </sheetView>
  </sheetViews>
  <sheetFormatPr defaultRowHeight="14.5" x14ac:dyDescent="0.35"/>
  <sheetData>
    <row r="11" spans="3:4" x14ac:dyDescent="0.35">
      <c r="C11" s="1" t="s">
        <v>1</v>
      </c>
      <c r="D11" s="1" t="s">
        <v>0</v>
      </c>
    </row>
    <row r="12" spans="3:4" x14ac:dyDescent="0.35">
      <c r="C12" s="2">
        <v>0.20300000000000001</v>
      </c>
      <c r="D12" s="2">
        <v>174</v>
      </c>
    </row>
    <row r="13" spans="3:4" x14ac:dyDescent="0.35">
      <c r="C13" s="2">
        <v>0.33500000000000002</v>
      </c>
      <c r="D13" s="2">
        <v>418</v>
      </c>
    </row>
    <row r="14" spans="3:4" x14ac:dyDescent="0.35">
      <c r="C14" s="2">
        <v>0.35</v>
      </c>
      <c r="D14" s="2">
        <v>426</v>
      </c>
    </row>
    <row r="15" spans="3:4" x14ac:dyDescent="0.35">
      <c r="C15" s="2">
        <v>0.38300000000000001</v>
      </c>
      <c r="D15" s="2">
        <v>444</v>
      </c>
    </row>
    <row r="16" spans="3:4" x14ac:dyDescent="0.35">
      <c r="C16" s="2">
        <v>0.58799999999999997</v>
      </c>
      <c r="D16" s="2">
        <v>1150</v>
      </c>
    </row>
    <row r="17" spans="1:12" x14ac:dyDescent="0.35">
      <c r="C17" s="2">
        <v>0.61799999999999999</v>
      </c>
      <c r="D17" s="2">
        <v>1440</v>
      </c>
    </row>
    <row r="18" spans="1:12" x14ac:dyDescent="0.35">
      <c r="C18" s="2">
        <v>0.63800000000000001</v>
      </c>
      <c r="D18" s="2">
        <v>1510</v>
      </c>
    </row>
    <row r="19" spans="1:12" x14ac:dyDescent="0.35">
      <c r="C19" s="2">
        <v>0.65500000000000003</v>
      </c>
      <c r="D19" s="2">
        <v>1660</v>
      </c>
    </row>
    <row r="20" spans="1:12" x14ac:dyDescent="0.35">
      <c r="C20">
        <f>AVERAGE(C12:C19)</f>
        <v>0.47124999999999995</v>
      </c>
    </row>
    <row r="25" spans="1:12" x14ac:dyDescent="0.35">
      <c r="A25" t="s">
        <v>2</v>
      </c>
      <c r="B25" t="s">
        <v>3</v>
      </c>
      <c r="C25" t="s">
        <v>4</v>
      </c>
      <c r="D25" t="s">
        <v>1</v>
      </c>
      <c r="E25" t="s">
        <v>5</v>
      </c>
      <c r="F25" t="s">
        <v>6</v>
      </c>
      <c r="G25" t="s">
        <v>7</v>
      </c>
      <c r="K25" t="s">
        <v>7</v>
      </c>
      <c r="L25" t="s">
        <v>2</v>
      </c>
    </row>
    <row r="26" spans="1:12" x14ac:dyDescent="0.35">
      <c r="A26">
        <f>LN(D12)</f>
        <v>5.1590552992145291</v>
      </c>
      <c r="B26">
        <f>A26-$A$35</f>
        <v>-1.3908389589764436</v>
      </c>
      <c r="C26">
        <f>B26^2</f>
        <v>1.9344330098066773</v>
      </c>
      <c r="D26">
        <f>C12-$C$20</f>
        <v>-0.26824999999999993</v>
      </c>
      <c r="F26">
        <f>B26*D26</f>
        <v>0.37309255074543091</v>
      </c>
      <c r="G26">
        <f>$C$38+$C$37*A26</f>
        <v>0.18065036437939264</v>
      </c>
      <c r="K26">
        <v>0.18065036437939264</v>
      </c>
      <c r="L26">
        <v>5.1590552992145291</v>
      </c>
    </row>
    <row r="27" spans="1:12" x14ac:dyDescent="0.35">
      <c r="A27">
        <f t="shared" ref="A27:A33" si="0">LN(D13)</f>
        <v>6.0354814325247563</v>
      </c>
      <c r="B27">
        <f t="shared" ref="B27:B33" si="1">A27-$A$35</f>
        <v>-0.51441282566621638</v>
      </c>
      <c r="C27">
        <f t="shared" ref="C27:C33" si="2">B27^2</f>
        <v>0.26462055520990113</v>
      </c>
      <c r="D27">
        <f>C13-$C$20</f>
        <v>-0.13624999999999993</v>
      </c>
      <c r="F27">
        <f t="shared" ref="F27:F33" si="3">B27*D27</f>
        <v>7.0088747497021944E-2</v>
      </c>
      <c r="G27">
        <f t="shared" ref="G27:I33" si="4">$C$38+$C$37*A27</f>
        <v>0.36376941877787061</v>
      </c>
      <c r="K27">
        <v>0.36376941877787061</v>
      </c>
      <c r="L27">
        <v>6.0354814325247563</v>
      </c>
    </row>
    <row r="28" spans="1:12" x14ac:dyDescent="0.35">
      <c r="A28">
        <f t="shared" si="0"/>
        <v>6.0544393462693709</v>
      </c>
      <c r="B28">
        <f t="shared" si="1"/>
        <v>-0.49545491192160185</v>
      </c>
      <c r="C28">
        <f t="shared" si="2"/>
        <v>0.24547556974724224</v>
      </c>
      <c r="D28">
        <f>C14-$C$20</f>
        <v>-0.12124999999999997</v>
      </c>
      <c r="F28">
        <f t="shared" si="3"/>
        <v>6.007390807049421E-2</v>
      </c>
      <c r="G28">
        <f t="shared" si="4"/>
        <v>0.36773045451874897</v>
      </c>
      <c r="K28">
        <v>0.36773045451874897</v>
      </c>
      <c r="L28">
        <v>6.0544393462693709</v>
      </c>
    </row>
    <row r="29" spans="1:12" x14ac:dyDescent="0.35">
      <c r="A29">
        <f t="shared" si="0"/>
        <v>6.0958245624322247</v>
      </c>
      <c r="B29">
        <f t="shared" si="1"/>
        <v>-0.454069695758748</v>
      </c>
      <c r="C29">
        <f t="shared" si="2"/>
        <v>0.20617928860644197</v>
      </c>
      <c r="D29">
        <f>C15-$C$20</f>
        <v>-8.824999999999994E-2</v>
      </c>
      <c r="F29">
        <f t="shared" si="3"/>
        <v>4.0071650650709487E-2</v>
      </c>
      <c r="G29">
        <f t="shared" si="4"/>
        <v>0.37637741444130968</v>
      </c>
      <c r="K29">
        <v>0.37637741444130968</v>
      </c>
      <c r="L29">
        <v>6.0958245624322247</v>
      </c>
    </row>
    <row r="30" spans="1:12" x14ac:dyDescent="0.35">
      <c r="A30">
        <f t="shared" si="0"/>
        <v>7.0475172213572961</v>
      </c>
      <c r="B30">
        <f t="shared" si="1"/>
        <v>0.49762296316632337</v>
      </c>
      <c r="C30">
        <f t="shared" si="2"/>
        <v>0.24762861347043202</v>
      </c>
      <c r="D30">
        <f>C16-$C$20</f>
        <v>0.11675000000000002</v>
      </c>
      <c r="F30">
        <f t="shared" si="3"/>
        <v>5.8097480949668261E-2</v>
      </c>
      <c r="G30">
        <f t="shared" si="4"/>
        <v>0.5752225345909221</v>
      </c>
      <c r="K30">
        <v>0.5752225345909221</v>
      </c>
      <c r="L30">
        <v>7.0475172213572961</v>
      </c>
    </row>
    <row r="31" spans="1:12" x14ac:dyDescent="0.35">
      <c r="A31">
        <f t="shared" si="0"/>
        <v>7.2723983925700466</v>
      </c>
      <c r="B31">
        <f t="shared" si="1"/>
        <v>0.7225041343790739</v>
      </c>
      <c r="C31">
        <f t="shared" si="2"/>
        <v>0.52201222419485493</v>
      </c>
      <c r="D31">
        <f>C17-$C$20</f>
        <v>0.14675000000000005</v>
      </c>
      <c r="F31">
        <f t="shared" si="3"/>
        <v>0.10602748172012913</v>
      </c>
      <c r="G31">
        <f t="shared" si="4"/>
        <v>0.62220884166162271</v>
      </c>
      <c r="K31">
        <v>0.62220884166162271</v>
      </c>
      <c r="L31">
        <v>7.2723983925700466</v>
      </c>
    </row>
    <row r="32" spans="1:12" x14ac:dyDescent="0.35">
      <c r="A32">
        <f t="shared" si="0"/>
        <v>7.3198649298089702</v>
      </c>
      <c r="B32">
        <f t="shared" si="1"/>
        <v>0.76997067161799748</v>
      </c>
      <c r="C32">
        <f t="shared" si="2"/>
        <v>0.5928548351518701</v>
      </c>
      <c r="D32">
        <f>C18-$C$20</f>
        <v>0.16675000000000006</v>
      </c>
      <c r="F32">
        <f t="shared" si="3"/>
        <v>0.12839260949230114</v>
      </c>
      <c r="G32">
        <f t="shared" si="4"/>
        <v>0.63212642294360988</v>
      </c>
      <c r="K32">
        <v>0.63212642294360988</v>
      </c>
      <c r="L32">
        <v>7.3198649298089702</v>
      </c>
    </row>
    <row r="33" spans="1:12" x14ac:dyDescent="0.35">
      <c r="A33">
        <f t="shared" si="0"/>
        <v>7.4145728813505887</v>
      </c>
      <c r="B33">
        <f t="shared" si="1"/>
        <v>0.86467862315961597</v>
      </c>
      <c r="C33">
        <f t="shared" si="2"/>
        <v>0.74766912134920915</v>
      </c>
      <c r="D33">
        <f>C19-$C$20</f>
        <v>0.18375000000000008</v>
      </c>
      <c r="F33">
        <f t="shared" si="3"/>
        <v>0.1588846970055795</v>
      </c>
      <c r="G33">
        <f t="shared" si="4"/>
        <v>0.65191454868652299</v>
      </c>
      <c r="K33">
        <v>0.65191454868652299</v>
      </c>
      <c r="L33">
        <v>7.4145728813505887</v>
      </c>
    </row>
    <row r="35" spans="1:12" x14ac:dyDescent="0.35">
      <c r="A35">
        <f>AVERAGE(A26:A33)</f>
        <v>6.5498942581909727</v>
      </c>
      <c r="C35">
        <f>SUM(C26:C33)</f>
        <v>4.7608732175366288</v>
      </c>
      <c r="F35">
        <f>SUM(F26:F33)</f>
        <v>0.99472912613133457</v>
      </c>
    </row>
    <row r="37" spans="1:12" x14ac:dyDescent="0.35">
      <c r="B37" t="s">
        <v>8</v>
      </c>
      <c r="C37">
        <f>F35/C35</f>
        <v>0.20893837762099185</v>
      </c>
    </row>
    <row r="38" spans="1:12" x14ac:dyDescent="0.35">
      <c r="B38" t="s">
        <v>9</v>
      </c>
      <c r="C38">
        <f>C20-C37*A35</f>
        <v>-0.89727427989547182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actda</dc:creator>
  <cp:lastModifiedBy>actda</cp:lastModifiedBy>
  <dcterms:created xsi:type="dcterms:W3CDTF">2021-10-25T22:25:22Z</dcterms:created>
  <dcterms:modified xsi:type="dcterms:W3CDTF">2021-10-25T22:55:39Z</dcterms:modified>
</cp:coreProperties>
</file>