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tda\OneDrive\Documentos\SEMESTRE 2022-1\MODELOS LINEALES\"/>
    </mc:Choice>
  </mc:AlternateContent>
  <xr:revisionPtr revIDLastSave="0" documentId="13_ncr:1_{6D5859B4-D020-4965-8303-DE3B992F8B71}" xr6:coauthVersionLast="47" xr6:coauthVersionMax="47" xr10:uidLastSave="{00000000-0000-0000-0000-000000000000}"/>
  <bookViews>
    <workbookView xWindow="8840" yWindow="1340" windowWidth="12290" windowHeight="7200" firstSheet="1" activeTab="5" xr2:uid="{8EE59627-9945-4B3D-96DA-9CE2DD877130}"/>
  </bookViews>
  <sheets>
    <sheet name="Dommy Datos" sheetId="1" r:id="rId1"/>
    <sheet name="Sheet1" sheetId="7" r:id="rId2"/>
    <sheet name="Sheet2" sheetId="8" r:id="rId3"/>
    <sheet name="Ejemplo2" sheetId="6" r:id="rId4"/>
    <sheet name="Sheet3" sheetId="9" r:id="rId5"/>
    <sheet name="Ejemplo cruces" sheetId="10" r:id="rId6"/>
    <sheet name="Sheet5" sheetId="11" r:id="rId7"/>
    <sheet name="Sheet6" sheetId="12" r:id="rId8"/>
    <sheet name="Sheet7" sheetId="1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5" i="10" l="1"/>
  <c r="J63" i="10"/>
  <c r="K62" i="10" s="1"/>
  <c r="J62" i="10"/>
  <c r="C47" i="10"/>
  <c r="B43" i="10"/>
  <c r="B42" i="10"/>
  <c r="C42" i="10" s="1"/>
  <c r="B40" i="10"/>
  <c r="D3" i="10" l="1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" i="10"/>
</calcChain>
</file>

<file path=xl/sharedStrings.xml><?xml version="1.0" encoding="utf-8"?>
<sst xmlns="http://schemas.openxmlformats.org/spreadsheetml/2006/main" count="283" uniqueCount="51">
  <si>
    <t>Los datos corresponden al PIB y la Inversión interna de los Estados Unidos correspondientes a los años 1939 a 1954. Ambas variables medidas en miles de millones de dólares.</t>
  </si>
  <si>
    <t>X</t>
  </si>
  <si>
    <t>Y</t>
  </si>
  <si>
    <t>Año</t>
  </si>
  <si>
    <t>PIB</t>
  </si>
  <si>
    <t>Inversión</t>
  </si>
  <si>
    <t>Tipo de herramienta</t>
  </si>
  <si>
    <t>Duración Hrs</t>
  </si>
  <si>
    <t>Velocidad RPM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</si>
  <si>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</si>
  <si>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</si>
  <si>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</si>
  <si>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</si>
  <si>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</si>
  <si>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</si>
  <si>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</si>
  <si>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</si>
  <si>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</si>
  <si>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</si>
  <si>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</si>
  <si>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</si>
  <si>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</si>
  <si>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</si>
  <si>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</si>
  <si>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</si>
  <si>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</si>
  <si>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</si>
  <si>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</si>
  <si>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</si>
  <si>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</si>
  <si>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</si>
  <si>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</si>
  <si>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</si>
  <si>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</si>
  <si>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</si>
  <si>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Inversión</t>
  </si>
  <si>
    <t>Residuals</t>
  </si>
  <si>
    <t>Dummy</t>
  </si>
  <si>
    <t>x2</t>
  </si>
  <si>
    <t>Predicted Duración Hrs</t>
  </si>
  <si>
    <t>Variable cruzada</t>
  </si>
  <si>
    <t>Standard Residuals</t>
  </si>
  <si>
    <t>PROBABILITY OUTPUT</t>
  </si>
  <si>
    <t>Percentile</t>
  </si>
  <si>
    <t>Modelo Completo</t>
  </si>
  <si>
    <t>Modelo reducido</t>
  </si>
  <si>
    <t>Screg</t>
  </si>
  <si>
    <t>Como es mayor, se rechaza la hipotesis nula y no hay intersección entre ambas</t>
  </si>
  <si>
    <t>No rechazar H0</t>
  </si>
  <si>
    <t>Se concluye que las dos lineas tienen la misma pendiente (son paralelas)</t>
  </si>
  <si>
    <t>(solo es un grado de libertad)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</si>
</sst>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_-;\-* #,##0.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64" fontId="0" fillId="0" borderId="0" xfId="1" applyNumberFormat="1" applyFont="1"/>
    <xf numFmtId="0" fontId="2" fillId="3" borderId="1" xfId="0" applyFont="1" applyFill="1" applyBorder="1" applyAlignment="1">
      <alignment horizontal="center" wrapText="1"/>
    </xf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Continuous"/>
    </xf>
    <xf numFmtId="0" fontId="2" fillId="2" borderId="4" xfId="0" applyFont="1" applyFill="1" applyBorder="1" applyAlignment="1">
      <alignment horizontal="center" vertical="center"/>
    </xf>
    <xf numFmtId="0" fontId="0" fillId="3" borderId="2" xfId="0" applyFill="1" applyBorder="1" applyAlignment="1"/>
    <xf numFmtId="0" fontId="3" fillId="0" borderId="0" xfId="0" applyFont="1" applyAlignment="1">
      <alignment horizontal="left" vertical="top" wrapText="1"/>
    </xf>
    <xf numFmtId="0" fontId="0" fillId="3" borderId="0" xfId="0" applyFill="1" applyBorder="1" applyAlignment="1"/>
    <xf numFmtId="0" fontId="0" fillId="0" borderId="0" xfId="0" applyAlignment="1">
      <alignment horizontal="center"/>
    </xf>
    <xf numFmtId="0" fontId="0" fillId="4" borderId="0" xfId="0" applyFill="1" applyBorder="1" applyAlignment="1"/>
    <xf numFmtId="0" fontId="4" fillId="0" borderId="0" xfId="0" applyFont="1" applyFill="1" applyBorder="1" applyAlignment="1">
      <alignment horizontal="center"/>
    </xf>
    <xf numFmtId="0" fontId="0" fillId="5" borderId="0" xfId="0" applyFill="1" applyBorder="1" applyAlignment="1"/>
    <xf numFmtId="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'Dommy Datos'!$E$8</c:f>
              <c:strCache>
                <c:ptCount val="1"/>
                <c:pt idx="0">
                  <c:v>Inversión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'Dommy Datos'!$D$9:$D$24</c:f>
              <c:numCache>
                <c:formatCode>_-* #,##0.0_-;\-* #,##0.0_-;_-* "-"??_-;_-@_-</c:formatCode>
                <c:ptCount val="16"/>
                <c:pt idx="0">
                  <c:v>90.8</c:v>
                </c:pt>
                <c:pt idx="1">
                  <c:v>100</c:v>
                </c:pt>
                <c:pt idx="2">
                  <c:v>124.9</c:v>
                </c:pt>
                <c:pt idx="3">
                  <c:v>158.30000000000001</c:v>
                </c:pt>
                <c:pt idx="4">
                  <c:v>192</c:v>
                </c:pt>
                <c:pt idx="5">
                  <c:v>210.5</c:v>
                </c:pt>
                <c:pt idx="6">
                  <c:v>212.3</c:v>
                </c:pt>
                <c:pt idx="7">
                  <c:v>209.3</c:v>
                </c:pt>
                <c:pt idx="8">
                  <c:v>232.8</c:v>
                </c:pt>
                <c:pt idx="9">
                  <c:v>259.10000000000002</c:v>
                </c:pt>
                <c:pt idx="10">
                  <c:v>258</c:v>
                </c:pt>
                <c:pt idx="11">
                  <c:v>286.2</c:v>
                </c:pt>
                <c:pt idx="12">
                  <c:v>330.2</c:v>
                </c:pt>
                <c:pt idx="13">
                  <c:v>347.2</c:v>
                </c:pt>
                <c:pt idx="14">
                  <c:v>366.1</c:v>
                </c:pt>
                <c:pt idx="15">
                  <c:v>366.3</c:v>
                </c:pt>
              </c:numCache>
            </c:numRef>
          </c:xVal>
          <c:yVal>
            <c:numRef>
              <c:f>'Dommy Datos'!$E$9:$E$24</c:f>
              <c:numCache>
                <c:formatCode>_-* #,##0.0_-;\-* #,##0.0_-;_-* "-"??_-;_-@_-</c:formatCode>
                <c:ptCount val="16"/>
                <c:pt idx="0">
                  <c:v>9.3000000000000007</c:v>
                </c:pt>
                <c:pt idx="1">
                  <c:v>13.1</c:v>
                </c:pt>
                <c:pt idx="2">
                  <c:v>17.899999999999999</c:v>
                </c:pt>
                <c:pt idx="3">
                  <c:v>0.9</c:v>
                </c:pt>
                <c:pt idx="4">
                  <c:v>5.8</c:v>
                </c:pt>
                <c:pt idx="5">
                  <c:v>7.2</c:v>
                </c:pt>
                <c:pt idx="6">
                  <c:v>10.6</c:v>
                </c:pt>
                <c:pt idx="7">
                  <c:v>30.7</c:v>
                </c:pt>
                <c:pt idx="8">
                  <c:v>34</c:v>
                </c:pt>
                <c:pt idx="9">
                  <c:v>45.9</c:v>
                </c:pt>
                <c:pt idx="10">
                  <c:v>35.299999999999997</c:v>
                </c:pt>
                <c:pt idx="11">
                  <c:v>53.8</c:v>
                </c:pt>
                <c:pt idx="12">
                  <c:v>59.2</c:v>
                </c:pt>
                <c:pt idx="13">
                  <c:v>52.1</c:v>
                </c:pt>
                <c:pt idx="14">
                  <c:v>53.3</c:v>
                </c:pt>
                <c:pt idx="15">
                  <c:v>52.7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97-4DAF-90DE-C751EAC78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370847"/>
        <c:axId val="1876347551"/>
      </c:scatterChart>
      <c:valAx>
        <c:axId val="1876370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76347551"/>
        <c:crosses val="autoZero"/>
        <c:crossBetween val="midCat"/>
      </c:valAx>
      <c:valAx>
        <c:axId val="187634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76370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Velocidad RPM Line Fit  Plot</a:t>
            </a:r>
          </a:p>
        </c:rich>
      </c:tx>
      <c:layout>
        <c:manualLayout>
          <c:xMode val="edge"/>
          <c:yMode val="edge"/>
          <c:x val="0.41923786264684831"/>
          <c:y val="0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Duración Hrs</c:v>
          </c:tx>
          <c:spPr>
            <a:ln w="19050">
              <a:noFill/>
            </a:ln>
          </c:spPr>
          <c:xVal>
            <c:numRef>
              <c:f>Ejemplo2!$B$6:$B$25</c:f>
              <c:numCache>
                <c:formatCode>General</c:formatCode>
                <c:ptCount val="20"/>
                <c:pt idx="0">
                  <c:v>610</c:v>
                </c:pt>
                <c:pt idx="1">
                  <c:v>950</c:v>
                </c:pt>
                <c:pt idx="2">
                  <c:v>720</c:v>
                </c:pt>
                <c:pt idx="3">
                  <c:v>840</c:v>
                </c:pt>
                <c:pt idx="4">
                  <c:v>980</c:v>
                </c:pt>
                <c:pt idx="5">
                  <c:v>530</c:v>
                </c:pt>
                <c:pt idx="6">
                  <c:v>680</c:v>
                </c:pt>
                <c:pt idx="7">
                  <c:v>540</c:v>
                </c:pt>
                <c:pt idx="8">
                  <c:v>890</c:v>
                </c:pt>
                <c:pt idx="9">
                  <c:v>730</c:v>
                </c:pt>
                <c:pt idx="10">
                  <c:v>670</c:v>
                </c:pt>
                <c:pt idx="11">
                  <c:v>770</c:v>
                </c:pt>
                <c:pt idx="12">
                  <c:v>880</c:v>
                </c:pt>
                <c:pt idx="13">
                  <c:v>1000</c:v>
                </c:pt>
                <c:pt idx="14">
                  <c:v>760</c:v>
                </c:pt>
                <c:pt idx="15">
                  <c:v>590</c:v>
                </c:pt>
                <c:pt idx="16">
                  <c:v>910</c:v>
                </c:pt>
                <c:pt idx="17">
                  <c:v>650</c:v>
                </c:pt>
                <c:pt idx="18">
                  <c:v>810</c:v>
                </c:pt>
                <c:pt idx="19">
                  <c:v>500</c:v>
                </c:pt>
              </c:numCache>
            </c:numRef>
          </c:xVal>
          <c:yVal>
            <c:numRef>
              <c:f>Ejemplo2!$A$6:$A$25</c:f>
              <c:numCache>
                <c:formatCode>General</c:formatCode>
                <c:ptCount val="20"/>
                <c:pt idx="0">
                  <c:v>18.73</c:v>
                </c:pt>
                <c:pt idx="1">
                  <c:v>14.52</c:v>
                </c:pt>
                <c:pt idx="2">
                  <c:v>17.43</c:v>
                </c:pt>
                <c:pt idx="3">
                  <c:v>14.54</c:v>
                </c:pt>
                <c:pt idx="4">
                  <c:v>13.44</c:v>
                </c:pt>
                <c:pt idx="5">
                  <c:v>24.39</c:v>
                </c:pt>
                <c:pt idx="6">
                  <c:v>13.34</c:v>
                </c:pt>
                <c:pt idx="7">
                  <c:v>22.71</c:v>
                </c:pt>
                <c:pt idx="8">
                  <c:v>12.68</c:v>
                </c:pt>
                <c:pt idx="9">
                  <c:v>19.32</c:v>
                </c:pt>
                <c:pt idx="10">
                  <c:v>30.16</c:v>
                </c:pt>
                <c:pt idx="11">
                  <c:v>27.09</c:v>
                </c:pt>
                <c:pt idx="12">
                  <c:v>25.4</c:v>
                </c:pt>
                <c:pt idx="13">
                  <c:v>26.05</c:v>
                </c:pt>
                <c:pt idx="14">
                  <c:v>33.49</c:v>
                </c:pt>
                <c:pt idx="15">
                  <c:v>35.619999999999997</c:v>
                </c:pt>
                <c:pt idx="16">
                  <c:v>26.07</c:v>
                </c:pt>
                <c:pt idx="17">
                  <c:v>36.78</c:v>
                </c:pt>
                <c:pt idx="18">
                  <c:v>34.950000000000003</c:v>
                </c:pt>
                <c:pt idx="19">
                  <c:v>43.67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93-4E62-842C-0A751704D77D}"/>
            </c:ext>
          </c:extLst>
        </c:ser>
        <c:ser>
          <c:idx val="1"/>
          <c:order val="1"/>
          <c:tx>
            <c:v>Predicted Duración Hrs</c:v>
          </c:tx>
          <c:spPr>
            <a:ln w="19050">
              <a:noFill/>
            </a:ln>
          </c:spPr>
          <c:xVal>
            <c:numRef>
              <c:f>Ejemplo2!$B$6:$B$25</c:f>
              <c:numCache>
                <c:formatCode>General</c:formatCode>
                <c:ptCount val="20"/>
                <c:pt idx="0">
                  <c:v>610</c:v>
                </c:pt>
                <c:pt idx="1">
                  <c:v>950</c:v>
                </c:pt>
                <c:pt idx="2">
                  <c:v>720</c:v>
                </c:pt>
                <c:pt idx="3">
                  <c:v>840</c:v>
                </c:pt>
                <c:pt idx="4">
                  <c:v>980</c:v>
                </c:pt>
                <c:pt idx="5">
                  <c:v>530</c:v>
                </c:pt>
                <c:pt idx="6">
                  <c:v>680</c:v>
                </c:pt>
                <c:pt idx="7">
                  <c:v>540</c:v>
                </c:pt>
                <c:pt idx="8">
                  <c:v>890</c:v>
                </c:pt>
                <c:pt idx="9">
                  <c:v>730</c:v>
                </c:pt>
                <c:pt idx="10">
                  <c:v>670</c:v>
                </c:pt>
                <c:pt idx="11">
                  <c:v>770</c:v>
                </c:pt>
                <c:pt idx="12">
                  <c:v>880</c:v>
                </c:pt>
                <c:pt idx="13">
                  <c:v>1000</c:v>
                </c:pt>
                <c:pt idx="14">
                  <c:v>760</c:v>
                </c:pt>
                <c:pt idx="15">
                  <c:v>590</c:v>
                </c:pt>
                <c:pt idx="16">
                  <c:v>910</c:v>
                </c:pt>
                <c:pt idx="17">
                  <c:v>650</c:v>
                </c:pt>
                <c:pt idx="18">
                  <c:v>810</c:v>
                </c:pt>
                <c:pt idx="19">
                  <c:v>500</c:v>
                </c:pt>
              </c:numCache>
            </c:numRef>
          </c:xVal>
          <c:yVal>
            <c:numRef>
              <c:f>Sheet3!$B$26:$B$45</c:f>
              <c:numCache>
                <c:formatCode>General</c:formatCode>
                <c:ptCount val="20"/>
                <c:pt idx="0">
                  <c:v>20.755190580431169</c:v>
                </c:pt>
                <c:pt idx="1">
                  <c:v>11.708732205638469</c:v>
                </c:pt>
                <c:pt idx="2">
                  <c:v>17.828395223880591</c:v>
                </c:pt>
                <c:pt idx="3">
                  <c:v>14.635527562189047</c:v>
                </c:pt>
                <c:pt idx="4">
                  <c:v>10.910515290215582</c:v>
                </c:pt>
                <c:pt idx="5">
                  <c:v>22.883769021558862</c:v>
                </c:pt>
                <c:pt idx="6">
                  <c:v>18.892684444444438</c:v>
                </c:pt>
                <c:pt idx="7">
                  <c:v>22.617696716417903</c:v>
                </c:pt>
                <c:pt idx="8">
                  <c:v>13.305166036484238</c:v>
                </c:pt>
                <c:pt idx="9">
                  <c:v>17.562322918739628</c:v>
                </c:pt>
                <c:pt idx="10">
                  <c:v>34.163007363184079</c:v>
                </c:pt>
                <c:pt idx="11">
                  <c:v>31.502284311774464</c:v>
                </c:pt>
                <c:pt idx="12">
                  <c:v>28.575488955223882</c:v>
                </c:pt>
                <c:pt idx="13">
                  <c:v>25.382621293532342</c:v>
                </c:pt>
                <c:pt idx="14">
                  <c:v>31.768356616915423</c:v>
                </c:pt>
                <c:pt idx="15">
                  <c:v>36.291585804311779</c:v>
                </c:pt>
                <c:pt idx="16">
                  <c:v>27.777272039800998</c:v>
                </c:pt>
                <c:pt idx="17">
                  <c:v>34.695151973466004</c:v>
                </c:pt>
                <c:pt idx="18">
                  <c:v>30.437995091210617</c:v>
                </c:pt>
                <c:pt idx="19">
                  <c:v>38.686236550580432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493-4E62-842C-0A751704D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325503"/>
        <c:axId val="1876327583"/>
      </c:scatterChart>
      <c:valAx>
        <c:axId val="18763255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Velocidad 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6327583"/>
        <c:crosses val="autoZero"/>
        <c:crossBetween val="midCat"/>
      </c:valAx>
      <c:valAx>
        <c:axId val="18763275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Duración Hrs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632550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Tipo de herramienta Line Fit  Plot</a:t>
            </a:r>
          </a:p>
        </c:rich>
      </c:tx>
      <c:layout>
        <c:manualLayout>
          <c:xMode val="edge"/>
          <c:yMode val="edge"/>
          <c:x val="0.25014736439195101"/>
          <c:y val="0.68027210884353739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Duración Hrs</c:v>
          </c:tx>
          <c:spPr>
            <a:ln w="19050">
              <a:noFill/>
            </a:ln>
          </c:spPr>
          <c:xVal>
            <c:numRef>
              <c:f>Ejemplo2!$C$6:$C$25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xVal>
          <c:yVal>
            <c:numRef>
              <c:f>Ejemplo2!$A$6:$A$25</c:f>
              <c:numCache>
                <c:formatCode>General</c:formatCode>
                <c:ptCount val="20"/>
                <c:pt idx="0">
                  <c:v>18.73</c:v>
                </c:pt>
                <c:pt idx="1">
                  <c:v>14.52</c:v>
                </c:pt>
                <c:pt idx="2">
                  <c:v>17.43</c:v>
                </c:pt>
                <c:pt idx="3">
                  <c:v>14.54</c:v>
                </c:pt>
                <c:pt idx="4">
                  <c:v>13.44</c:v>
                </c:pt>
                <c:pt idx="5">
                  <c:v>24.39</c:v>
                </c:pt>
                <c:pt idx="6">
                  <c:v>13.34</c:v>
                </c:pt>
                <c:pt idx="7">
                  <c:v>22.71</c:v>
                </c:pt>
                <c:pt idx="8">
                  <c:v>12.68</c:v>
                </c:pt>
                <c:pt idx="9">
                  <c:v>19.32</c:v>
                </c:pt>
                <c:pt idx="10">
                  <c:v>30.16</c:v>
                </c:pt>
                <c:pt idx="11">
                  <c:v>27.09</c:v>
                </c:pt>
                <c:pt idx="12">
                  <c:v>25.4</c:v>
                </c:pt>
                <c:pt idx="13">
                  <c:v>26.05</c:v>
                </c:pt>
                <c:pt idx="14">
                  <c:v>33.49</c:v>
                </c:pt>
                <c:pt idx="15">
                  <c:v>35.619999999999997</c:v>
                </c:pt>
                <c:pt idx="16">
                  <c:v>26.07</c:v>
                </c:pt>
                <c:pt idx="17">
                  <c:v>36.78</c:v>
                </c:pt>
                <c:pt idx="18">
                  <c:v>34.950000000000003</c:v>
                </c:pt>
                <c:pt idx="19">
                  <c:v>43.67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7F-48C1-99F7-F99238CE04A1}"/>
            </c:ext>
          </c:extLst>
        </c:ser>
        <c:ser>
          <c:idx val="1"/>
          <c:order val="1"/>
          <c:tx>
            <c:v>Predicted Duración Hrs</c:v>
          </c:tx>
          <c:spPr>
            <a:ln w="19050">
              <a:noFill/>
            </a:ln>
          </c:spPr>
          <c:xVal>
            <c:numRef>
              <c:f>Ejemplo2!$C$6:$C$25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xVal>
          <c:yVal>
            <c:numRef>
              <c:f>Sheet3!$B$26:$B$45</c:f>
              <c:numCache>
                <c:formatCode>General</c:formatCode>
                <c:ptCount val="20"/>
                <c:pt idx="0">
                  <c:v>20.755190580431169</c:v>
                </c:pt>
                <c:pt idx="1">
                  <c:v>11.708732205638469</c:v>
                </c:pt>
                <c:pt idx="2">
                  <c:v>17.828395223880591</c:v>
                </c:pt>
                <c:pt idx="3">
                  <c:v>14.635527562189047</c:v>
                </c:pt>
                <c:pt idx="4">
                  <c:v>10.910515290215582</c:v>
                </c:pt>
                <c:pt idx="5">
                  <c:v>22.883769021558862</c:v>
                </c:pt>
                <c:pt idx="6">
                  <c:v>18.892684444444438</c:v>
                </c:pt>
                <c:pt idx="7">
                  <c:v>22.617696716417903</c:v>
                </c:pt>
                <c:pt idx="8">
                  <c:v>13.305166036484238</c:v>
                </c:pt>
                <c:pt idx="9">
                  <c:v>17.562322918739628</c:v>
                </c:pt>
                <c:pt idx="10">
                  <c:v>34.163007363184079</c:v>
                </c:pt>
                <c:pt idx="11">
                  <c:v>31.502284311774464</c:v>
                </c:pt>
                <c:pt idx="12">
                  <c:v>28.575488955223882</c:v>
                </c:pt>
                <c:pt idx="13">
                  <c:v>25.382621293532342</c:v>
                </c:pt>
                <c:pt idx="14">
                  <c:v>31.768356616915423</c:v>
                </c:pt>
                <c:pt idx="15">
                  <c:v>36.291585804311779</c:v>
                </c:pt>
                <c:pt idx="16">
                  <c:v>27.777272039800998</c:v>
                </c:pt>
                <c:pt idx="17">
                  <c:v>34.695151973466004</c:v>
                </c:pt>
                <c:pt idx="18">
                  <c:v>30.437995091210617</c:v>
                </c:pt>
                <c:pt idx="19">
                  <c:v>38.686236550580432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57F-48C1-99F7-F99238CE0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355039"/>
        <c:axId val="1876355871"/>
      </c:scatterChart>
      <c:valAx>
        <c:axId val="18763550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Tipo de herramienta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6355871"/>
        <c:crosses val="autoZero"/>
        <c:crossBetween val="midCat"/>
      </c:valAx>
      <c:valAx>
        <c:axId val="18763558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Duración Hrs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635503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Velocidad RPM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'Ejemplo cruces'!$B$2:$B$21</c:f>
              <c:numCache>
                <c:formatCode>General</c:formatCode>
                <c:ptCount val="20"/>
                <c:pt idx="0">
                  <c:v>610</c:v>
                </c:pt>
                <c:pt idx="1">
                  <c:v>950</c:v>
                </c:pt>
                <c:pt idx="2">
                  <c:v>720</c:v>
                </c:pt>
                <c:pt idx="3">
                  <c:v>840</c:v>
                </c:pt>
                <c:pt idx="4">
                  <c:v>980</c:v>
                </c:pt>
                <c:pt idx="5">
                  <c:v>530</c:v>
                </c:pt>
                <c:pt idx="6">
                  <c:v>680</c:v>
                </c:pt>
                <c:pt idx="7">
                  <c:v>540</c:v>
                </c:pt>
                <c:pt idx="8">
                  <c:v>890</c:v>
                </c:pt>
                <c:pt idx="9">
                  <c:v>730</c:v>
                </c:pt>
                <c:pt idx="10">
                  <c:v>670</c:v>
                </c:pt>
                <c:pt idx="11">
                  <c:v>770</c:v>
                </c:pt>
                <c:pt idx="12">
                  <c:v>880</c:v>
                </c:pt>
                <c:pt idx="13">
                  <c:v>1000</c:v>
                </c:pt>
                <c:pt idx="14">
                  <c:v>760</c:v>
                </c:pt>
                <c:pt idx="15">
                  <c:v>590</c:v>
                </c:pt>
                <c:pt idx="16">
                  <c:v>910</c:v>
                </c:pt>
                <c:pt idx="17">
                  <c:v>650</c:v>
                </c:pt>
                <c:pt idx="18">
                  <c:v>810</c:v>
                </c:pt>
                <c:pt idx="19">
                  <c:v>500</c:v>
                </c:pt>
              </c:numCache>
            </c:numRef>
          </c:xVal>
          <c:yVal>
            <c:numRef>
              <c:f>Sheet5!$C$27:$C$46</c:f>
              <c:numCache>
                <c:formatCode>General</c:formatCode>
                <c:ptCount val="20"/>
                <c:pt idx="0">
                  <c:v>-1.2529211507055855</c:v>
                </c:pt>
                <c:pt idx="1">
                  <c:v>1.6669561576148375</c:v>
                </c:pt>
                <c:pt idx="2">
                  <c:v>-0.24619613919015393</c:v>
                </c:pt>
                <c:pt idx="3">
                  <c:v>-0.61976885390059167</c:v>
                </c:pt>
                <c:pt idx="4">
                  <c:v>1.216062978937229</c:v>
                </c:pt>
                <c:pt idx="5">
                  <c:v>2.7294606591013775</c:v>
                </c:pt>
                <c:pt idx="6">
                  <c:v>-5.1750052342866759</c:v>
                </c:pt>
                <c:pt idx="7">
                  <c:v>1.2591629328755047</c:v>
                </c:pt>
                <c:pt idx="8">
                  <c:v>-1.431257485029942</c:v>
                </c:pt>
                <c:pt idx="9">
                  <c:v>1.8535061345839772</c:v>
                </c:pt>
                <c:pt idx="10">
                  <c:v>-4.5327979760119952</c:v>
                </c:pt>
                <c:pt idx="11">
                  <c:v>-4.3113718140929542</c:v>
                </c:pt>
                <c:pt idx="12">
                  <c:v>-2.3808030359820087</c:v>
                </c:pt>
                <c:pt idx="13">
                  <c:v>2.2189083583208422</c:v>
                </c:pt>
                <c:pt idx="14">
                  <c:v>1.7594855697151459</c:v>
                </c:pt>
                <c:pt idx="15">
                  <c:v>-1.7059389055472352</c:v>
                </c:pt>
                <c:pt idx="16">
                  <c:v>-0.72337518740629747</c:v>
                </c:pt>
                <c:pt idx="17">
                  <c:v>1.4289167916041947</c:v>
                </c:pt>
                <c:pt idx="18">
                  <c:v>4.8651986506746638</c:v>
                </c:pt>
                <c:pt idx="19">
                  <c:v>3.3817775487256299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82-43F3-8F93-12EF25E79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06367"/>
        <c:axId val="537006783"/>
      </c:scatterChart>
      <c:valAx>
        <c:axId val="5370063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Velocidad 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7006783"/>
        <c:crosses val="autoZero"/>
        <c:crossBetween val="midCat"/>
      </c:valAx>
      <c:valAx>
        <c:axId val="5370067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70063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Tipo de herramienta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'Ejemplo cruces'!$C$2:$C$21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xVal>
          <c:yVal>
            <c:numRef>
              <c:f>Sheet5!$C$27:$C$46</c:f>
              <c:numCache>
                <c:formatCode>General</c:formatCode>
                <c:ptCount val="20"/>
                <c:pt idx="0">
                  <c:v>-1.2529211507055855</c:v>
                </c:pt>
                <c:pt idx="1">
                  <c:v>1.6669561576148375</c:v>
                </c:pt>
                <c:pt idx="2">
                  <c:v>-0.24619613919015393</c:v>
                </c:pt>
                <c:pt idx="3">
                  <c:v>-0.61976885390059167</c:v>
                </c:pt>
                <c:pt idx="4">
                  <c:v>1.216062978937229</c:v>
                </c:pt>
                <c:pt idx="5">
                  <c:v>2.7294606591013775</c:v>
                </c:pt>
                <c:pt idx="6">
                  <c:v>-5.1750052342866759</c:v>
                </c:pt>
                <c:pt idx="7">
                  <c:v>1.2591629328755047</c:v>
                </c:pt>
                <c:pt idx="8">
                  <c:v>-1.431257485029942</c:v>
                </c:pt>
                <c:pt idx="9">
                  <c:v>1.8535061345839772</c:v>
                </c:pt>
                <c:pt idx="10">
                  <c:v>-4.5327979760119952</c:v>
                </c:pt>
                <c:pt idx="11">
                  <c:v>-4.3113718140929542</c:v>
                </c:pt>
                <c:pt idx="12">
                  <c:v>-2.3808030359820087</c:v>
                </c:pt>
                <c:pt idx="13">
                  <c:v>2.2189083583208422</c:v>
                </c:pt>
                <c:pt idx="14">
                  <c:v>1.7594855697151459</c:v>
                </c:pt>
                <c:pt idx="15">
                  <c:v>-1.7059389055472352</c:v>
                </c:pt>
                <c:pt idx="16">
                  <c:v>-0.72337518740629747</c:v>
                </c:pt>
                <c:pt idx="17">
                  <c:v>1.4289167916041947</c:v>
                </c:pt>
                <c:pt idx="18">
                  <c:v>4.8651986506746638</c:v>
                </c:pt>
                <c:pt idx="19">
                  <c:v>3.3817775487256299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85-401E-9953-417D1E3F3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306111"/>
        <c:axId val="473110575"/>
      </c:scatterChart>
      <c:valAx>
        <c:axId val="475306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Tipo de herramienta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3110575"/>
        <c:crosses val="autoZero"/>
        <c:crossBetween val="midCat"/>
      </c:valAx>
      <c:valAx>
        <c:axId val="4731105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53061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Variable cruzada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'Ejemplo cruces'!$D$2:$D$21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670</c:v>
                </c:pt>
                <c:pt idx="11">
                  <c:v>770</c:v>
                </c:pt>
                <c:pt idx="12">
                  <c:v>880</c:v>
                </c:pt>
                <c:pt idx="13">
                  <c:v>1000</c:v>
                </c:pt>
                <c:pt idx="14">
                  <c:v>760</c:v>
                </c:pt>
                <c:pt idx="15">
                  <c:v>590</c:v>
                </c:pt>
                <c:pt idx="16">
                  <c:v>910</c:v>
                </c:pt>
                <c:pt idx="17">
                  <c:v>650</c:v>
                </c:pt>
                <c:pt idx="18">
                  <c:v>810</c:v>
                </c:pt>
                <c:pt idx="19">
                  <c:v>500</c:v>
                </c:pt>
              </c:numCache>
            </c:numRef>
          </c:xVal>
          <c:yVal>
            <c:numRef>
              <c:f>Sheet5!$C$27:$C$46</c:f>
              <c:numCache>
                <c:formatCode>General</c:formatCode>
                <c:ptCount val="20"/>
                <c:pt idx="0">
                  <c:v>-1.2529211507055855</c:v>
                </c:pt>
                <c:pt idx="1">
                  <c:v>1.6669561576148375</c:v>
                </c:pt>
                <c:pt idx="2">
                  <c:v>-0.24619613919015393</c:v>
                </c:pt>
                <c:pt idx="3">
                  <c:v>-0.61976885390059167</c:v>
                </c:pt>
                <c:pt idx="4">
                  <c:v>1.216062978937229</c:v>
                </c:pt>
                <c:pt idx="5">
                  <c:v>2.7294606591013775</c:v>
                </c:pt>
                <c:pt idx="6">
                  <c:v>-5.1750052342866759</c:v>
                </c:pt>
                <c:pt idx="7">
                  <c:v>1.2591629328755047</c:v>
                </c:pt>
                <c:pt idx="8">
                  <c:v>-1.431257485029942</c:v>
                </c:pt>
                <c:pt idx="9">
                  <c:v>1.8535061345839772</c:v>
                </c:pt>
                <c:pt idx="10">
                  <c:v>-4.5327979760119952</c:v>
                </c:pt>
                <c:pt idx="11">
                  <c:v>-4.3113718140929542</c:v>
                </c:pt>
                <c:pt idx="12">
                  <c:v>-2.3808030359820087</c:v>
                </c:pt>
                <c:pt idx="13">
                  <c:v>2.2189083583208422</c:v>
                </c:pt>
                <c:pt idx="14">
                  <c:v>1.7594855697151459</c:v>
                </c:pt>
                <c:pt idx="15">
                  <c:v>-1.7059389055472352</c:v>
                </c:pt>
                <c:pt idx="16">
                  <c:v>-0.72337518740629747</c:v>
                </c:pt>
                <c:pt idx="17">
                  <c:v>1.4289167916041947</c:v>
                </c:pt>
                <c:pt idx="18">
                  <c:v>4.8651986506746638</c:v>
                </c:pt>
                <c:pt idx="19">
                  <c:v>3.3817775487256299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004-4251-8CE9-F87B9C3C8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110991"/>
        <c:axId val="750598655"/>
      </c:scatterChart>
      <c:valAx>
        <c:axId val="4731109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Variable cruzada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0598655"/>
        <c:crosses val="autoZero"/>
        <c:crossBetween val="midCat"/>
      </c:valAx>
      <c:valAx>
        <c:axId val="7505986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31109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Velocidad RPM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Duración Hrs</c:v>
          </c:tx>
          <c:spPr>
            <a:ln w="19050">
              <a:noFill/>
            </a:ln>
          </c:spPr>
          <c:xVal>
            <c:numRef>
              <c:f>'Ejemplo cruces'!$B$2:$B$21</c:f>
              <c:numCache>
                <c:formatCode>General</c:formatCode>
                <c:ptCount val="20"/>
                <c:pt idx="0">
                  <c:v>610</c:v>
                </c:pt>
                <c:pt idx="1">
                  <c:v>950</c:v>
                </c:pt>
                <c:pt idx="2">
                  <c:v>720</c:v>
                </c:pt>
                <c:pt idx="3">
                  <c:v>840</c:v>
                </c:pt>
                <c:pt idx="4">
                  <c:v>980</c:v>
                </c:pt>
                <c:pt idx="5">
                  <c:v>530</c:v>
                </c:pt>
                <c:pt idx="6">
                  <c:v>680</c:v>
                </c:pt>
                <c:pt idx="7">
                  <c:v>540</c:v>
                </c:pt>
                <c:pt idx="8">
                  <c:v>890</c:v>
                </c:pt>
                <c:pt idx="9">
                  <c:v>730</c:v>
                </c:pt>
                <c:pt idx="10">
                  <c:v>670</c:v>
                </c:pt>
                <c:pt idx="11">
                  <c:v>770</c:v>
                </c:pt>
                <c:pt idx="12">
                  <c:v>880</c:v>
                </c:pt>
                <c:pt idx="13">
                  <c:v>1000</c:v>
                </c:pt>
                <c:pt idx="14">
                  <c:v>760</c:v>
                </c:pt>
                <c:pt idx="15">
                  <c:v>590</c:v>
                </c:pt>
                <c:pt idx="16">
                  <c:v>910</c:v>
                </c:pt>
                <c:pt idx="17">
                  <c:v>650</c:v>
                </c:pt>
                <c:pt idx="18">
                  <c:v>810</c:v>
                </c:pt>
                <c:pt idx="19">
                  <c:v>500</c:v>
                </c:pt>
              </c:numCache>
            </c:numRef>
          </c:xVal>
          <c:yVal>
            <c:numRef>
              <c:f>'Ejemplo cruces'!$A$2:$A$21</c:f>
              <c:numCache>
                <c:formatCode>General</c:formatCode>
                <c:ptCount val="20"/>
                <c:pt idx="0">
                  <c:v>18.73</c:v>
                </c:pt>
                <c:pt idx="1">
                  <c:v>14.52</c:v>
                </c:pt>
                <c:pt idx="2">
                  <c:v>17.43</c:v>
                </c:pt>
                <c:pt idx="3">
                  <c:v>14.54</c:v>
                </c:pt>
                <c:pt idx="4">
                  <c:v>13.44</c:v>
                </c:pt>
                <c:pt idx="5">
                  <c:v>24.39</c:v>
                </c:pt>
                <c:pt idx="6">
                  <c:v>13.34</c:v>
                </c:pt>
                <c:pt idx="7">
                  <c:v>22.71</c:v>
                </c:pt>
                <c:pt idx="8">
                  <c:v>12.68</c:v>
                </c:pt>
                <c:pt idx="9">
                  <c:v>19.32</c:v>
                </c:pt>
                <c:pt idx="10">
                  <c:v>30.16</c:v>
                </c:pt>
                <c:pt idx="11">
                  <c:v>27.09</c:v>
                </c:pt>
                <c:pt idx="12">
                  <c:v>25.4</c:v>
                </c:pt>
                <c:pt idx="13">
                  <c:v>26.05</c:v>
                </c:pt>
                <c:pt idx="14">
                  <c:v>33.49</c:v>
                </c:pt>
                <c:pt idx="15">
                  <c:v>35.619999999999997</c:v>
                </c:pt>
                <c:pt idx="16">
                  <c:v>26.07</c:v>
                </c:pt>
                <c:pt idx="17">
                  <c:v>36.78</c:v>
                </c:pt>
                <c:pt idx="18">
                  <c:v>34.950000000000003</c:v>
                </c:pt>
                <c:pt idx="19">
                  <c:v>43.67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7A-4A1F-8D73-23206850DF94}"/>
            </c:ext>
          </c:extLst>
        </c:ser>
        <c:ser>
          <c:idx val="1"/>
          <c:order val="1"/>
          <c:tx>
            <c:v>Predicted Duración Hrs</c:v>
          </c:tx>
          <c:spPr>
            <a:ln w="19050">
              <a:noFill/>
            </a:ln>
          </c:spPr>
          <c:xVal>
            <c:numRef>
              <c:f>'Ejemplo cruces'!$B$2:$B$21</c:f>
              <c:numCache>
                <c:formatCode>General</c:formatCode>
                <c:ptCount val="20"/>
                <c:pt idx="0">
                  <c:v>610</c:v>
                </c:pt>
                <c:pt idx="1">
                  <c:v>950</c:v>
                </c:pt>
                <c:pt idx="2">
                  <c:v>720</c:v>
                </c:pt>
                <c:pt idx="3">
                  <c:v>840</c:v>
                </c:pt>
                <c:pt idx="4">
                  <c:v>980</c:v>
                </c:pt>
                <c:pt idx="5">
                  <c:v>530</c:v>
                </c:pt>
                <c:pt idx="6">
                  <c:v>680</c:v>
                </c:pt>
                <c:pt idx="7">
                  <c:v>540</c:v>
                </c:pt>
                <c:pt idx="8">
                  <c:v>890</c:v>
                </c:pt>
                <c:pt idx="9">
                  <c:v>730</c:v>
                </c:pt>
                <c:pt idx="10">
                  <c:v>670</c:v>
                </c:pt>
                <c:pt idx="11">
                  <c:v>770</c:v>
                </c:pt>
                <c:pt idx="12">
                  <c:v>880</c:v>
                </c:pt>
                <c:pt idx="13">
                  <c:v>1000</c:v>
                </c:pt>
                <c:pt idx="14">
                  <c:v>760</c:v>
                </c:pt>
                <c:pt idx="15">
                  <c:v>590</c:v>
                </c:pt>
                <c:pt idx="16">
                  <c:v>910</c:v>
                </c:pt>
                <c:pt idx="17">
                  <c:v>650</c:v>
                </c:pt>
                <c:pt idx="18">
                  <c:v>810</c:v>
                </c:pt>
                <c:pt idx="19">
                  <c:v>500</c:v>
                </c:pt>
              </c:numCache>
            </c:numRef>
          </c:xVal>
          <c:yVal>
            <c:numRef>
              <c:f>Sheet5!$B$27:$B$46</c:f>
              <c:numCache>
                <c:formatCode>General</c:formatCode>
                <c:ptCount val="20"/>
                <c:pt idx="0">
                  <c:v>19.982921150705586</c:v>
                </c:pt>
                <c:pt idx="1">
                  <c:v>12.853043842385162</c:v>
                </c:pt>
                <c:pt idx="2">
                  <c:v>17.676196139190154</c:v>
                </c:pt>
                <c:pt idx="3">
                  <c:v>15.159768853900591</c:v>
                </c:pt>
                <c:pt idx="4">
                  <c:v>12.22393702106277</c:v>
                </c:pt>
                <c:pt idx="5">
                  <c:v>21.660539340898623</c:v>
                </c:pt>
                <c:pt idx="6">
                  <c:v>18.515005234286676</c:v>
                </c:pt>
                <c:pt idx="7">
                  <c:v>21.450837067124496</c:v>
                </c:pt>
                <c:pt idx="8">
                  <c:v>14.111257485029942</c:v>
                </c:pt>
                <c:pt idx="9">
                  <c:v>17.466493865416023</c:v>
                </c:pt>
                <c:pt idx="10">
                  <c:v>34.692797976011995</c:v>
                </c:pt>
                <c:pt idx="11">
                  <c:v>31.401371814092954</c:v>
                </c:pt>
                <c:pt idx="12">
                  <c:v>27.780803035982007</c:v>
                </c:pt>
                <c:pt idx="13">
                  <c:v>23.831091641679158</c:v>
                </c:pt>
                <c:pt idx="14">
                  <c:v>31.730514430284856</c:v>
                </c:pt>
                <c:pt idx="15">
                  <c:v>37.325938905547233</c:v>
                </c:pt>
                <c:pt idx="16">
                  <c:v>26.793375187406298</c:v>
                </c:pt>
                <c:pt idx="17">
                  <c:v>35.351083208395806</c:v>
                </c:pt>
                <c:pt idx="18">
                  <c:v>30.084801349325339</c:v>
                </c:pt>
                <c:pt idx="19">
                  <c:v>40.288222451274372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47A-4A1F-8D73-23206850D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597823"/>
        <c:axId val="750596159"/>
      </c:scatterChart>
      <c:valAx>
        <c:axId val="7505978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Velocidad 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0596159"/>
        <c:crosses val="autoZero"/>
        <c:crossBetween val="midCat"/>
      </c:valAx>
      <c:valAx>
        <c:axId val="7505961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Duración Hrs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059782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Tipo de herramienta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Duración Hrs</c:v>
          </c:tx>
          <c:spPr>
            <a:ln w="19050">
              <a:noFill/>
            </a:ln>
          </c:spPr>
          <c:xVal>
            <c:numRef>
              <c:f>'Ejemplo cruces'!$C$2:$C$21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xVal>
          <c:yVal>
            <c:numRef>
              <c:f>'Ejemplo cruces'!$A$2:$A$21</c:f>
              <c:numCache>
                <c:formatCode>General</c:formatCode>
                <c:ptCount val="20"/>
                <c:pt idx="0">
                  <c:v>18.73</c:v>
                </c:pt>
                <c:pt idx="1">
                  <c:v>14.52</c:v>
                </c:pt>
                <c:pt idx="2">
                  <c:v>17.43</c:v>
                </c:pt>
                <c:pt idx="3">
                  <c:v>14.54</c:v>
                </c:pt>
                <c:pt idx="4">
                  <c:v>13.44</c:v>
                </c:pt>
                <c:pt idx="5">
                  <c:v>24.39</c:v>
                </c:pt>
                <c:pt idx="6">
                  <c:v>13.34</c:v>
                </c:pt>
                <c:pt idx="7">
                  <c:v>22.71</c:v>
                </c:pt>
                <c:pt idx="8">
                  <c:v>12.68</c:v>
                </c:pt>
                <c:pt idx="9">
                  <c:v>19.32</c:v>
                </c:pt>
                <c:pt idx="10">
                  <c:v>30.16</c:v>
                </c:pt>
                <c:pt idx="11">
                  <c:v>27.09</c:v>
                </c:pt>
                <c:pt idx="12">
                  <c:v>25.4</c:v>
                </c:pt>
                <c:pt idx="13">
                  <c:v>26.05</c:v>
                </c:pt>
                <c:pt idx="14">
                  <c:v>33.49</c:v>
                </c:pt>
                <c:pt idx="15">
                  <c:v>35.619999999999997</c:v>
                </c:pt>
                <c:pt idx="16">
                  <c:v>26.07</c:v>
                </c:pt>
                <c:pt idx="17">
                  <c:v>36.78</c:v>
                </c:pt>
                <c:pt idx="18">
                  <c:v>34.950000000000003</c:v>
                </c:pt>
                <c:pt idx="19">
                  <c:v>43.67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D8-4FE5-811B-35A3D0292240}"/>
            </c:ext>
          </c:extLst>
        </c:ser>
        <c:ser>
          <c:idx val="1"/>
          <c:order val="1"/>
          <c:tx>
            <c:v>Predicted Duración Hrs</c:v>
          </c:tx>
          <c:spPr>
            <a:ln w="19050">
              <a:noFill/>
            </a:ln>
          </c:spPr>
          <c:xVal>
            <c:numRef>
              <c:f>'Ejemplo cruces'!$C$2:$C$21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xVal>
          <c:yVal>
            <c:numRef>
              <c:f>Sheet5!$B$27:$B$46</c:f>
              <c:numCache>
                <c:formatCode>General</c:formatCode>
                <c:ptCount val="20"/>
                <c:pt idx="0">
                  <c:v>19.982921150705586</c:v>
                </c:pt>
                <c:pt idx="1">
                  <c:v>12.853043842385162</c:v>
                </c:pt>
                <c:pt idx="2">
                  <c:v>17.676196139190154</c:v>
                </c:pt>
                <c:pt idx="3">
                  <c:v>15.159768853900591</c:v>
                </c:pt>
                <c:pt idx="4">
                  <c:v>12.22393702106277</c:v>
                </c:pt>
                <c:pt idx="5">
                  <c:v>21.660539340898623</c:v>
                </c:pt>
                <c:pt idx="6">
                  <c:v>18.515005234286676</c:v>
                </c:pt>
                <c:pt idx="7">
                  <c:v>21.450837067124496</c:v>
                </c:pt>
                <c:pt idx="8">
                  <c:v>14.111257485029942</c:v>
                </c:pt>
                <c:pt idx="9">
                  <c:v>17.466493865416023</c:v>
                </c:pt>
                <c:pt idx="10">
                  <c:v>34.692797976011995</c:v>
                </c:pt>
                <c:pt idx="11">
                  <c:v>31.401371814092954</c:v>
                </c:pt>
                <c:pt idx="12">
                  <c:v>27.780803035982007</c:v>
                </c:pt>
                <c:pt idx="13">
                  <c:v>23.831091641679158</c:v>
                </c:pt>
                <c:pt idx="14">
                  <c:v>31.730514430284856</c:v>
                </c:pt>
                <c:pt idx="15">
                  <c:v>37.325938905547233</c:v>
                </c:pt>
                <c:pt idx="16">
                  <c:v>26.793375187406298</c:v>
                </c:pt>
                <c:pt idx="17">
                  <c:v>35.351083208395806</c:v>
                </c:pt>
                <c:pt idx="18">
                  <c:v>30.084801349325339</c:v>
                </c:pt>
                <c:pt idx="19">
                  <c:v>40.288222451274372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FD8-4FE5-811B-35A3D0292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596575"/>
        <c:axId val="750597823"/>
      </c:scatterChart>
      <c:valAx>
        <c:axId val="7505965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Tipo de herramienta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0597823"/>
        <c:crosses val="autoZero"/>
        <c:crossBetween val="midCat"/>
      </c:valAx>
      <c:valAx>
        <c:axId val="7505978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Duración Hrs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059657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Variable cruzada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Duración Hrs</c:v>
          </c:tx>
          <c:spPr>
            <a:ln w="19050">
              <a:noFill/>
            </a:ln>
          </c:spPr>
          <c:xVal>
            <c:numRef>
              <c:f>'Ejemplo cruces'!$D$2:$D$21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670</c:v>
                </c:pt>
                <c:pt idx="11">
                  <c:v>770</c:v>
                </c:pt>
                <c:pt idx="12">
                  <c:v>880</c:v>
                </c:pt>
                <c:pt idx="13">
                  <c:v>1000</c:v>
                </c:pt>
                <c:pt idx="14">
                  <c:v>760</c:v>
                </c:pt>
                <c:pt idx="15">
                  <c:v>590</c:v>
                </c:pt>
                <c:pt idx="16">
                  <c:v>910</c:v>
                </c:pt>
                <c:pt idx="17">
                  <c:v>650</c:v>
                </c:pt>
                <c:pt idx="18">
                  <c:v>810</c:v>
                </c:pt>
                <c:pt idx="19">
                  <c:v>500</c:v>
                </c:pt>
              </c:numCache>
            </c:numRef>
          </c:xVal>
          <c:yVal>
            <c:numRef>
              <c:f>'Ejemplo cruces'!$A$2:$A$21</c:f>
              <c:numCache>
                <c:formatCode>General</c:formatCode>
                <c:ptCount val="20"/>
                <c:pt idx="0">
                  <c:v>18.73</c:v>
                </c:pt>
                <c:pt idx="1">
                  <c:v>14.52</c:v>
                </c:pt>
                <c:pt idx="2">
                  <c:v>17.43</c:v>
                </c:pt>
                <c:pt idx="3">
                  <c:v>14.54</c:v>
                </c:pt>
                <c:pt idx="4">
                  <c:v>13.44</c:v>
                </c:pt>
                <c:pt idx="5">
                  <c:v>24.39</c:v>
                </c:pt>
                <c:pt idx="6">
                  <c:v>13.34</c:v>
                </c:pt>
                <c:pt idx="7">
                  <c:v>22.71</c:v>
                </c:pt>
                <c:pt idx="8">
                  <c:v>12.68</c:v>
                </c:pt>
                <c:pt idx="9">
                  <c:v>19.32</c:v>
                </c:pt>
                <c:pt idx="10">
                  <c:v>30.16</c:v>
                </c:pt>
                <c:pt idx="11">
                  <c:v>27.09</c:v>
                </c:pt>
                <c:pt idx="12">
                  <c:v>25.4</c:v>
                </c:pt>
                <c:pt idx="13">
                  <c:v>26.05</c:v>
                </c:pt>
                <c:pt idx="14">
                  <c:v>33.49</c:v>
                </c:pt>
                <c:pt idx="15">
                  <c:v>35.619999999999997</c:v>
                </c:pt>
                <c:pt idx="16">
                  <c:v>26.07</c:v>
                </c:pt>
                <c:pt idx="17">
                  <c:v>36.78</c:v>
                </c:pt>
                <c:pt idx="18">
                  <c:v>34.950000000000003</c:v>
                </c:pt>
                <c:pt idx="19">
                  <c:v>43.67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701-4E2A-ACA0-4A247E94480B}"/>
            </c:ext>
          </c:extLst>
        </c:ser>
        <c:ser>
          <c:idx val="1"/>
          <c:order val="1"/>
          <c:tx>
            <c:v>Predicted Duración Hrs</c:v>
          </c:tx>
          <c:spPr>
            <a:ln w="19050">
              <a:noFill/>
            </a:ln>
          </c:spPr>
          <c:xVal>
            <c:numRef>
              <c:f>'Ejemplo cruces'!$D$2:$D$21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670</c:v>
                </c:pt>
                <c:pt idx="11">
                  <c:v>770</c:v>
                </c:pt>
                <c:pt idx="12">
                  <c:v>880</c:v>
                </c:pt>
                <c:pt idx="13">
                  <c:v>1000</c:v>
                </c:pt>
                <c:pt idx="14">
                  <c:v>760</c:v>
                </c:pt>
                <c:pt idx="15">
                  <c:v>590</c:v>
                </c:pt>
                <c:pt idx="16">
                  <c:v>910</c:v>
                </c:pt>
                <c:pt idx="17">
                  <c:v>650</c:v>
                </c:pt>
                <c:pt idx="18">
                  <c:v>810</c:v>
                </c:pt>
                <c:pt idx="19">
                  <c:v>500</c:v>
                </c:pt>
              </c:numCache>
            </c:numRef>
          </c:xVal>
          <c:yVal>
            <c:numRef>
              <c:f>Sheet5!$B$27:$B$46</c:f>
              <c:numCache>
                <c:formatCode>General</c:formatCode>
                <c:ptCount val="20"/>
                <c:pt idx="0">
                  <c:v>19.982921150705586</c:v>
                </c:pt>
                <c:pt idx="1">
                  <c:v>12.853043842385162</c:v>
                </c:pt>
                <c:pt idx="2">
                  <c:v>17.676196139190154</c:v>
                </c:pt>
                <c:pt idx="3">
                  <c:v>15.159768853900591</c:v>
                </c:pt>
                <c:pt idx="4">
                  <c:v>12.22393702106277</c:v>
                </c:pt>
                <c:pt idx="5">
                  <c:v>21.660539340898623</c:v>
                </c:pt>
                <c:pt idx="6">
                  <c:v>18.515005234286676</c:v>
                </c:pt>
                <c:pt idx="7">
                  <c:v>21.450837067124496</c:v>
                </c:pt>
                <c:pt idx="8">
                  <c:v>14.111257485029942</c:v>
                </c:pt>
                <c:pt idx="9">
                  <c:v>17.466493865416023</c:v>
                </c:pt>
                <c:pt idx="10">
                  <c:v>34.692797976011995</c:v>
                </c:pt>
                <c:pt idx="11">
                  <c:v>31.401371814092954</c:v>
                </c:pt>
                <c:pt idx="12">
                  <c:v>27.780803035982007</c:v>
                </c:pt>
                <c:pt idx="13">
                  <c:v>23.831091641679158</c:v>
                </c:pt>
                <c:pt idx="14">
                  <c:v>31.730514430284856</c:v>
                </c:pt>
                <c:pt idx="15">
                  <c:v>37.325938905547233</c:v>
                </c:pt>
                <c:pt idx="16">
                  <c:v>26.793375187406298</c:v>
                </c:pt>
                <c:pt idx="17">
                  <c:v>35.351083208395806</c:v>
                </c:pt>
                <c:pt idx="18">
                  <c:v>30.084801349325339</c:v>
                </c:pt>
                <c:pt idx="19">
                  <c:v>40.288222451274372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701-4E2A-ACA0-4A247E944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599071"/>
        <c:axId val="473110991"/>
      </c:scatterChart>
      <c:valAx>
        <c:axId val="7505990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Variable cruzada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3110991"/>
        <c:crosses val="autoZero"/>
        <c:crossBetween val="midCat"/>
      </c:valAx>
      <c:valAx>
        <c:axId val="4731109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Duración Hrs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059907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Sheet5!$F$27:$F$46</c:f>
              <c:numCache>
                <c:formatCode>General</c:formatCode>
                <c:ptCount val="20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</c:numCache>
            </c:numRef>
          </c:xVal>
          <c:yVal>
            <c:numRef>
              <c:f>Sheet5!$G$27:$G$46</c:f>
              <c:numCache>
                <c:formatCode>General</c:formatCode>
                <c:ptCount val="20"/>
                <c:pt idx="0">
                  <c:v>12.68</c:v>
                </c:pt>
                <c:pt idx="1">
                  <c:v>13.34</c:v>
                </c:pt>
                <c:pt idx="2">
                  <c:v>13.44</c:v>
                </c:pt>
                <c:pt idx="3">
                  <c:v>14.52</c:v>
                </c:pt>
                <c:pt idx="4">
                  <c:v>14.54</c:v>
                </c:pt>
                <c:pt idx="5">
                  <c:v>17.43</c:v>
                </c:pt>
                <c:pt idx="6">
                  <c:v>18.73</c:v>
                </c:pt>
                <c:pt idx="7">
                  <c:v>19.32</c:v>
                </c:pt>
                <c:pt idx="8">
                  <c:v>22.71</c:v>
                </c:pt>
                <c:pt idx="9">
                  <c:v>24.39</c:v>
                </c:pt>
                <c:pt idx="10">
                  <c:v>25.4</c:v>
                </c:pt>
                <c:pt idx="11">
                  <c:v>26.05</c:v>
                </c:pt>
                <c:pt idx="12">
                  <c:v>26.07</c:v>
                </c:pt>
                <c:pt idx="13">
                  <c:v>27.09</c:v>
                </c:pt>
                <c:pt idx="14">
                  <c:v>30.16</c:v>
                </c:pt>
                <c:pt idx="15">
                  <c:v>33.49</c:v>
                </c:pt>
                <c:pt idx="16">
                  <c:v>34.950000000000003</c:v>
                </c:pt>
                <c:pt idx="17">
                  <c:v>35.619999999999997</c:v>
                </c:pt>
                <c:pt idx="18">
                  <c:v>36.78</c:v>
                </c:pt>
                <c:pt idx="19">
                  <c:v>43.67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F0-4A17-8378-C02D89BFA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08031"/>
        <c:axId val="750599071"/>
      </c:scatterChart>
      <c:valAx>
        <c:axId val="5370080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0599071"/>
        <c:crosses val="autoZero"/>
        <c:crossBetween val="midCat"/>
      </c:valAx>
      <c:valAx>
        <c:axId val="7505990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Duración Hrs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70080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Velocidad RPM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'Ejemplo cruces'!$B$2:$B$21</c:f>
              <c:numCache>
                <c:formatCode>General</c:formatCode>
                <c:ptCount val="20"/>
                <c:pt idx="0">
                  <c:v>610</c:v>
                </c:pt>
                <c:pt idx="1">
                  <c:v>950</c:v>
                </c:pt>
                <c:pt idx="2">
                  <c:v>720</c:v>
                </c:pt>
                <c:pt idx="3">
                  <c:v>840</c:v>
                </c:pt>
                <c:pt idx="4">
                  <c:v>980</c:v>
                </c:pt>
                <c:pt idx="5">
                  <c:v>530</c:v>
                </c:pt>
                <c:pt idx="6">
                  <c:v>680</c:v>
                </c:pt>
                <c:pt idx="7">
                  <c:v>540</c:v>
                </c:pt>
                <c:pt idx="8">
                  <c:v>890</c:v>
                </c:pt>
                <c:pt idx="9">
                  <c:v>730</c:v>
                </c:pt>
                <c:pt idx="10">
                  <c:v>670</c:v>
                </c:pt>
                <c:pt idx="11">
                  <c:v>770</c:v>
                </c:pt>
                <c:pt idx="12">
                  <c:v>880</c:v>
                </c:pt>
                <c:pt idx="13">
                  <c:v>1000</c:v>
                </c:pt>
                <c:pt idx="14">
                  <c:v>760</c:v>
                </c:pt>
                <c:pt idx="15">
                  <c:v>590</c:v>
                </c:pt>
                <c:pt idx="16">
                  <c:v>910</c:v>
                </c:pt>
                <c:pt idx="17">
                  <c:v>650</c:v>
                </c:pt>
                <c:pt idx="18">
                  <c:v>810</c:v>
                </c:pt>
                <c:pt idx="19">
                  <c:v>500</c:v>
                </c:pt>
              </c:numCache>
            </c:numRef>
          </c:xVal>
          <c:yVal>
            <c:numRef>
              <c:f>Sheet6!$C$25:$C$44</c:f>
              <c:numCache>
                <c:formatCode>General</c:formatCode>
                <c:ptCount val="20"/>
                <c:pt idx="0">
                  <c:v>-9.3642568426170421</c:v>
                </c:pt>
                <c:pt idx="1">
                  <c:v>-4.9223897501629814</c:v>
                </c:pt>
                <c:pt idx="2">
                  <c:v>-7.8651233715289628</c:v>
                </c:pt>
                <c:pt idx="3">
                  <c:v>-7.7015232212510583</c:v>
                </c:pt>
                <c:pt idx="4">
                  <c:v>-5.2389897125935061</c:v>
                </c:pt>
                <c:pt idx="5">
                  <c:v>-5.7399902761356429</c:v>
                </c:pt>
                <c:pt idx="6">
                  <c:v>-12.972990088288263</c:v>
                </c:pt>
                <c:pt idx="7">
                  <c:v>-7.1655235969458175</c:v>
                </c:pt>
                <c:pt idx="8">
                  <c:v>-8.289189825301932</c:v>
                </c:pt>
                <c:pt idx="9">
                  <c:v>-5.7206566923391371</c:v>
                </c:pt>
                <c:pt idx="10">
                  <c:v>3.592543232521912</c:v>
                </c:pt>
                <c:pt idx="11">
                  <c:v>3.067210024420163</c:v>
                </c:pt>
                <c:pt idx="12">
                  <c:v>4.1763434955082417</c:v>
                </c:pt>
                <c:pt idx="13">
                  <c:v>7.8799436457861454</c:v>
                </c:pt>
                <c:pt idx="14">
                  <c:v>9.21274334523034</c:v>
                </c:pt>
                <c:pt idx="15">
                  <c:v>7.0168097990033047</c:v>
                </c:pt>
                <c:pt idx="16">
                  <c:v>5.6097435330777188</c:v>
                </c:pt>
                <c:pt idx="17">
                  <c:v>9.7036098741422627</c:v>
                </c:pt>
                <c:pt idx="18">
                  <c:v>11.945076741179466</c:v>
                </c:pt>
                <c:pt idx="19">
                  <c:v>12.776609686294883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EF1-488B-8C97-2D6FE645C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385951"/>
        <c:axId val="1281381375"/>
      </c:scatterChart>
      <c:valAx>
        <c:axId val="12813859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Velocidad 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1381375"/>
        <c:crosses val="autoZero"/>
        <c:crossBetween val="midCat"/>
      </c:valAx>
      <c:valAx>
        <c:axId val="12813813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138595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PIB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Inversión</c:v>
          </c:tx>
          <c:spPr>
            <a:ln w="19050">
              <a:noFill/>
            </a:ln>
          </c:spPr>
          <c:xVal>
            <c:numRef>
              <c:f>'Dommy Datos'!$D$9:$D$24</c:f>
              <c:numCache>
                <c:formatCode>_-* #,##0.0_-;\-* #,##0.0_-;_-* "-"??_-;_-@_-</c:formatCode>
                <c:ptCount val="16"/>
                <c:pt idx="0">
                  <c:v>90.8</c:v>
                </c:pt>
                <c:pt idx="1">
                  <c:v>100</c:v>
                </c:pt>
                <c:pt idx="2">
                  <c:v>124.9</c:v>
                </c:pt>
                <c:pt idx="3">
                  <c:v>158.30000000000001</c:v>
                </c:pt>
                <c:pt idx="4">
                  <c:v>192</c:v>
                </c:pt>
                <c:pt idx="5">
                  <c:v>210.5</c:v>
                </c:pt>
                <c:pt idx="6">
                  <c:v>212.3</c:v>
                </c:pt>
                <c:pt idx="7">
                  <c:v>209.3</c:v>
                </c:pt>
                <c:pt idx="8">
                  <c:v>232.8</c:v>
                </c:pt>
                <c:pt idx="9">
                  <c:v>259.10000000000002</c:v>
                </c:pt>
                <c:pt idx="10">
                  <c:v>258</c:v>
                </c:pt>
                <c:pt idx="11">
                  <c:v>286.2</c:v>
                </c:pt>
                <c:pt idx="12">
                  <c:v>330.2</c:v>
                </c:pt>
                <c:pt idx="13">
                  <c:v>347.2</c:v>
                </c:pt>
                <c:pt idx="14">
                  <c:v>366.1</c:v>
                </c:pt>
                <c:pt idx="15">
                  <c:v>366.3</c:v>
                </c:pt>
              </c:numCache>
            </c:numRef>
          </c:xVal>
          <c:yVal>
            <c:numRef>
              <c:f>'Dommy Datos'!$E$9:$E$24</c:f>
              <c:numCache>
                <c:formatCode>_-* #,##0.0_-;\-* #,##0.0_-;_-* "-"??_-;_-@_-</c:formatCode>
                <c:ptCount val="16"/>
                <c:pt idx="0">
                  <c:v>9.3000000000000007</c:v>
                </c:pt>
                <c:pt idx="1">
                  <c:v>13.1</c:v>
                </c:pt>
                <c:pt idx="2">
                  <c:v>17.899999999999999</c:v>
                </c:pt>
                <c:pt idx="3">
                  <c:v>0.9</c:v>
                </c:pt>
                <c:pt idx="4">
                  <c:v>5.8</c:v>
                </c:pt>
                <c:pt idx="5">
                  <c:v>7.2</c:v>
                </c:pt>
                <c:pt idx="6">
                  <c:v>10.6</c:v>
                </c:pt>
                <c:pt idx="7">
                  <c:v>30.7</c:v>
                </c:pt>
                <c:pt idx="8">
                  <c:v>34</c:v>
                </c:pt>
                <c:pt idx="9">
                  <c:v>45.9</c:v>
                </c:pt>
                <c:pt idx="10">
                  <c:v>35.299999999999997</c:v>
                </c:pt>
                <c:pt idx="11">
                  <c:v>53.8</c:v>
                </c:pt>
                <c:pt idx="12">
                  <c:v>59.2</c:v>
                </c:pt>
                <c:pt idx="13">
                  <c:v>52.1</c:v>
                </c:pt>
                <c:pt idx="14">
                  <c:v>53.3</c:v>
                </c:pt>
                <c:pt idx="15">
                  <c:v>52.7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10-46D9-8440-A749D43CBB1F}"/>
            </c:ext>
          </c:extLst>
        </c:ser>
        <c:ser>
          <c:idx val="1"/>
          <c:order val="1"/>
          <c:tx>
            <c:v>Predicted Inversión</c:v>
          </c:tx>
          <c:spPr>
            <a:ln w="19050">
              <a:noFill/>
            </a:ln>
          </c:spPr>
          <c:xVal>
            <c:numRef>
              <c:f>'Dommy Datos'!$D$9:$D$24</c:f>
              <c:numCache>
                <c:formatCode>_-* #,##0.0_-;\-* #,##0.0_-;_-* "-"??_-;_-@_-</c:formatCode>
                <c:ptCount val="16"/>
                <c:pt idx="0">
                  <c:v>90.8</c:v>
                </c:pt>
                <c:pt idx="1">
                  <c:v>100</c:v>
                </c:pt>
                <c:pt idx="2">
                  <c:v>124.9</c:v>
                </c:pt>
                <c:pt idx="3">
                  <c:v>158.30000000000001</c:v>
                </c:pt>
                <c:pt idx="4">
                  <c:v>192</c:v>
                </c:pt>
                <c:pt idx="5">
                  <c:v>210.5</c:v>
                </c:pt>
                <c:pt idx="6">
                  <c:v>212.3</c:v>
                </c:pt>
                <c:pt idx="7">
                  <c:v>209.3</c:v>
                </c:pt>
                <c:pt idx="8">
                  <c:v>232.8</c:v>
                </c:pt>
                <c:pt idx="9">
                  <c:v>259.10000000000002</c:v>
                </c:pt>
                <c:pt idx="10">
                  <c:v>258</c:v>
                </c:pt>
                <c:pt idx="11">
                  <c:v>286.2</c:v>
                </c:pt>
                <c:pt idx="12">
                  <c:v>330.2</c:v>
                </c:pt>
                <c:pt idx="13">
                  <c:v>347.2</c:v>
                </c:pt>
                <c:pt idx="14">
                  <c:v>366.1</c:v>
                </c:pt>
                <c:pt idx="15">
                  <c:v>366.3</c:v>
                </c:pt>
              </c:numCache>
            </c:numRef>
          </c:xVal>
          <c:yVal>
            <c:numRef>
              <c:f>Sheet1!$B$25:$B$40</c:f>
              <c:numCache>
                <c:formatCode>General</c:formatCode>
                <c:ptCount val="16"/>
                <c:pt idx="0">
                  <c:v>1.7412247616055687</c:v>
                </c:pt>
                <c:pt idx="1">
                  <c:v>3.5639603216141502</c:v>
                </c:pt>
                <c:pt idx="2">
                  <c:v>8.4972337394634643</c:v>
                </c:pt>
                <c:pt idx="3">
                  <c:v>15.114556316016358</c:v>
                </c:pt>
                <c:pt idx="4">
                  <c:v>21.791315921699965</c:v>
                </c:pt>
                <c:pt idx="5">
                  <c:v>25.456599384760697</c:v>
                </c:pt>
                <c:pt idx="6">
                  <c:v>25.813221559544989</c:v>
                </c:pt>
                <c:pt idx="7">
                  <c:v>25.218851268237838</c:v>
                </c:pt>
                <c:pt idx="8">
                  <c:v>29.874751883477156</c:v>
                </c:pt>
                <c:pt idx="9">
                  <c:v>35.08539810393647</c:v>
                </c:pt>
                <c:pt idx="10">
                  <c:v>34.867462330457172</c:v>
                </c:pt>
                <c:pt idx="11">
                  <c:v>40.454543068744343</c:v>
                </c:pt>
                <c:pt idx="12">
                  <c:v>49.171974007915836</c:v>
                </c:pt>
                <c:pt idx="13">
                  <c:v>52.540072325322996</c:v>
                </c:pt>
                <c:pt idx="14">
                  <c:v>56.284605160558016</c:v>
                </c:pt>
                <c:pt idx="15">
                  <c:v>56.324229846645153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10-46D9-8440-A749D43CB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885247"/>
        <c:axId val="1303881919"/>
      </c:scatterChart>
      <c:valAx>
        <c:axId val="1303885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PIB</a:t>
                </a:r>
              </a:p>
            </c:rich>
          </c:tx>
          <c:overlay val="0"/>
        </c:title>
        <c:numFmt formatCode="_-* #,##0.0_-;\-* #,##0.0_-;_-* &quot;-&quot;??_-;_-@_-" sourceLinked="1"/>
        <c:majorTickMark val="out"/>
        <c:minorTickMark val="none"/>
        <c:tickLblPos val="nextTo"/>
        <c:crossAx val="1303881919"/>
        <c:crosses val="autoZero"/>
        <c:crossBetween val="midCat"/>
      </c:valAx>
      <c:valAx>
        <c:axId val="13038819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Inversión</a:t>
                </a:r>
              </a:p>
            </c:rich>
          </c:tx>
          <c:overlay val="0"/>
        </c:title>
        <c:numFmt formatCode="_-* #,##0.0_-;\-* #,##0.0_-;_-* &quot;-&quot;??_-;_-@_-" sourceLinked="1"/>
        <c:majorTickMark val="out"/>
        <c:minorTickMark val="none"/>
        <c:tickLblPos val="nextTo"/>
        <c:crossAx val="130388524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Velocidad RPM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Duración Hrs</c:v>
          </c:tx>
          <c:spPr>
            <a:ln w="19050">
              <a:noFill/>
            </a:ln>
          </c:spPr>
          <c:xVal>
            <c:numRef>
              <c:f>'Ejemplo cruces'!$B$2:$B$21</c:f>
              <c:numCache>
                <c:formatCode>General</c:formatCode>
                <c:ptCount val="20"/>
                <c:pt idx="0">
                  <c:v>610</c:v>
                </c:pt>
                <c:pt idx="1">
                  <c:v>950</c:v>
                </c:pt>
                <c:pt idx="2">
                  <c:v>720</c:v>
                </c:pt>
                <c:pt idx="3">
                  <c:v>840</c:v>
                </c:pt>
                <c:pt idx="4">
                  <c:v>980</c:v>
                </c:pt>
                <c:pt idx="5">
                  <c:v>530</c:v>
                </c:pt>
                <c:pt idx="6">
                  <c:v>680</c:v>
                </c:pt>
                <c:pt idx="7">
                  <c:v>540</c:v>
                </c:pt>
                <c:pt idx="8">
                  <c:v>890</c:v>
                </c:pt>
                <c:pt idx="9">
                  <c:v>730</c:v>
                </c:pt>
                <c:pt idx="10">
                  <c:v>670</c:v>
                </c:pt>
                <c:pt idx="11">
                  <c:v>770</c:v>
                </c:pt>
                <c:pt idx="12">
                  <c:v>880</c:v>
                </c:pt>
                <c:pt idx="13">
                  <c:v>1000</c:v>
                </c:pt>
                <c:pt idx="14">
                  <c:v>760</c:v>
                </c:pt>
                <c:pt idx="15">
                  <c:v>590</c:v>
                </c:pt>
                <c:pt idx="16">
                  <c:v>910</c:v>
                </c:pt>
                <c:pt idx="17">
                  <c:v>650</c:v>
                </c:pt>
                <c:pt idx="18">
                  <c:v>810</c:v>
                </c:pt>
                <c:pt idx="19">
                  <c:v>500</c:v>
                </c:pt>
              </c:numCache>
            </c:numRef>
          </c:xVal>
          <c:yVal>
            <c:numRef>
              <c:f>'Ejemplo cruces'!$A$2:$A$21</c:f>
              <c:numCache>
                <c:formatCode>General</c:formatCode>
                <c:ptCount val="20"/>
                <c:pt idx="0">
                  <c:v>18.73</c:v>
                </c:pt>
                <c:pt idx="1">
                  <c:v>14.52</c:v>
                </c:pt>
                <c:pt idx="2">
                  <c:v>17.43</c:v>
                </c:pt>
                <c:pt idx="3">
                  <c:v>14.54</c:v>
                </c:pt>
                <c:pt idx="4">
                  <c:v>13.44</c:v>
                </c:pt>
                <c:pt idx="5">
                  <c:v>24.39</c:v>
                </c:pt>
                <c:pt idx="6">
                  <c:v>13.34</c:v>
                </c:pt>
                <c:pt idx="7">
                  <c:v>22.71</c:v>
                </c:pt>
                <c:pt idx="8">
                  <c:v>12.68</c:v>
                </c:pt>
                <c:pt idx="9">
                  <c:v>19.32</c:v>
                </c:pt>
                <c:pt idx="10">
                  <c:v>30.16</c:v>
                </c:pt>
                <c:pt idx="11">
                  <c:v>27.09</c:v>
                </c:pt>
                <c:pt idx="12">
                  <c:v>25.4</c:v>
                </c:pt>
                <c:pt idx="13">
                  <c:v>26.05</c:v>
                </c:pt>
                <c:pt idx="14">
                  <c:v>33.49</c:v>
                </c:pt>
                <c:pt idx="15">
                  <c:v>35.619999999999997</c:v>
                </c:pt>
                <c:pt idx="16">
                  <c:v>26.07</c:v>
                </c:pt>
                <c:pt idx="17">
                  <c:v>36.78</c:v>
                </c:pt>
                <c:pt idx="18">
                  <c:v>34.950000000000003</c:v>
                </c:pt>
                <c:pt idx="19">
                  <c:v>43.67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D1-4092-B9B3-3E96EFC52E52}"/>
            </c:ext>
          </c:extLst>
        </c:ser>
        <c:ser>
          <c:idx val="1"/>
          <c:order val="1"/>
          <c:tx>
            <c:v>Predicted Duración Hrs</c:v>
          </c:tx>
          <c:spPr>
            <a:ln w="19050">
              <a:noFill/>
            </a:ln>
          </c:spPr>
          <c:xVal>
            <c:numRef>
              <c:f>'Ejemplo cruces'!$B$2:$B$21</c:f>
              <c:numCache>
                <c:formatCode>General</c:formatCode>
                <c:ptCount val="20"/>
                <c:pt idx="0">
                  <c:v>610</c:v>
                </c:pt>
                <c:pt idx="1">
                  <c:v>950</c:v>
                </c:pt>
                <c:pt idx="2">
                  <c:v>720</c:v>
                </c:pt>
                <c:pt idx="3">
                  <c:v>840</c:v>
                </c:pt>
                <c:pt idx="4">
                  <c:v>980</c:v>
                </c:pt>
                <c:pt idx="5">
                  <c:v>530</c:v>
                </c:pt>
                <c:pt idx="6">
                  <c:v>680</c:v>
                </c:pt>
                <c:pt idx="7">
                  <c:v>540</c:v>
                </c:pt>
                <c:pt idx="8">
                  <c:v>890</c:v>
                </c:pt>
                <c:pt idx="9">
                  <c:v>730</c:v>
                </c:pt>
                <c:pt idx="10">
                  <c:v>670</c:v>
                </c:pt>
                <c:pt idx="11">
                  <c:v>770</c:v>
                </c:pt>
                <c:pt idx="12">
                  <c:v>880</c:v>
                </c:pt>
                <c:pt idx="13">
                  <c:v>1000</c:v>
                </c:pt>
                <c:pt idx="14">
                  <c:v>760</c:v>
                </c:pt>
                <c:pt idx="15">
                  <c:v>590</c:v>
                </c:pt>
                <c:pt idx="16">
                  <c:v>910</c:v>
                </c:pt>
                <c:pt idx="17">
                  <c:v>650</c:v>
                </c:pt>
                <c:pt idx="18">
                  <c:v>810</c:v>
                </c:pt>
                <c:pt idx="19">
                  <c:v>500</c:v>
                </c:pt>
              </c:numCache>
            </c:numRef>
          </c:xVal>
          <c:yVal>
            <c:numRef>
              <c:f>Sheet6!$B$25:$B$44</c:f>
              <c:numCache>
                <c:formatCode>General</c:formatCode>
                <c:ptCount val="20"/>
                <c:pt idx="0">
                  <c:v>28.094256842617042</c:v>
                </c:pt>
                <c:pt idx="1">
                  <c:v>19.442389750162981</c:v>
                </c:pt>
                <c:pt idx="2">
                  <c:v>25.295123371528963</c:v>
                </c:pt>
                <c:pt idx="3">
                  <c:v>22.241523221251057</c:v>
                </c:pt>
                <c:pt idx="4">
                  <c:v>18.678989712593506</c:v>
                </c:pt>
                <c:pt idx="5">
                  <c:v>30.129990276135644</c:v>
                </c:pt>
                <c:pt idx="6">
                  <c:v>26.312990088288263</c:v>
                </c:pt>
                <c:pt idx="7">
                  <c:v>29.875523596945818</c:v>
                </c:pt>
                <c:pt idx="8">
                  <c:v>20.969189825301932</c:v>
                </c:pt>
                <c:pt idx="9">
                  <c:v>25.040656692339137</c:v>
                </c:pt>
                <c:pt idx="10">
                  <c:v>26.567456767478088</c:v>
                </c:pt>
                <c:pt idx="11">
                  <c:v>24.022789975579837</c:v>
                </c:pt>
                <c:pt idx="12">
                  <c:v>21.223656504491757</c:v>
                </c:pt>
                <c:pt idx="13">
                  <c:v>18.170056354213855</c:v>
                </c:pt>
                <c:pt idx="14">
                  <c:v>24.277256654769662</c:v>
                </c:pt>
                <c:pt idx="15">
                  <c:v>28.603190200996693</c:v>
                </c:pt>
                <c:pt idx="16">
                  <c:v>20.460256466922282</c:v>
                </c:pt>
                <c:pt idx="17">
                  <c:v>27.076390125857738</c:v>
                </c:pt>
                <c:pt idx="18">
                  <c:v>23.004923258820536</c:v>
                </c:pt>
                <c:pt idx="19">
                  <c:v>30.893390313705119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CD1-4092-B9B3-3E96EFC52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380127"/>
        <c:axId val="1281376799"/>
      </c:scatterChart>
      <c:valAx>
        <c:axId val="12813801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Velocidad 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1376799"/>
        <c:crosses val="autoZero"/>
        <c:crossBetween val="midCat"/>
      </c:valAx>
      <c:valAx>
        <c:axId val="12813767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Duración Hrs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138012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Sheet6!$F$25:$F$44</c:f>
              <c:numCache>
                <c:formatCode>General</c:formatCode>
                <c:ptCount val="20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</c:numCache>
            </c:numRef>
          </c:xVal>
          <c:yVal>
            <c:numRef>
              <c:f>Sheet6!$G$25:$G$44</c:f>
              <c:numCache>
                <c:formatCode>General</c:formatCode>
                <c:ptCount val="20"/>
                <c:pt idx="0">
                  <c:v>12.68</c:v>
                </c:pt>
                <c:pt idx="1">
                  <c:v>13.34</c:v>
                </c:pt>
                <c:pt idx="2">
                  <c:v>13.44</c:v>
                </c:pt>
                <c:pt idx="3">
                  <c:v>14.52</c:v>
                </c:pt>
                <c:pt idx="4">
                  <c:v>14.54</c:v>
                </c:pt>
                <c:pt idx="5">
                  <c:v>17.43</c:v>
                </c:pt>
                <c:pt idx="6">
                  <c:v>18.73</c:v>
                </c:pt>
                <c:pt idx="7">
                  <c:v>19.32</c:v>
                </c:pt>
                <c:pt idx="8">
                  <c:v>22.71</c:v>
                </c:pt>
                <c:pt idx="9">
                  <c:v>24.39</c:v>
                </c:pt>
                <c:pt idx="10">
                  <c:v>25.4</c:v>
                </c:pt>
                <c:pt idx="11">
                  <c:v>26.05</c:v>
                </c:pt>
                <c:pt idx="12">
                  <c:v>26.07</c:v>
                </c:pt>
                <c:pt idx="13">
                  <c:v>27.09</c:v>
                </c:pt>
                <c:pt idx="14">
                  <c:v>30.16</c:v>
                </c:pt>
                <c:pt idx="15">
                  <c:v>33.49</c:v>
                </c:pt>
                <c:pt idx="16">
                  <c:v>34.950000000000003</c:v>
                </c:pt>
                <c:pt idx="17">
                  <c:v>35.619999999999997</c:v>
                </c:pt>
                <c:pt idx="18">
                  <c:v>36.78</c:v>
                </c:pt>
                <c:pt idx="19">
                  <c:v>43.67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5D-4D33-8D66-A21552C81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374303"/>
        <c:axId val="1281383039"/>
      </c:scatterChart>
      <c:valAx>
        <c:axId val="12813743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1383039"/>
        <c:crosses val="autoZero"/>
        <c:crossBetween val="midCat"/>
      </c:valAx>
      <c:valAx>
        <c:axId val="12813830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Duración Hrs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13743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Velocidad RPM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'Ejemplo cruces'!$B$2:$B$21</c:f>
              <c:numCache>
                <c:formatCode>General</c:formatCode>
                <c:ptCount val="20"/>
                <c:pt idx="0">
                  <c:v>610</c:v>
                </c:pt>
                <c:pt idx="1">
                  <c:v>950</c:v>
                </c:pt>
                <c:pt idx="2">
                  <c:v>720</c:v>
                </c:pt>
                <c:pt idx="3">
                  <c:v>840</c:v>
                </c:pt>
                <c:pt idx="4">
                  <c:v>980</c:v>
                </c:pt>
                <c:pt idx="5">
                  <c:v>530</c:v>
                </c:pt>
                <c:pt idx="6">
                  <c:v>680</c:v>
                </c:pt>
                <c:pt idx="7">
                  <c:v>540</c:v>
                </c:pt>
                <c:pt idx="8">
                  <c:v>890</c:v>
                </c:pt>
                <c:pt idx="9">
                  <c:v>730</c:v>
                </c:pt>
                <c:pt idx="10">
                  <c:v>670</c:v>
                </c:pt>
                <c:pt idx="11">
                  <c:v>770</c:v>
                </c:pt>
                <c:pt idx="12">
                  <c:v>880</c:v>
                </c:pt>
                <c:pt idx="13">
                  <c:v>1000</c:v>
                </c:pt>
                <c:pt idx="14">
                  <c:v>760</c:v>
                </c:pt>
                <c:pt idx="15">
                  <c:v>590</c:v>
                </c:pt>
                <c:pt idx="16">
                  <c:v>910</c:v>
                </c:pt>
                <c:pt idx="17">
                  <c:v>650</c:v>
                </c:pt>
                <c:pt idx="18">
                  <c:v>810</c:v>
                </c:pt>
                <c:pt idx="19">
                  <c:v>500</c:v>
                </c:pt>
              </c:numCache>
            </c:numRef>
          </c:xVal>
          <c:yVal>
            <c:numRef>
              <c:f>Sheet7!$C$26:$C$45</c:f>
              <c:numCache>
                <c:formatCode>General</c:formatCode>
                <c:ptCount val="20"/>
                <c:pt idx="0">
                  <c:v>-2.0251905804311683</c:v>
                </c:pt>
                <c:pt idx="1">
                  <c:v>2.8112677943615303</c:v>
                </c:pt>
                <c:pt idx="2">
                  <c:v>-0.39839522388059123</c:v>
                </c:pt>
                <c:pt idx="3">
                  <c:v>-9.5527562189047899E-2</c:v>
                </c:pt>
                <c:pt idx="4">
                  <c:v>2.529484709784418</c:v>
                </c:pt>
                <c:pt idx="5">
                  <c:v>1.5062309784411383</c:v>
                </c:pt>
                <c:pt idx="6">
                  <c:v>-5.5526844444444379</c:v>
                </c:pt>
                <c:pt idx="7">
                  <c:v>9.2303283582097606E-2</c:v>
                </c:pt>
                <c:pt idx="8">
                  <c:v>-0.62516603648423796</c:v>
                </c:pt>
                <c:pt idx="9">
                  <c:v>1.7576770812603719</c:v>
                </c:pt>
                <c:pt idx="10">
                  <c:v>-4.0030073631840786</c:v>
                </c:pt>
                <c:pt idx="11">
                  <c:v>-4.4122843117744637</c:v>
                </c:pt>
                <c:pt idx="12">
                  <c:v>-3.1754889552238836</c:v>
                </c:pt>
                <c:pt idx="13">
                  <c:v>0.66737870646765884</c:v>
                </c:pt>
                <c:pt idx="14">
                  <c:v>1.7216433830845794</c:v>
                </c:pt>
                <c:pt idx="15">
                  <c:v>-0.67158580431178194</c:v>
                </c:pt>
                <c:pt idx="16">
                  <c:v>-1.7072720398009977</c:v>
                </c:pt>
                <c:pt idx="17">
                  <c:v>2.0848480265339973</c:v>
                </c:pt>
                <c:pt idx="18">
                  <c:v>4.5120049087893861</c:v>
                </c:pt>
                <c:pt idx="19">
                  <c:v>4.9837634494195697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AC-489D-A8CD-FED1F1D3C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563359"/>
        <c:axId val="542563775"/>
      </c:scatterChart>
      <c:valAx>
        <c:axId val="5425633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Velocidad 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2563775"/>
        <c:crosses val="autoZero"/>
        <c:crossBetween val="midCat"/>
      </c:valAx>
      <c:valAx>
        <c:axId val="5425637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25633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Tipo de herramienta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'Ejemplo cruces'!$C$2:$C$21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xVal>
          <c:yVal>
            <c:numRef>
              <c:f>Sheet7!$C$26:$C$45</c:f>
              <c:numCache>
                <c:formatCode>General</c:formatCode>
                <c:ptCount val="20"/>
                <c:pt idx="0">
                  <c:v>-2.0251905804311683</c:v>
                </c:pt>
                <c:pt idx="1">
                  <c:v>2.8112677943615303</c:v>
                </c:pt>
                <c:pt idx="2">
                  <c:v>-0.39839522388059123</c:v>
                </c:pt>
                <c:pt idx="3">
                  <c:v>-9.5527562189047899E-2</c:v>
                </c:pt>
                <c:pt idx="4">
                  <c:v>2.529484709784418</c:v>
                </c:pt>
                <c:pt idx="5">
                  <c:v>1.5062309784411383</c:v>
                </c:pt>
                <c:pt idx="6">
                  <c:v>-5.5526844444444379</c:v>
                </c:pt>
                <c:pt idx="7">
                  <c:v>9.2303283582097606E-2</c:v>
                </c:pt>
                <c:pt idx="8">
                  <c:v>-0.62516603648423796</c:v>
                </c:pt>
                <c:pt idx="9">
                  <c:v>1.7576770812603719</c:v>
                </c:pt>
                <c:pt idx="10">
                  <c:v>-4.0030073631840786</c:v>
                </c:pt>
                <c:pt idx="11">
                  <c:v>-4.4122843117744637</c:v>
                </c:pt>
                <c:pt idx="12">
                  <c:v>-3.1754889552238836</c:v>
                </c:pt>
                <c:pt idx="13">
                  <c:v>0.66737870646765884</c:v>
                </c:pt>
                <c:pt idx="14">
                  <c:v>1.7216433830845794</c:v>
                </c:pt>
                <c:pt idx="15">
                  <c:v>-0.67158580431178194</c:v>
                </c:pt>
                <c:pt idx="16">
                  <c:v>-1.7072720398009977</c:v>
                </c:pt>
                <c:pt idx="17">
                  <c:v>2.0848480265339973</c:v>
                </c:pt>
                <c:pt idx="18">
                  <c:v>4.5120049087893861</c:v>
                </c:pt>
                <c:pt idx="19">
                  <c:v>4.9837634494195697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BFE-4678-9558-328381CAE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549631"/>
        <c:axId val="542554207"/>
      </c:scatterChart>
      <c:valAx>
        <c:axId val="542549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Tipo de herramienta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2554207"/>
        <c:crosses val="autoZero"/>
        <c:crossBetween val="midCat"/>
      </c:valAx>
      <c:valAx>
        <c:axId val="5425542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25496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Velocidad RPM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Duración Hrs</c:v>
          </c:tx>
          <c:spPr>
            <a:ln w="19050">
              <a:noFill/>
            </a:ln>
          </c:spPr>
          <c:xVal>
            <c:numRef>
              <c:f>'Ejemplo cruces'!$B$2:$B$21</c:f>
              <c:numCache>
                <c:formatCode>General</c:formatCode>
                <c:ptCount val="20"/>
                <c:pt idx="0">
                  <c:v>610</c:v>
                </c:pt>
                <c:pt idx="1">
                  <c:v>950</c:v>
                </c:pt>
                <c:pt idx="2">
                  <c:v>720</c:v>
                </c:pt>
                <c:pt idx="3">
                  <c:v>840</c:v>
                </c:pt>
                <c:pt idx="4">
                  <c:v>980</c:v>
                </c:pt>
                <c:pt idx="5">
                  <c:v>530</c:v>
                </c:pt>
                <c:pt idx="6">
                  <c:v>680</c:v>
                </c:pt>
                <c:pt idx="7">
                  <c:v>540</c:v>
                </c:pt>
                <c:pt idx="8">
                  <c:v>890</c:v>
                </c:pt>
                <c:pt idx="9">
                  <c:v>730</c:v>
                </c:pt>
                <c:pt idx="10">
                  <c:v>670</c:v>
                </c:pt>
                <c:pt idx="11">
                  <c:v>770</c:v>
                </c:pt>
                <c:pt idx="12">
                  <c:v>880</c:v>
                </c:pt>
                <c:pt idx="13">
                  <c:v>1000</c:v>
                </c:pt>
                <c:pt idx="14">
                  <c:v>760</c:v>
                </c:pt>
                <c:pt idx="15">
                  <c:v>590</c:v>
                </c:pt>
                <c:pt idx="16">
                  <c:v>910</c:v>
                </c:pt>
                <c:pt idx="17">
                  <c:v>650</c:v>
                </c:pt>
                <c:pt idx="18">
                  <c:v>810</c:v>
                </c:pt>
                <c:pt idx="19">
                  <c:v>500</c:v>
                </c:pt>
              </c:numCache>
            </c:numRef>
          </c:xVal>
          <c:yVal>
            <c:numRef>
              <c:f>'Ejemplo cruces'!$A$2:$A$21</c:f>
              <c:numCache>
                <c:formatCode>General</c:formatCode>
                <c:ptCount val="20"/>
                <c:pt idx="0">
                  <c:v>18.73</c:v>
                </c:pt>
                <c:pt idx="1">
                  <c:v>14.52</c:v>
                </c:pt>
                <c:pt idx="2">
                  <c:v>17.43</c:v>
                </c:pt>
                <c:pt idx="3">
                  <c:v>14.54</c:v>
                </c:pt>
                <c:pt idx="4">
                  <c:v>13.44</c:v>
                </c:pt>
                <c:pt idx="5">
                  <c:v>24.39</c:v>
                </c:pt>
                <c:pt idx="6">
                  <c:v>13.34</c:v>
                </c:pt>
                <c:pt idx="7">
                  <c:v>22.71</c:v>
                </c:pt>
                <c:pt idx="8">
                  <c:v>12.68</c:v>
                </c:pt>
                <c:pt idx="9">
                  <c:v>19.32</c:v>
                </c:pt>
                <c:pt idx="10">
                  <c:v>30.16</c:v>
                </c:pt>
                <c:pt idx="11">
                  <c:v>27.09</c:v>
                </c:pt>
                <c:pt idx="12">
                  <c:v>25.4</c:v>
                </c:pt>
                <c:pt idx="13">
                  <c:v>26.05</c:v>
                </c:pt>
                <c:pt idx="14">
                  <c:v>33.49</c:v>
                </c:pt>
                <c:pt idx="15">
                  <c:v>35.619999999999997</c:v>
                </c:pt>
                <c:pt idx="16">
                  <c:v>26.07</c:v>
                </c:pt>
                <c:pt idx="17">
                  <c:v>36.78</c:v>
                </c:pt>
                <c:pt idx="18">
                  <c:v>34.950000000000003</c:v>
                </c:pt>
                <c:pt idx="19">
                  <c:v>43.67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D9-4DE1-9D74-B33D394FBBAC}"/>
            </c:ext>
          </c:extLst>
        </c:ser>
        <c:ser>
          <c:idx val="1"/>
          <c:order val="1"/>
          <c:tx>
            <c:v>Predicted Duración Hrs</c:v>
          </c:tx>
          <c:spPr>
            <a:ln w="19050">
              <a:noFill/>
            </a:ln>
          </c:spPr>
          <c:xVal>
            <c:numRef>
              <c:f>'Ejemplo cruces'!$B$2:$B$21</c:f>
              <c:numCache>
                <c:formatCode>General</c:formatCode>
                <c:ptCount val="20"/>
                <c:pt idx="0">
                  <c:v>610</c:v>
                </c:pt>
                <c:pt idx="1">
                  <c:v>950</c:v>
                </c:pt>
                <c:pt idx="2">
                  <c:v>720</c:v>
                </c:pt>
                <c:pt idx="3">
                  <c:v>840</c:v>
                </c:pt>
                <c:pt idx="4">
                  <c:v>980</c:v>
                </c:pt>
                <c:pt idx="5">
                  <c:v>530</c:v>
                </c:pt>
                <c:pt idx="6">
                  <c:v>680</c:v>
                </c:pt>
                <c:pt idx="7">
                  <c:v>540</c:v>
                </c:pt>
                <c:pt idx="8">
                  <c:v>890</c:v>
                </c:pt>
                <c:pt idx="9">
                  <c:v>730</c:v>
                </c:pt>
                <c:pt idx="10">
                  <c:v>670</c:v>
                </c:pt>
                <c:pt idx="11">
                  <c:v>770</c:v>
                </c:pt>
                <c:pt idx="12">
                  <c:v>880</c:v>
                </c:pt>
                <c:pt idx="13">
                  <c:v>1000</c:v>
                </c:pt>
                <c:pt idx="14">
                  <c:v>760</c:v>
                </c:pt>
                <c:pt idx="15">
                  <c:v>590</c:v>
                </c:pt>
                <c:pt idx="16">
                  <c:v>910</c:v>
                </c:pt>
                <c:pt idx="17">
                  <c:v>650</c:v>
                </c:pt>
                <c:pt idx="18">
                  <c:v>810</c:v>
                </c:pt>
                <c:pt idx="19">
                  <c:v>500</c:v>
                </c:pt>
              </c:numCache>
            </c:numRef>
          </c:xVal>
          <c:yVal>
            <c:numRef>
              <c:f>Sheet7!$B$26:$B$45</c:f>
              <c:numCache>
                <c:formatCode>General</c:formatCode>
                <c:ptCount val="20"/>
                <c:pt idx="0">
                  <c:v>20.755190580431169</c:v>
                </c:pt>
                <c:pt idx="1">
                  <c:v>11.708732205638469</c:v>
                </c:pt>
                <c:pt idx="2">
                  <c:v>17.828395223880591</c:v>
                </c:pt>
                <c:pt idx="3">
                  <c:v>14.635527562189047</c:v>
                </c:pt>
                <c:pt idx="4">
                  <c:v>10.910515290215582</c:v>
                </c:pt>
                <c:pt idx="5">
                  <c:v>22.883769021558862</c:v>
                </c:pt>
                <c:pt idx="6">
                  <c:v>18.892684444444438</c:v>
                </c:pt>
                <c:pt idx="7">
                  <c:v>22.617696716417903</c:v>
                </c:pt>
                <c:pt idx="8">
                  <c:v>13.305166036484238</c:v>
                </c:pt>
                <c:pt idx="9">
                  <c:v>17.562322918739628</c:v>
                </c:pt>
                <c:pt idx="10">
                  <c:v>34.163007363184079</c:v>
                </c:pt>
                <c:pt idx="11">
                  <c:v>31.502284311774464</c:v>
                </c:pt>
                <c:pt idx="12">
                  <c:v>28.575488955223882</c:v>
                </c:pt>
                <c:pt idx="13">
                  <c:v>25.382621293532342</c:v>
                </c:pt>
                <c:pt idx="14">
                  <c:v>31.768356616915423</c:v>
                </c:pt>
                <c:pt idx="15">
                  <c:v>36.291585804311779</c:v>
                </c:pt>
                <c:pt idx="16">
                  <c:v>27.777272039800998</c:v>
                </c:pt>
                <c:pt idx="17">
                  <c:v>34.695151973466004</c:v>
                </c:pt>
                <c:pt idx="18">
                  <c:v>30.437995091210617</c:v>
                </c:pt>
                <c:pt idx="19">
                  <c:v>38.686236550580432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6D9-4DE1-9D74-B33D394FB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562943"/>
        <c:axId val="542554623"/>
      </c:scatterChart>
      <c:valAx>
        <c:axId val="5425629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Velocidad 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2554623"/>
        <c:crosses val="autoZero"/>
        <c:crossBetween val="midCat"/>
      </c:valAx>
      <c:valAx>
        <c:axId val="5425546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Duración Hrs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256294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Tipo de herramienta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Duración Hrs</c:v>
          </c:tx>
          <c:spPr>
            <a:ln w="19050">
              <a:noFill/>
            </a:ln>
          </c:spPr>
          <c:xVal>
            <c:numRef>
              <c:f>'Ejemplo cruces'!$C$2:$C$21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xVal>
          <c:yVal>
            <c:numRef>
              <c:f>'Ejemplo cruces'!$A$2:$A$21</c:f>
              <c:numCache>
                <c:formatCode>General</c:formatCode>
                <c:ptCount val="20"/>
                <c:pt idx="0">
                  <c:v>18.73</c:v>
                </c:pt>
                <c:pt idx="1">
                  <c:v>14.52</c:v>
                </c:pt>
                <c:pt idx="2">
                  <c:v>17.43</c:v>
                </c:pt>
                <c:pt idx="3">
                  <c:v>14.54</c:v>
                </c:pt>
                <c:pt idx="4">
                  <c:v>13.44</c:v>
                </c:pt>
                <c:pt idx="5">
                  <c:v>24.39</c:v>
                </c:pt>
                <c:pt idx="6">
                  <c:v>13.34</c:v>
                </c:pt>
                <c:pt idx="7">
                  <c:v>22.71</c:v>
                </c:pt>
                <c:pt idx="8">
                  <c:v>12.68</c:v>
                </c:pt>
                <c:pt idx="9">
                  <c:v>19.32</c:v>
                </c:pt>
                <c:pt idx="10">
                  <c:v>30.16</c:v>
                </c:pt>
                <c:pt idx="11">
                  <c:v>27.09</c:v>
                </c:pt>
                <c:pt idx="12">
                  <c:v>25.4</c:v>
                </c:pt>
                <c:pt idx="13">
                  <c:v>26.05</c:v>
                </c:pt>
                <c:pt idx="14">
                  <c:v>33.49</c:v>
                </c:pt>
                <c:pt idx="15">
                  <c:v>35.619999999999997</c:v>
                </c:pt>
                <c:pt idx="16">
                  <c:v>26.07</c:v>
                </c:pt>
                <c:pt idx="17">
                  <c:v>36.78</c:v>
                </c:pt>
                <c:pt idx="18">
                  <c:v>34.950000000000003</c:v>
                </c:pt>
                <c:pt idx="19">
                  <c:v>43.67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160-42DC-BAEC-695E04747E63}"/>
            </c:ext>
          </c:extLst>
        </c:ser>
        <c:ser>
          <c:idx val="1"/>
          <c:order val="1"/>
          <c:tx>
            <c:v>Predicted Duración Hrs</c:v>
          </c:tx>
          <c:spPr>
            <a:ln w="19050">
              <a:noFill/>
            </a:ln>
          </c:spPr>
          <c:xVal>
            <c:numRef>
              <c:f>'Ejemplo cruces'!$C$2:$C$21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xVal>
          <c:yVal>
            <c:numRef>
              <c:f>Sheet7!$B$26:$B$45</c:f>
              <c:numCache>
                <c:formatCode>General</c:formatCode>
                <c:ptCount val="20"/>
                <c:pt idx="0">
                  <c:v>20.755190580431169</c:v>
                </c:pt>
                <c:pt idx="1">
                  <c:v>11.708732205638469</c:v>
                </c:pt>
                <c:pt idx="2">
                  <c:v>17.828395223880591</c:v>
                </c:pt>
                <c:pt idx="3">
                  <c:v>14.635527562189047</c:v>
                </c:pt>
                <c:pt idx="4">
                  <c:v>10.910515290215582</c:v>
                </c:pt>
                <c:pt idx="5">
                  <c:v>22.883769021558862</c:v>
                </c:pt>
                <c:pt idx="6">
                  <c:v>18.892684444444438</c:v>
                </c:pt>
                <c:pt idx="7">
                  <c:v>22.617696716417903</c:v>
                </c:pt>
                <c:pt idx="8">
                  <c:v>13.305166036484238</c:v>
                </c:pt>
                <c:pt idx="9">
                  <c:v>17.562322918739628</c:v>
                </c:pt>
                <c:pt idx="10">
                  <c:v>34.163007363184079</c:v>
                </c:pt>
                <c:pt idx="11">
                  <c:v>31.502284311774464</c:v>
                </c:pt>
                <c:pt idx="12">
                  <c:v>28.575488955223882</c:v>
                </c:pt>
                <c:pt idx="13">
                  <c:v>25.382621293532342</c:v>
                </c:pt>
                <c:pt idx="14">
                  <c:v>31.768356616915423</c:v>
                </c:pt>
                <c:pt idx="15">
                  <c:v>36.291585804311779</c:v>
                </c:pt>
                <c:pt idx="16">
                  <c:v>27.777272039800998</c:v>
                </c:pt>
                <c:pt idx="17">
                  <c:v>34.695151973466004</c:v>
                </c:pt>
                <c:pt idx="18">
                  <c:v>30.437995091210617</c:v>
                </c:pt>
                <c:pt idx="19">
                  <c:v>38.686236550580432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160-42DC-BAEC-695E04747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561695"/>
        <c:axId val="542552127"/>
      </c:scatterChart>
      <c:valAx>
        <c:axId val="5425616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Tipo de herramienta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2552127"/>
        <c:crosses val="autoZero"/>
        <c:crossBetween val="midCat"/>
      </c:valAx>
      <c:valAx>
        <c:axId val="5425521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Duración Hrs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256169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Sheet7!$F$26:$F$45</c:f>
              <c:numCache>
                <c:formatCode>General</c:formatCode>
                <c:ptCount val="20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</c:numCache>
            </c:numRef>
          </c:xVal>
          <c:yVal>
            <c:numRef>
              <c:f>Sheet7!$G$26:$G$45</c:f>
              <c:numCache>
                <c:formatCode>General</c:formatCode>
                <c:ptCount val="20"/>
                <c:pt idx="0">
                  <c:v>12.68</c:v>
                </c:pt>
                <c:pt idx="1">
                  <c:v>13.34</c:v>
                </c:pt>
                <c:pt idx="2">
                  <c:v>13.44</c:v>
                </c:pt>
                <c:pt idx="3">
                  <c:v>14.52</c:v>
                </c:pt>
                <c:pt idx="4">
                  <c:v>14.54</c:v>
                </c:pt>
                <c:pt idx="5">
                  <c:v>17.43</c:v>
                </c:pt>
                <c:pt idx="6">
                  <c:v>18.73</c:v>
                </c:pt>
                <c:pt idx="7">
                  <c:v>19.32</c:v>
                </c:pt>
                <c:pt idx="8">
                  <c:v>22.71</c:v>
                </c:pt>
                <c:pt idx="9">
                  <c:v>24.39</c:v>
                </c:pt>
                <c:pt idx="10">
                  <c:v>25.4</c:v>
                </c:pt>
                <c:pt idx="11">
                  <c:v>26.05</c:v>
                </c:pt>
                <c:pt idx="12">
                  <c:v>26.07</c:v>
                </c:pt>
                <c:pt idx="13">
                  <c:v>27.09</c:v>
                </c:pt>
                <c:pt idx="14">
                  <c:v>30.16</c:v>
                </c:pt>
                <c:pt idx="15">
                  <c:v>33.49</c:v>
                </c:pt>
                <c:pt idx="16">
                  <c:v>34.950000000000003</c:v>
                </c:pt>
                <c:pt idx="17">
                  <c:v>35.619999999999997</c:v>
                </c:pt>
                <c:pt idx="18">
                  <c:v>36.78</c:v>
                </c:pt>
                <c:pt idx="19">
                  <c:v>43.67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2D-451A-8F38-0B375059D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556703"/>
        <c:axId val="542561695"/>
      </c:scatterChart>
      <c:valAx>
        <c:axId val="5425567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2561695"/>
        <c:crosses val="autoZero"/>
        <c:crossBetween val="midCat"/>
      </c:valAx>
      <c:valAx>
        <c:axId val="5425616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Duración Hrs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25567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PIB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'Dommy Datos'!$D$9:$D$24</c:f>
              <c:numCache>
                <c:formatCode>_-* #,##0.0_-;\-* #,##0.0_-;_-* "-"??_-;_-@_-</c:formatCode>
                <c:ptCount val="16"/>
                <c:pt idx="0">
                  <c:v>90.8</c:v>
                </c:pt>
                <c:pt idx="1">
                  <c:v>100</c:v>
                </c:pt>
                <c:pt idx="2">
                  <c:v>124.9</c:v>
                </c:pt>
                <c:pt idx="3">
                  <c:v>158.30000000000001</c:v>
                </c:pt>
                <c:pt idx="4">
                  <c:v>192</c:v>
                </c:pt>
                <c:pt idx="5">
                  <c:v>210.5</c:v>
                </c:pt>
                <c:pt idx="6">
                  <c:v>212.3</c:v>
                </c:pt>
                <c:pt idx="7">
                  <c:v>209.3</c:v>
                </c:pt>
                <c:pt idx="8">
                  <c:v>232.8</c:v>
                </c:pt>
                <c:pt idx="9">
                  <c:v>259.10000000000002</c:v>
                </c:pt>
                <c:pt idx="10">
                  <c:v>258</c:v>
                </c:pt>
                <c:pt idx="11">
                  <c:v>286.2</c:v>
                </c:pt>
                <c:pt idx="12">
                  <c:v>330.2</c:v>
                </c:pt>
                <c:pt idx="13">
                  <c:v>347.2</c:v>
                </c:pt>
                <c:pt idx="14">
                  <c:v>366.1</c:v>
                </c:pt>
                <c:pt idx="15">
                  <c:v>366.3</c:v>
                </c:pt>
              </c:numCache>
            </c:numRef>
          </c:xVal>
          <c:yVal>
            <c:numRef>
              <c:f>Sheet1!$C$25:$C$40</c:f>
              <c:numCache>
                <c:formatCode>General</c:formatCode>
                <c:ptCount val="16"/>
                <c:pt idx="0">
                  <c:v>7.558775238394432</c:v>
                </c:pt>
                <c:pt idx="1">
                  <c:v>9.5360396783858494</c:v>
                </c:pt>
                <c:pt idx="2">
                  <c:v>9.4027662605365343</c:v>
                </c:pt>
                <c:pt idx="3">
                  <c:v>-14.214556316016358</c:v>
                </c:pt>
                <c:pt idx="4">
                  <c:v>-15.991315921699965</c:v>
                </c:pt>
                <c:pt idx="5">
                  <c:v>-18.256599384760698</c:v>
                </c:pt>
                <c:pt idx="6">
                  <c:v>-15.213221559544989</c:v>
                </c:pt>
                <c:pt idx="7">
                  <c:v>5.4811487317621612</c:v>
                </c:pt>
                <c:pt idx="8">
                  <c:v>4.1252481165228438</c:v>
                </c:pt>
                <c:pt idx="9">
                  <c:v>10.814601896063529</c:v>
                </c:pt>
                <c:pt idx="10">
                  <c:v>0.43253766954282469</c:v>
                </c:pt>
                <c:pt idx="11">
                  <c:v>13.345456931255654</c:v>
                </c:pt>
                <c:pt idx="12">
                  <c:v>10.028025992084167</c:v>
                </c:pt>
                <c:pt idx="13">
                  <c:v>-0.44007232532299412</c:v>
                </c:pt>
                <c:pt idx="14">
                  <c:v>-2.9846051605580186</c:v>
                </c:pt>
                <c:pt idx="15">
                  <c:v>-3.6242298466451501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15-435F-BD4F-7441BD5D4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280863"/>
        <c:axId val="1279281695"/>
      </c:scatterChart>
      <c:valAx>
        <c:axId val="12792808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PIB</a:t>
                </a:r>
              </a:p>
            </c:rich>
          </c:tx>
          <c:overlay val="0"/>
        </c:title>
        <c:numFmt formatCode="_-* #,##0.0_-;\-* #,##0.0_-;_-* &quot;-&quot;??_-;_-@_-" sourceLinked="1"/>
        <c:majorTickMark val="out"/>
        <c:minorTickMark val="none"/>
        <c:tickLblPos val="nextTo"/>
        <c:crossAx val="1279281695"/>
        <c:crosses val="autoZero"/>
        <c:crossBetween val="midCat"/>
      </c:valAx>
      <c:valAx>
        <c:axId val="12792816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928086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PIB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'Dommy Datos'!$C$34:$C$49</c:f>
              <c:numCache>
                <c:formatCode>_-* #,##0.0_-;\-* #,##0.0_-;_-* "-"??_-;_-@_-</c:formatCode>
                <c:ptCount val="16"/>
                <c:pt idx="0">
                  <c:v>90.8</c:v>
                </c:pt>
                <c:pt idx="1">
                  <c:v>100</c:v>
                </c:pt>
                <c:pt idx="2">
                  <c:v>124.9</c:v>
                </c:pt>
                <c:pt idx="3">
                  <c:v>158.30000000000001</c:v>
                </c:pt>
                <c:pt idx="4">
                  <c:v>192</c:v>
                </c:pt>
                <c:pt idx="5">
                  <c:v>210.5</c:v>
                </c:pt>
                <c:pt idx="6">
                  <c:v>212.3</c:v>
                </c:pt>
                <c:pt idx="7">
                  <c:v>209.3</c:v>
                </c:pt>
                <c:pt idx="8">
                  <c:v>232.8</c:v>
                </c:pt>
                <c:pt idx="9">
                  <c:v>259.10000000000002</c:v>
                </c:pt>
                <c:pt idx="10">
                  <c:v>258</c:v>
                </c:pt>
                <c:pt idx="11">
                  <c:v>286.2</c:v>
                </c:pt>
                <c:pt idx="12">
                  <c:v>330.2</c:v>
                </c:pt>
                <c:pt idx="13">
                  <c:v>347.2</c:v>
                </c:pt>
                <c:pt idx="14">
                  <c:v>366.1</c:v>
                </c:pt>
                <c:pt idx="15">
                  <c:v>366.3</c:v>
                </c:pt>
              </c:numCache>
            </c:numRef>
          </c:xVal>
          <c:yVal>
            <c:numRef>
              <c:f>Sheet2!$C$26:$C$41</c:f>
              <c:numCache>
                <c:formatCode>General</c:formatCode>
                <c:ptCount val="16"/>
                <c:pt idx="0">
                  <c:v>-2.6046483479786851</c:v>
                </c:pt>
                <c:pt idx="1">
                  <c:v>-0.34235462681946238</c:v>
                </c:pt>
                <c:pt idx="2">
                  <c:v>0.29580990110060768</c:v>
                </c:pt>
                <c:pt idx="3">
                  <c:v>0.62079098939738986</c:v>
                </c:pt>
                <c:pt idx="4">
                  <c:v>-0.11189396679110164</c:v>
                </c:pt>
                <c:pt idx="5">
                  <c:v>-1.8040207231557082</c:v>
                </c:pt>
                <c:pt idx="6">
                  <c:v>1.2951237005493557</c:v>
                </c:pt>
                <c:pt idx="7">
                  <c:v>-1.0109737873952191</c:v>
                </c:pt>
                <c:pt idx="8">
                  <c:v>-1.6388104779124149</c:v>
                </c:pt>
                <c:pt idx="9">
                  <c:v>5.8653552684449224</c:v>
                </c:pt>
                <c:pt idx="10">
                  <c:v>-4.5507885460415025</c:v>
                </c:pt>
                <c:pt idx="11">
                  <c:v>9.2358074253378533</c:v>
                </c:pt>
                <c:pt idx="12">
                  <c:v>7.2815600047950184</c:v>
                </c:pt>
                <c:pt idx="13">
                  <c:v>-2.6598537713238102</c:v>
                </c:pt>
                <c:pt idx="14">
                  <c:v>-4.6188373224206387</c:v>
                </c:pt>
                <c:pt idx="15">
                  <c:v>-5.2522657197867346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95-4C70-9D62-BE2CC32C1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675871"/>
        <c:axId val="316684191"/>
      </c:scatterChart>
      <c:valAx>
        <c:axId val="3166758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PIB</a:t>
                </a:r>
              </a:p>
            </c:rich>
          </c:tx>
          <c:overlay val="0"/>
        </c:title>
        <c:numFmt formatCode="_-* #,##0.0_-;\-* #,##0.0_-;_-* &quot;-&quot;??_-;_-@_-" sourceLinked="1"/>
        <c:majorTickMark val="out"/>
        <c:minorTickMark val="none"/>
        <c:tickLblPos val="nextTo"/>
        <c:crossAx val="316684191"/>
        <c:crosses val="autoZero"/>
        <c:crossBetween val="midCat"/>
      </c:valAx>
      <c:valAx>
        <c:axId val="3166841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667587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Dummy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'Dommy Datos'!$D$34:$D$49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Sheet2!$C$26:$C$41</c:f>
              <c:numCache>
                <c:formatCode>General</c:formatCode>
                <c:ptCount val="16"/>
                <c:pt idx="0">
                  <c:v>-2.6046483479786851</c:v>
                </c:pt>
                <c:pt idx="1">
                  <c:v>-0.34235462681946238</c:v>
                </c:pt>
                <c:pt idx="2">
                  <c:v>0.29580990110060768</c:v>
                </c:pt>
                <c:pt idx="3">
                  <c:v>0.62079098939738986</c:v>
                </c:pt>
                <c:pt idx="4">
                  <c:v>-0.11189396679110164</c:v>
                </c:pt>
                <c:pt idx="5">
                  <c:v>-1.8040207231557082</c:v>
                </c:pt>
                <c:pt idx="6">
                  <c:v>1.2951237005493557</c:v>
                </c:pt>
                <c:pt idx="7">
                  <c:v>-1.0109737873952191</c:v>
                </c:pt>
                <c:pt idx="8">
                  <c:v>-1.6388104779124149</c:v>
                </c:pt>
                <c:pt idx="9">
                  <c:v>5.8653552684449224</c:v>
                </c:pt>
                <c:pt idx="10">
                  <c:v>-4.5507885460415025</c:v>
                </c:pt>
                <c:pt idx="11">
                  <c:v>9.2358074253378533</c:v>
                </c:pt>
                <c:pt idx="12">
                  <c:v>7.2815600047950184</c:v>
                </c:pt>
                <c:pt idx="13">
                  <c:v>-2.6598537713238102</c:v>
                </c:pt>
                <c:pt idx="14">
                  <c:v>-4.6188373224206387</c:v>
                </c:pt>
                <c:pt idx="15">
                  <c:v>-5.2522657197867346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B6-430B-BC47-3C2A988A7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678367"/>
        <c:axId val="316682111"/>
      </c:scatterChart>
      <c:valAx>
        <c:axId val="3166783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Dummy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6682111"/>
        <c:crosses val="autoZero"/>
        <c:crossBetween val="midCat"/>
      </c:valAx>
      <c:valAx>
        <c:axId val="3166821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66783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PIB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Inversión</c:v>
          </c:tx>
          <c:spPr>
            <a:ln w="19050">
              <a:noFill/>
            </a:ln>
          </c:spPr>
          <c:xVal>
            <c:numRef>
              <c:f>'Dommy Datos'!$C$34:$C$49</c:f>
              <c:numCache>
                <c:formatCode>_-* #,##0.0_-;\-* #,##0.0_-;_-* "-"??_-;_-@_-</c:formatCode>
                <c:ptCount val="16"/>
                <c:pt idx="0">
                  <c:v>90.8</c:v>
                </c:pt>
                <c:pt idx="1">
                  <c:v>100</c:v>
                </c:pt>
                <c:pt idx="2">
                  <c:v>124.9</c:v>
                </c:pt>
                <c:pt idx="3">
                  <c:v>158.30000000000001</c:v>
                </c:pt>
                <c:pt idx="4">
                  <c:v>192</c:v>
                </c:pt>
                <c:pt idx="5">
                  <c:v>210.5</c:v>
                </c:pt>
                <c:pt idx="6">
                  <c:v>212.3</c:v>
                </c:pt>
                <c:pt idx="7">
                  <c:v>209.3</c:v>
                </c:pt>
                <c:pt idx="8">
                  <c:v>232.8</c:v>
                </c:pt>
                <c:pt idx="9">
                  <c:v>259.10000000000002</c:v>
                </c:pt>
                <c:pt idx="10">
                  <c:v>258</c:v>
                </c:pt>
                <c:pt idx="11">
                  <c:v>286.2</c:v>
                </c:pt>
                <c:pt idx="12">
                  <c:v>330.2</c:v>
                </c:pt>
                <c:pt idx="13">
                  <c:v>347.2</c:v>
                </c:pt>
                <c:pt idx="14">
                  <c:v>366.1</c:v>
                </c:pt>
                <c:pt idx="15">
                  <c:v>366.3</c:v>
                </c:pt>
              </c:numCache>
            </c:numRef>
          </c:xVal>
          <c:yVal>
            <c:numRef>
              <c:f>'Dommy Datos'!$E$34:$E$49</c:f>
              <c:numCache>
                <c:formatCode>_-* #,##0.0_-;\-* #,##0.0_-;_-* "-"??_-;_-@_-</c:formatCode>
                <c:ptCount val="16"/>
                <c:pt idx="0">
                  <c:v>9.3000000000000007</c:v>
                </c:pt>
                <c:pt idx="1">
                  <c:v>13.1</c:v>
                </c:pt>
                <c:pt idx="2">
                  <c:v>17.899999999999999</c:v>
                </c:pt>
                <c:pt idx="3">
                  <c:v>0.9</c:v>
                </c:pt>
                <c:pt idx="4">
                  <c:v>5.8</c:v>
                </c:pt>
                <c:pt idx="5">
                  <c:v>7.2</c:v>
                </c:pt>
                <c:pt idx="6">
                  <c:v>10.6</c:v>
                </c:pt>
                <c:pt idx="7">
                  <c:v>30.7</c:v>
                </c:pt>
                <c:pt idx="8">
                  <c:v>34</c:v>
                </c:pt>
                <c:pt idx="9">
                  <c:v>45.9</c:v>
                </c:pt>
                <c:pt idx="10">
                  <c:v>35.299999999999997</c:v>
                </c:pt>
                <c:pt idx="11">
                  <c:v>53.8</c:v>
                </c:pt>
                <c:pt idx="12">
                  <c:v>59.2</c:v>
                </c:pt>
                <c:pt idx="13">
                  <c:v>52.1</c:v>
                </c:pt>
                <c:pt idx="14">
                  <c:v>53.3</c:v>
                </c:pt>
                <c:pt idx="15">
                  <c:v>52.7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E6-4792-8459-4A650D69D3A8}"/>
            </c:ext>
          </c:extLst>
        </c:ser>
        <c:ser>
          <c:idx val="1"/>
          <c:order val="1"/>
          <c:tx>
            <c:v>Predicted Inversión</c:v>
          </c:tx>
          <c:spPr>
            <a:ln w="19050">
              <a:noFill/>
            </a:ln>
          </c:spPr>
          <c:xVal>
            <c:numRef>
              <c:f>'Dommy Datos'!$C$34:$C$49</c:f>
              <c:numCache>
                <c:formatCode>_-* #,##0.0_-;\-* #,##0.0_-;_-* "-"??_-;_-@_-</c:formatCode>
                <c:ptCount val="16"/>
                <c:pt idx="0">
                  <c:v>90.8</c:v>
                </c:pt>
                <c:pt idx="1">
                  <c:v>100</c:v>
                </c:pt>
                <c:pt idx="2">
                  <c:v>124.9</c:v>
                </c:pt>
                <c:pt idx="3">
                  <c:v>158.30000000000001</c:v>
                </c:pt>
                <c:pt idx="4">
                  <c:v>192</c:v>
                </c:pt>
                <c:pt idx="5">
                  <c:v>210.5</c:v>
                </c:pt>
                <c:pt idx="6">
                  <c:v>212.3</c:v>
                </c:pt>
                <c:pt idx="7">
                  <c:v>209.3</c:v>
                </c:pt>
                <c:pt idx="8">
                  <c:v>232.8</c:v>
                </c:pt>
                <c:pt idx="9">
                  <c:v>259.10000000000002</c:v>
                </c:pt>
                <c:pt idx="10">
                  <c:v>258</c:v>
                </c:pt>
                <c:pt idx="11">
                  <c:v>286.2</c:v>
                </c:pt>
                <c:pt idx="12">
                  <c:v>330.2</c:v>
                </c:pt>
                <c:pt idx="13">
                  <c:v>347.2</c:v>
                </c:pt>
                <c:pt idx="14">
                  <c:v>366.1</c:v>
                </c:pt>
                <c:pt idx="15">
                  <c:v>366.3</c:v>
                </c:pt>
              </c:numCache>
            </c:numRef>
          </c:xVal>
          <c:yVal>
            <c:numRef>
              <c:f>Sheet2!$B$26:$B$41</c:f>
              <c:numCache>
                <c:formatCode>General</c:formatCode>
                <c:ptCount val="16"/>
                <c:pt idx="0">
                  <c:v>11.904648347978686</c:v>
                </c:pt>
                <c:pt idx="1">
                  <c:v>13.442354626819462</c:v>
                </c:pt>
                <c:pt idx="2">
                  <c:v>17.604190098899391</c:v>
                </c:pt>
                <c:pt idx="3">
                  <c:v>0.27920901060261016</c:v>
                </c:pt>
                <c:pt idx="4">
                  <c:v>5.9118939667911015</c:v>
                </c:pt>
                <c:pt idx="5">
                  <c:v>9.0040207231557083</c:v>
                </c:pt>
                <c:pt idx="6">
                  <c:v>9.304876299450644</c:v>
                </c:pt>
                <c:pt idx="7">
                  <c:v>31.710973787395218</c:v>
                </c:pt>
                <c:pt idx="8">
                  <c:v>35.638810477912415</c:v>
                </c:pt>
                <c:pt idx="9">
                  <c:v>40.034644731555076</c:v>
                </c:pt>
                <c:pt idx="10">
                  <c:v>39.8507885460415</c:v>
                </c:pt>
                <c:pt idx="11">
                  <c:v>44.564192574662144</c:v>
                </c:pt>
                <c:pt idx="12">
                  <c:v>51.918439995204984</c:v>
                </c:pt>
                <c:pt idx="13">
                  <c:v>54.759853771323812</c:v>
                </c:pt>
                <c:pt idx="14">
                  <c:v>57.918837322420636</c:v>
                </c:pt>
                <c:pt idx="15">
                  <c:v>57.952265719786737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AE6-4792-8459-4A650D69D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679199"/>
        <c:axId val="316680863"/>
      </c:scatterChart>
      <c:valAx>
        <c:axId val="3166791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PIB</a:t>
                </a:r>
              </a:p>
            </c:rich>
          </c:tx>
          <c:overlay val="0"/>
        </c:title>
        <c:numFmt formatCode="_-* #,##0.0_-;\-* #,##0.0_-;_-* &quot;-&quot;??_-;_-@_-" sourceLinked="1"/>
        <c:majorTickMark val="out"/>
        <c:minorTickMark val="none"/>
        <c:tickLblPos val="nextTo"/>
        <c:crossAx val="316680863"/>
        <c:crosses val="autoZero"/>
        <c:crossBetween val="midCat"/>
      </c:valAx>
      <c:valAx>
        <c:axId val="3166808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Inversión</a:t>
                </a:r>
              </a:p>
            </c:rich>
          </c:tx>
          <c:overlay val="0"/>
        </c:title>
        <c:numFmt formatCode="_-* #,##0.0_-;\-* #,##0.0_-;_-* &quot;-&quot;??_-;_-@_-" sourceLinked="1"/>
        <c:majorTickMark val="out"/>
        <c:minorTickMark val="none"/>
        <c:tickLblPos val="nextTo"/>
        <c:crossAx val="31667919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Dummy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Inversión</c:v>
          </c:tx>
          <c:spPr>
            <a:ln w="19050">
              <a:noFill/>
            </a:ln>
          </c:spPr>
          <c:xVal>
            <c:numRef>
              <c:f>'Dommy Datos'!$D$34:$D$49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'Dommy Datos'!$E$34:$E$49</c:f>
              <c:numCache>
                <c:formatCode>_-* #,##0.0_-;\-* #,##0.0_-;_-* "-"??_-;_-@_-</c:formatCode>
                <c:ptCount val="16"/>
                <c:pt idx="0">
                  <c:v>9.3000000000000007</c:v>
                </c:pt>
                <c:pt idx="1">
                  <c:v>13.1</c:v>
                </c:pt>
                <c:pt idx="2">
                  <c:v>17.899999999999999</c:v>
                </c:pt>
                <c:pt idx="3">
                  <c:v>0.9</c:v>
                </c:pt>
                <c:pt idx="4">
                  <c:v>5.8</c:v>
                </c:pt>
                <c:pt idx="5">
                  <c:v>7.2</c:v>
                </c:pt>
                <c:pt idx="6">
                  <c:v>10.6</c:v>
                </c:pt>
                <c:pt idx="7">
                  <c:v>30.7</c:v>
                </c:pt>
                <c:pt idx="8">
                  <c:v>34</c:v>
                </c:pt>
                <c:pt idx="9">
                  <c:v>45.9</c:v>
                </c:pt>
                <c:pt idx="10">
                  <c:v>35.299999999999997</c:v>
                </c:pt>
                <c:pt idx="11">
                  <c:v>53.8</c:v>
                </c:pt>
                <c:pt idx="12">
                  <c:v>59.2</c:v>
                </c:pt>
                <c:pt idx="13">
                  <c:v>52.1</c:v>
                </c:pt>
                <c:pt idx="14">
                  <c:v>53.3</c:v>
                </c:pt>
                <c:pt idx="15">
                  <c:v>52.7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CD-4DEA-BA62-267EE1B52030}"/>
            </c:ext>
          </c:extLst>
        </c:ser>
        <c:ser>
          <c:idx val="1"/>
          <c:order val="1"/>
          <c:tx>
            <c:v>Predicted Inversión</c:v>
          </c:tx>
          <c:spPr>
            <a:ln w="19050">
              <a:noFill/>
            </a:ln>
          </c:spPr>
          <c:xVal>
            <c:numRef>
              <c:f>'Dommy Datos'!$D$34:$D$49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Sheet2!$B$26:$B$41</c:f>
              <c:numCache>
                <c:formatCode>General</c:formatCode>
                <c:ptCount val="16"/>
                <c:pt idx="0">
                  <c:v>11.904648347978686</c:v>
                </c:pt>
                <c:pt idx="1">
                  <c:v>13.442354626819462</c:v>
                </c:pt>
                <c:pt idx="2">
                  <c:v>17.604190098899391</c:v>
                </c:pt>
                <c:pt idx="3">
                  <c:v>0.27920901060261016</c:v>
                </c:pt>
                <c:pt idx="4">
                  <c:v>5.9118939667911015</c:v>
                </c:pt>
                <c:pt idx="5">
                  <c:v>9.0040207231557083</c:v>
                </c:pt>
                <c:pt idx="6">
                  <c:v>9.304876299450644</c:v>
                </c:pt>
                <c:pt idx="7">
                  <c:v>31.710973787395218</c:v>
                </c:pt>
                <c:pt idx="8">
                  <c:v>35.638810477912415</c:v>
                </c:pt>
                <c:pt idx="9">
                  <c:v>40.034644731555076</c:v>
                </c:pt>
                <c:pt idx="10">
                  <c:v>39.8507885460415</c:v>
                </c:pt>
                <c:pt idx="11">
                  <c:v>44.564192574662144</c:v>
                </c:pt>
                <c:pt idx="12">
                  <c:v>51.918439995204984</c:v>
                </c:pt>
                <c:pt idx="13">
                  <c:v>54.759853771323812</c:v>
                </c:pt>
                <c:pt idx="14">
                  <c:v>57.918837322420636</c:v>
                </c:pt>
                <c:pt idx="15">
                  <c:v>57.952265719786737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BCD-4DEA-BA62-267EE1B52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682527"/>
        <c:axId val="316679199"/>
      </c:scatterChart>
      <c:valAx>
        <c:axId val="31668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Dummy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6679199"/>
        <c:crosses val="autoZero"/>
        <c:crossBetween val="midCat"/>
      </c:valAx>
      <c:valAx>
        <c:axId val="3166791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Inversión</a:t>
                </a:r>
              </a:p>
            </c:rich>
          </c:tx>
          <c:overlay val="0"/>
        </c:title>
        <c:numFmt formatCode="_-* #,##0.0_-;\-* #,##0.0_-;_-* &quot;-&quot;??_-;_-@_-" sourceLinked="1"/>
        <c:majorTickMark val="out"/>
        <c:minorTickMark val="none"/>
        <c:tickLblPos val="nextTo"/>
        <c:crossAx val="31668252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Velocidad RPM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Ejemplo2!$B$6:$B$25</c:f>
              <c:numCache>
                <c:formatCode>General</c:formatCode>
                <c:ptCount val="20"/>
                <c:pt idx="0">
                  <c:v>610</c:v>
                </c:pt>
                <c:pt idx="1">
                  <c:v>950</c:v>
                </c:pt>
                <c:pt idx="2">
                  <c:v>720</c:v>
                </c:pt>
                <c:pt idx="3">
                  <c:v>840</c:v>
                </c:pt>
                <c:pt idx="4">
                  <c:v>980</c:v>
                </c:pt>
                <c:pt idx="5">
                  <c:v>530</c:v>
                </c:pt>
                <c:pt idx="6">
                  <c:v>680</c:v>
                </c:pt>
                <c:pt idx="7">
                  <c:v>540</c:v>
                </c:pt>
                <c:pt idx="8">
                  <c:v>890</c:v>
                </c:pt>
                <c:pt idx="9">
                  <c:v>730</c:v>
                </c:pt>
                <c:pt idx="10">
                  <c:v>670</c:v>
                </c:pt>
                <c:pt idx="11">
                  <c:v>770</c:v>
                </c:pt>
                <c:pt idx="12">
                  <c:v>880</c:v>
                </c:pt>
                <c:pt idx="13">
                  <c:v>1000</c:v>
                </c:pt>
                <c:pt idx="14">
                  <c:v>760</c:v>
                </c:pt>
                <c:pt idx="15">
                  <c:v>590</c:v>
                </c:pt>
                <c:pt idx="16">
                  <c:v>910</c:v>
                </c:pt>
                <c:pt idx="17">
                  <c:v>650</c:v>
                </c:pt>
                <c:pt idx="18">
                  <c:v>810</c:v>
                </c:pt>
                <c:pt idx="19">
                  <c:v>500</c:v>
                </c:pt>
              </c:numCache>
            </c:numRef>
          </c:xVal>
          <c:yVal>
            <c:numRef>
              <c:f>Sheet3!$C$26:$C$45</c:f>
              <c:numCache>
                <c:formatCode>General</c:formatCode>
                <c:ptCount val="20"/>
                <c:pt idx="0">
                  <c:v>-2.0251905804311683</c:v>
                </c:pt>
                <c:pt idx="1">
                  <c:v>2.8112677943615303</c:v>
                </c:pt>
                <c:pt idx="2">
                  <c:v>-0.39839522388059123</c:v>
                </c:pt>
                <c:pt idx="3">
                  <c:v>-9.5527562189047899E-2</c:v>
                </c:pt>
                <c:pt idx="4">
                  <c:v>2.529484709784418</c:v>
                </c:pt>
                <c:pt idx="5">
                  <c:v>1.5062309784411383</c:v>
                </c:pt>
                <c:pt idx="6">
                  <c:v>-5.5526844444444379</c:v>
                </c:pt>
                <c:pt idx="7">
                  <c:v>9.2303283582097606E-2</c:v>
                </c:pt>
                <c:pt idx="8">
                  <c:v>-0.62516603648423796</c:v>
                </c:pt>
                <c:pt idx="9">
                  <c:v>1.7576770812603719</c:v>
                </c:pt>
                <c:pt idx="10">
                  <c:v>-4.0030073631840786</c:v>
                </c:pt>
                <c:pt idx="11">
                  <c:v>-4.4122843117744637</c:v>
                </c:pt>
                <c:pt idx="12">
                  <c:v>-3.1754889552238836</c:v>
                </c:pt>
                <c:pt idx="13">
                  <c:v>0.66737870646765884</c:v>
                </c:pt>
                <c:pt idx="14">
                  <c:v>1.7216433830845794</c:v>
                </c:pt>
                <c:pt idx="15">
                  <c:v>-0.67158580431178194</c:v>
                </c:pt>
                <c:pt idx="16">
                  <c:v>-1.7072720398009977</c:v>
                </c:pt>
                <c:pt idx="17">
                  <c:v>2.0848480265339973</c:v>
                </c:pt>
                <c:pt idx="18">
                  <c:v>4.5120049087893861</c:v>
                </c:pt>
                <c:pt idx="19">
                  <c:v>4.9837634494195697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14-4A62-BD90-8B55C9696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325503"/>
        <c:axId val="1876329663"/>
      </c:scatterChart>
      <c:valAx>
        <c:axId val="18763255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Velocidad 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6329663"/>
        <c:crosses val="autoZero"/>
        <c:crossBetween val="midCat"/>
      </c:valAx>
      <c:valAx>
        <c:axId val="18763296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63255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Tipo de herramienta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Ejemplo2!$C$6:$C$25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xVal>
          <c:yVal>
            <c:numRef>
              <c:f>Sheet3!$C$26:$C$45</c:f>
              <c:numCache>
                <c:formatCode>General</c:formatCode>
                <c:ptCount val="20"/>
                <c:pt idx="0">
                  <c:v>-2.0251905804311683</c:v>
                </c:pt>
                <c:pt idx="1">
                  <c:v>2.8112677943615303</c:v>
                </c:pt>
                <c:pt idx="2">
                  <c:v>-0.39839522388059123</c:v>
                </c:pt>
                <c:pt idx="3">
                  <c:v>-9.5527562189047899E-2</c:v>
                </c:pt>
                <c:pt idx="4">
                  <c:v>2.529484709784418</c:v>
                </c:pt>
                <c:pt idx="5">
                  <c:v>1.5062309784411383</c:v>
                </c:pt>
                <c:pt idx="6">
                  <c:v>-5.5526844444444379</c:v>
                </c:pt>
                <c:pt idx="7">
                  <c:v>9.2303283582097606E-2</c:v>
                </c:pt>
                <c:pt idx="8">
                  <c:v>-0.62516603648423796</c:v>
                </c:pt>
                <c:pt idx="9">
                  <c:v>1.7576770812603719</c:v>
                </c:pt>
                <c:pt idx="10">
                  <c:v>-4.0030073631840786</c:v>
                </c:pt>
                <c:pt idx="11">
                  <c:v>-4.4122843117744637</c:v>
                </c:pt>
                <c:pt idx="12">
                  <c:v>-3.1754889552238836</c:v>
                </c:pt>
                <c:pt idx="13">
                  <c:v>0.66737870646765884</c:v>
                </c:pt>
                <c:pt idx="14">
                  <c:v>1.7216433830845794</c:v>
                </c:pt>
                <c:pt idx="15">
                  <c:v>-0.67158580431178194</c:v>
                </c:pt>
                <c:pt idx="16">
                  <c:v>-1.7072720398009977</c:v>
                </c:pt>
                <c:pt idx="17">
                  <c:v>2.0848480265339973</c:v>
                </c:pt>
                <c:pt idx="18">
                  <c:v>4.5120049087893861</c:v>
                </c:pt>
                <c:pt idx="19">
                  <c:v>4.9837634494195697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28-46BB-BF85-956B55012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325503"/>
        <c:axId val="1876326751"/>
      </c:scatterChart>
      <c:valAx>
        <c:axId val="18763255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Tipo de herramienta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6326751"/>
        <c:crosses val="autoZero"/>
        <c:crossBetween val="midCat"/>
      </c:valAx>
      <c:valAx>
        <c:axId val="18763267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63255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504825</xdr:colOff>
      <xdr:row>5</xdr:row>
      <xdr:rowOff>92075</xdr:rowOff>
    </xdr:from>
    <xdr:to>
      <xdr:col>16</xdr:col>
      <xdr:colOff>504825</xdr:colOff>
      <xdr:row>20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C9D37C-D81B-471F-8263-5DE2B904E8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539750</xdr:colOff>
      <xdr:row>7</xdr:row>
      <xdr:rowOff>19050</xdr:rowOff>
    </xdr:from>
    <xdr:to>
      <xdr:col>13</xdr:col>
      <xdr:colOff>247650</xdr:colOff>
      <xdr:row>25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5C0BE6-23CA-45FA-9896-91C0ADAC41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15</xdr:col>
      <xdr:colOff>247650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6E652E-9CB8-4790-8FD4-FE4A17F95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15</xdr:col>
      <xdr:colOff>247650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839FD1-17E5-4965-B6A6-91450D8664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279400</xdr:colOff>
      <xdr:row>1</xdr:row>
      <xdr:rowOff>6350</xdr:rowOff>
    </xdr:from>
    <xdr:to>
      <xdr:col>19</xdr:col>
      <xdr:colOff>279400</xdr:colOff>
      <xdr:row>11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9C48A6-C07A-4E59-A91F-2F8AC283FB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603250</xdr:colOff>
      <xdr:row>13</xdr:row>
      <xdr:rowOff>127000</xdr:rowOff>
    </xdr:from>
    <xdr:to>
      <xdr:col>17</xdr:col>
      <xdr:colOff>603250</xdr:colOff>
      <xdr:row>23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3DBEF4-F29F-477C-B022-9336A6975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311150</xdr:colOff>
      <xdr:row>25</xdr:row>
      <xdr:rowOff>165100</xdr:rowOff>
    </xdr:from>
    <xdr:to>
      <xdr:col>19</xdr:col>
      <xdr:colOff>311150</xdr:colOff>
      <xdr:row>36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321FF6-A43A-45EA-A4D3-00E82E750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236764</xdr:colOff>
      <xdr:row>0</xdr:row>
      <xdr:rowOff>87086</xdr:rowOff>
    </xdr:from>
    <xdr:to>
      <xdr:col>10</xdr:col>
      <xdr:colOff>236764</xdr:colOff>
      <xdr:row>10</xdr:row>
      <xdr:rowOff>87086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BD4029-7DF8-477A-81A1-6E287A6BC0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349250</xdr:colOff>
      <xdr:row>20</xdr:row>
      <xdr:rowOff>10885</xdr:rowOff>
    </xdr:from>
    <xdr:to>
      <xdr:col>11</xdr:col>
      <xdr:colOff>349250</xdr:colOff>
      <xdr:row>30</xdr:row>
      <xdr:rowOff>18143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42071C-A6E7-47B7-8129-42474CE0E6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576942</xdr:colOff>
      <xdr:row>1</xdr:row>
      <xdr:rowOff>158749</xdr:rowOff>
    </xdr:from>
    <xdr:to>
      <xdr:col>18</xdr:col>
      <xdr:colOff>449942</xdr:colOff>
      <xdr:row>19</xdr:row>
      <xdr:rowOff>51706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BED44E-D644-4191-8BF5-5DC5F2390B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146050</xdr:colOff>
      <xdr:row>21</xdr:row>
      <xdr:rowOff>0</xdr:rowOff>
    </xdr:from>
    <xdr:to>
      <xdr:col>19</xdr:col>
      <xdr:colOff>146050</xdr:colOff>
      <xdr:row>31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DD24E5-07BA-4139-BC75-EC3838D5F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444500</xdr:colOff>
      <xdr:row>37</xdr:row>
      <xdr:rowOff>139700</xdr:rowOff>
    </xdr:from>
    <xdr:to>
      <xdr:col>16</xdr:col>
      <xdr:colOff>607655</xdr:colOff>
      <xdr:row>40</xdr:row>
      <xdr:rowOff>34987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CF5E4A-0E3A-4A8B-8A83-C4A34FF03F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3700" y="7353300"/>
          <a:ext cx="8811855" cy="447737"/>
        </a:xfrm>
        <a:prstGeom prst="rect">
          <a:avLst/>
        </a:prstGeom>
      </xdr:spPr>
    </xdr:pic>
    <xdr:clientData/>
  </xdr:twoCellAnchor>
  <xdr:twoCellAnchor editAs="oneCell">
    <xdr:from>
      <xdr:col>3</xdr:col>
      <xdr:colOff>330200</xdr:colOff>
      <xdr:row>40</xdr:row>
      <xdr:rowOff>177800</xdr:rowOff>
    </xdr:from>
    <xdr:to>
      <xdr:col>8</xdr:col>
      <xdr:colOff>244888</xdr:colOff>
      <xdr:row>44</xdr:row>
      <xdr:rowOff>98517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C94D523-5371-46DD-B651-9904242CBD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59000" y="7943850"/>
          <a:ext cx="2962688" cy="65731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31750</xdr:rowOff>
    </xdr:from>
    <xdr:to>
      <xdr:col>5</xdr:col>
      <xdr:colOff>133794</xdr:colOff>
      <xdr:row>23</xdr:row>
      <xdr:rowOff>25451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7E92677-E27C-4DF8-AE7A-078F2FA2D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267200"/>
          <a:ext cx="3181794" cy="362001"/>
        </a:xfrm>
        <a:prstGeom prst="rect">
          <a:avLst/>
        </a:prstGeom>
      </xdr:spPr>
    </xdr:pic>
    <xdr:clientData/>
  </xdr:twoCellAnchor>
  <xdr:twoCellAnchor editAs="oneCell">
    <xdr:from>
      <xdr:col>11</xdr:col>
      <xdr:colOff>44450</xdr:colOff>
      <xdr:row>20</xdr:row>
      <xdr:rowOff>177800</xdr:rowOff>
    </xdr:from>
    <xdr:to>
      <xdr:col>13</xdr:col>
      <xdr:colOff>501884</xdr:colOff>
      <xdr:row>22</xdr:row>
      <xdr:rowOff>161974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09FB863-A555-4DB1-B62F-A6EBCB8E05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50050" y="4229100"/>
          <a:ext cx="1676634" cy="352474"/>
        </a:xfrm>
        <a:prstGeom prst="rect">
          <a:avLst/>
        </a:prstGeom>
      </xdr:spPr>
    </xdr:pic>
    <xdr:clientData/>
  </xdr:twoCellAnchor>
  <xdr:twoCellAnchor editAs="oneCell">
    <xdr:from>
      <xdr:col>4</xdr:col>
      <xdr:colOff>222250</xdr:colOff>
      <xdr:row>45</xdr:row>
      <xdr:rowOff>165100</xdr:rowOff>
    </xdr:from>
    <xdr:to>
      <xdr:col>6</xdr:col>
      <xdr:colOff>422473</xdr:colOff>
      <xdr:row>47</xdr:row>
      <xdr:rowOff>120695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4DDD550-9708-424E-84C6-923346578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660650" y="8851900"/>
          <a:ext cx="1419423" cy="3238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52</xdr:row>
      <xdr:rowOff>120650</xdr:rowOff>
    </xdr:from>
    <xdr:to>
      <xdr:col>13</xdr:col>
      <xdr:colOff>229754</xdr:colOff>
      <xdr:row>57</xdr:row>
      <xdr:rowOff>57270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3A9CCCF-7D3A-4655-88D0-40B608D966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0096500"/>
          <a:ext cx="8268854" cy="857370"/>
        </a:xfrm>
        <a:prstGeom prst="rect">
          <a:avLst/>
        </a:prstGeom>
      </xdr:spPr>
    </xdr:pic>
    <xdr:clientData/>
  </xdr:twoCellAnchor>
  <xdr:twoCellAnchor editAs="oneCell">
    <xdr:from>
      <xdr:col>11</xdr:col>
      <xdr:colOff>228600</xdr:colOff>
      <xdr:row>60</xdr:row>
      <xdr:rowOff>19050</xdr:rowOff>
    </xdr:from>
    <xdr:to>
      <xdr:col>13</xdr:col>
      <xdr:colOff>552665</xdr:colOff>
      <xdr:row>61</xdr:row>
      <xdr:rowOff>142919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52CA556-8E1F-46B2-97EB-502C0892C4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048500" y="11468100"/>
          <a:ext cx="1543265" cy="31436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15</xdr:col>
      <xdr:colOff>247650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363336-1A17-4711-9168-72A3150A7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247650</xdr:colOff>
      <xdr:row>2</xdr:row>
      <xdr:rowOff>177800</xdr:rowOff>
    </xdr:from>
    <xdr:to>
      <xdr:col>16</xdr:col>
      <xdr:colOff>247650</xdr:colOff>
      <xdr:row>12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A7C800-0220-4784-A4EA-971A175AD7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247650</xdr:colOff>
      <xdr:row>4</xdr:row>
      <xdr:rowOff>177800</xdr:rowOff>
    </xdr:from>
    <xdr:to>
      <xdr:col>17</xdr:col>
      <xdr:colOff>247650</xdr:colOff>
      <xdr:row>14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F7C387-BCE6-479C-8363-165797BAC1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247650</xdr:colOff>
      <xdr:row>6</xdr:row>
      <xdr:rowOff>177800</xdr:rowOff>
    </xdr:from>
    <xdr:to>
      <xdr:col>18</xdr:col>
      <xdr:colOff>247650</xdr:colOff>
      <xdr:row>16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CA91D-5940-4C30-9840-BBBCFCE74B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247650</xdr:colOff>
      <xdr:row>8</xdr:row>
      <xdr:rowOff>177800</xdr:rowOff>
    </xdr:from>
    <xdr:to>
      <xdr:col>19</xdr:col>
      <xdr:colOff>247650</xdr:colOff>
      <xdr:row>18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047F506-FC7F-440E-A67B-09BE11EDCB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247650</xdr:colOff>
      <xdr:row>10</xdr:row>
      <xdr:rowOff>177800</xdr:rowOff>
    </xdr:from>
    <xdr:to>
      <xdr:col>20</xdr:col>
      <xdr:colOff>247650</xdr:colOff>
      <xdr:row>20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3F9786C-848F-4A8C-9093-67186C7E72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247650</xdr:colOff>
      <xdr:row>12</xdr:row>
      <xdr:rowOff>177800</xdr:rowOff>
    </xdr:from>
    <xdr:to>
      <xdr:col>21</xdr:col>
      <xdr:colOff>247650</xdr:colOff>
      <xdr:row>22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3933876-F625-4766-B06B-AE86D0FF8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15</xdr:col>
      <xdr:colOff>247650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37C273-24DF-4040-948D-6C5A5BEEDF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247650</xdr:colOff>
      <xdr:row>2</xdr:row>
      <xdr:rowOff>177800</xdr:rowOff>
    </xdr:from>
    <xdr:to>
      <xdr:col>16</xdr:col>
      <xdr:colOff>247650</xdr:colOff>
      <xdr:row>12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B086BB-6DBE-459C-A648-E4FDD2DA7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247650</xdr:colOff>
      <xdr:row>4</xdr:row>
      <xdr:rowOff>177800</xdr:rowOff>
    </xdr:from>
    <xdr:to>
      <xdr:col>17</xdr:col>
      <xdr:colOff>247650</xdr:colOff>
      <xdr:row>14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042913-53DA-4EF8-AF78-72DEE33309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15</xdr:col>
      <xdr:colOff>247650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4D1A26-394A-44CE-8437-41B24B253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247650</xdr:colOff>
      <xdr:row>2</xdr:row>
      <xdr:rowOff>177800</xdr:rowOff>
    </xdr:from>
    <xdr:to>
      <xdr:col>16</xdr:col>
      <xdr:colOff>247650</xdr:colOff>
      <xdr:row>12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42A46F-EDDD-47EA-AC03-71C870ED2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247650</xdr:colOff>
      <xdr:row>4</xdr:row>
      <xdr:rowOff>177800</xdr:rowOff>
    </xdr:from>
    <xdr:to>
      <xdr:col>17</xdr:col>
      <xdr:colOff>247650</xdr:colOff>
      <xdr:row>14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0FDD2E-7AE4-4BD6-AEA4-DB00EA027E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247650</xdr:colOff>
      <xdr:row>6</xdr:row>
      <xdr:rowOff>177800</xdr:rowOff>
    </xdr:from>
    <xdr:to>
      <xdr:col>18</xdr:col>
      <xdr:colOff>247650</xdr:colOff>
      <xdr:row>16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C7D2F8-FFED-4E2A-B496-48D4BB3916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247650</xdr:colOff>
      <xdr:row>8</xdr:row>
      <xdr:rowOff>177800</xdr:rowOff>
    </xdr:from>
    <xdr:to>
      <xdr:col>19</xdr:col>
      <xdr:colOff>247650</xdr:colOff>
      <xdr:row>18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25F1830-7237-4840-8A40-4E1C7F336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FD188-8735-4F07-B23D-A1F35B26CF1B}">
  <dimension ref="B3:J49"/>
  <sheetViews>
    <sheetView topLeftCell="A8" zoomScaleNormal="100" workbookViewId="0">
      <selection activeCell="D34" sqref="D34:D49"/>
    </sheetView>
  </sheetViews>
  <sheetFormatPr defaultColWidth="10.90625" defaultRowHeight="14.5" x14ac:dyDescent="0.35"/>
  <cols>
    <col min="6" max="6" width="17.1796875" bestFit="1" customWidth="1"/>
  </cols>
  <sheetData>
    <row r="3" spans="3:10" x14ac:dyDescent="0.35">
      <c r="C3" s="11" t="s">
        <v>0</v>
      </c>
      <c r="D3" s="11"/>
      <c r="E3" s="11"/>
      <c r="F3" s="11"/>
      <c r="G3" s="11"/>
      <c r="H3" s="11"/>
      <c r="I3" s="11"/>
      <c r="J3" s="11"/>
    </row>
    <row r="4" spans="3:10" x14ac:dyDescent="0.35">
      <c r="C4" s="11"/>
      <c r="D4" s="11"/>
      <c r="E4" s="11"/>
      <c r="F4" s="11"/>
      <c r="G4" s="11"/>
      <c r="H4" s="11"/>
      <c r="I4" s="11"/>
      <c r="J4" s="11"/>
    </row>
    <row r="7" spans="3:10" x14ac:dyDescent="0.35">
      <c r="D7" s="1" t="s">
        <v>1</v>
      </c>
      <c r="E7" s="1" t="s">
        <v>2</v>
      </c>
    </row>
    <row r="8" spans="3:10" x14ac:dyDescent="0.35">
      <c r="C8" s="2" t="s">
        <v>3</v>
      </c>
      <c r="D8" s="2" t="s">
        <v>4</v>
      </c>
      <c r="E8" s="2" t="s">
        <v>5</v>
      </c>
      <c r="F8" s="2" t="s">
        <v>35</v>
      </c>
    </row>
    <row r="9" spans="3:10" x14ac:dyDescent="0.35">
      <c r="C9">
        <v>1939</v>
      </c>
      <c r="D9" s="3">
        <v>90.8</v>
      </c>
      <c r="E9" s="3">
        <v>9.3000000000000007</v>
      </c>
      <c r="F9" s="5">
        <v>1.7412247616055687</v>
      </c>
    </row>
    <row r="10" spans="3:10" x14ac:dyDescent="0.35">
      <c r="C10">
        <v>1940</v>
      </c>
      <c r="D10" s="3">
        <v>100</v>
      </c>
      <c r="E10" s="3">
        <v>13.1</v>
      </c>
      <c r="F10" s="5">
        <v>3.5639603216141502</v>
      </c>
    </row>
    <row r="11" spans="3:10" x14ac:dyDescent="0.35">
      <c r="C11">
        <v>1941</v>
      </c>
      <c r="D11" s="3">
        <v>124.9</v>
      </c>
      <c r="E11" s="3">
        <v>17.899999999999999</v>
      </c>
      <c r="F11" s="5">
        <v>8.4972337394634643</v>
      </c>
    </row>
    <row r="12" spans="3:10" x14ac:dyDescent="0.35">
      <c r="C12">
        <v>1942</v>
      </c>
      <c r="D12" s="3">
        <v>158.30000000000001</v>
      </c>
      <c r="E12" s="3">
        <v>0.9</v>
      </c>
      <c r="F12" s="5">
        <v>15.114556316016358</v>
      </c>
    </row>
    <row r="13" spans="3:10" x14ac:dyDescent="0.35">
      <c r="C13">
        <v>1943</v>
      </c>
      <c r="D13" s="3">
        <v>192</v>
      </c>
      <c r="E13" s="3">
        <v>5.8</v>
      </c>
      <c r="F13" s="5">
        <v>21.791315921699965</v>
      </c>
    </row>
    <row r="14" spans="3:10" x14ac:dyDescent="0.35">
      <c r="C14">
        <v>1944</v>
      </c>
      <c r="D14" s="3">
        <v>210.5</v>
      </c>
      <c r="E14" s="3">
        <v>7.2</v>
      </c>
      <c r="F14" s="5">
        <v>25.456599384760697</v>
      </c>
    </row>
    <row r="15" spans="3:10" x14ac:dyDescent="0.35">
      <c r="C15">
        <v>1945</v>
      </c>
      <c r="D15" s="3">
        <v>212.3</v>
      </c>
      <c r="E15" s="3">
        <v>10.6</v>
      </c>
      <c r="F15" s="5">
        <v>25.813221559544989</v>
      </c>
    </row>
    <row r="16" spans="3:10" x14ac:dyDescent="0.35">
      <c r="C16">
        <v>1946</v>
      </c>
      <c r="D16" s="3">
        <v>209.3</v>
      </c>
      <c r="E16" s="3">
        <v>30.7</v>
      </c>
      <c r="F16" s="5">
        <v>25.218851268237838</v>
      </c>
    </row>
    <row r="17" spans="3:6" x14ac:dyDescent="0.35">
      <c r="C17">
        <v>1947</v>
      </c>
      <c r="D17" s="3">
        <v>232.8</v>
      </c>
      <c r="E17" s="3">
        <v>34</v>
      </c>
      <c r="F17" s="5">
        <v>29.874751883477156</v>
      </c>
    </row>
    <row r="18" spans="3:6" x14ac:dyDescent="0.35">
      <c r="C18">
        <v>1948</v>
      </c>
      <c r="D18" s="3">
        <v>259.10000000000002</v>
      </c>
      <c r="E18" s="3">
        <v>45.9</v>
      </c>
      <c r="F18" s="5">
        <v>35.08539810393647</v>
      </c>
    </row>
    <row r="19" spans="3:6" x14ac:dyDescent="0.35">
      <c r="C19">
        <v>1949</v>
      </c>
      <c r="D19" s="3">
        <v>258</v>
      </c>
      <c r="E19" s="3">
        <v>35.299999999999997</v>
      </c>
      <c r="F19" s="5">
        <v>34.867462330457172</v>
      </c>
    </row>
    <row r="20" spans="3:6" x14ac:dyDescent="0.35">
      <c r="C20">
        <v>1950</v>
      </c>
      <c r="D20" s="3">
        <v>286.2</v>
      </c>
      <c r="E20" s="3">
        <v>53.8</v>
      </c>
      <c r="F20" s="5">
        <v>40.454543068744343</v>
      </c>
    </row>
    <row r="21" spans="3:6" x14ac:dyDescent="0.35">
      <c r="C21">
        <v>1951</v>
      </c>
      <c r="D21" s="3">
        <v>330.2</v>
      </c>
      <c r="E21" s="3">
        <v>59.2</v>
      </c>
      <c r="F21" s="5">
        <v>49.171974007915836</v>
      </c>
    </row>
    <row r="22" spans="3:6" x14ac:dyDescent="0.35">
      <c r="C22">
        <v>1952</v>
      </c>
      <c r="D22" s="3">
        <v>347.2</v>
      </c>
      <c r="E22" s="3">
        <v>52.1</v>
      </c>
      <c r="F22" s="5">
        <v>52.540072325322996</v>
      </c>
    </row>
    <row r="23" spans="3:6" x14ac:dyDescent="0.35">
      <c r="C23">
        <v>1953</v>
      </c>
      <c r="D23" s="3">
        <v>366.1</v>
      </c>
      <c r="E23" s="3">
        <v>53.3</v>
      </c>
      <c r="F23" s="5">
        <v>56.284605160558016</v>
      </c>
    </row>
    <row r="24" spans="3:6" ht="15" thickBot="1" x14ac:dyDescent="0.4">
      <c r="C24">
        <v>1954</v>
      </c>
      <c r="D24" s="3">
        <v>366.3</v>
      </c>
      <c r="E24" s="3">
        <v>52.7</v>
      </c>
      <c r="F24" s="6">
        <v>56.324229846645153</v>
      </c>
    </row>
    <row r="32" spans="3:6" x14ac:dyDescent="0.35">
      <c r="C32" s="1" t="s">
        <v>1</v>
      </c>
      <c r="D32" t="s">
        <v>38</v>
      </c>
      <c r="E32" s="1" t="s">
        <v>2</v>
      </c>
    </row>
    <row r="33" spans="2:6" x14ac:dyDescent="0.35">
      <c r="B33" s="2" t="s">
        <v>3</v>
      </c>
      <c r="C33" s="2" t="s">
        <v>4</v>
      </c>
      <c r="D33" s="9" t="s">
        <v>37</v>
      </c>
      <c r="E33" s="2" t="s">
        <v>5</v>
      </c>
      <c r="F33" s="2" t="s">
        <v>35</v>
      </c>
    </row>
    <row r="34" spans="2:6" x14ac:dyDescent="0.35">
      <c r="B34">
        <v>1939</v>
      </c>
      <c r="C34" s="3">
        <v>90.8</v>
      </c>
      <c r="D34">
        <v>0</v>
      </c>
      <c r="E34" s="3">
        <v>9.3000000000000007</v>
      </c>
      <c r="F34" s="5">
        <v>1.7412247616055687</v>
      </c>
    </row>
    <row r="35" spans="2:6" x14ac:dyDescent="0.35">
      <c r="B35">
        <v>1940</v>
      </c>
      <c r="C35" s="3">
        <v>100</v>
      </c>
      <c r="D35">
        <v>0</v>
      </c>
      <c r="E35" s="3">
        <v>13.1</v>
      </c>
      <c r="F35" s="5">
        <v>3.5639603216141502</v>
      </c>
    </row>
    <row r="36" spans="2:6" x14ac:dyDescent="0.35">
      <c r="B36">
        <v>1941</v>
      </c>
      <c r="C36" s="3">
        <v>124.9</v>
      </c>
      <c r="D36">
        <v>0</v>
      </c>
      <c r="E36" s="3">
        <v>17.899999999999999</v>
      </c>
      <c r="F36" s="5">
        <v>8.4972337394634643</v>
      </c>
    </row>
    <row r="37" spans="2:6" ht="12.75" customHeight="1" x14ac:dyDescent="0.35">
      <c r="B37">
        <v>1942</v>
      </c>
      <c r="C37" s="3">
        <v>158.30000000000001</v>
      </c>
      <c r="D37">
        <v>1</v>
      </c>
      <c r="E37" s="3">
        <v>0.9</v>
      </c>
      <c r="F37" s="5">
        <v>15.114556316016358</v>
      </c>
    </row>
    <row r="38" spans="2:6" ht="12.75" customHeight="1" x14ac:dyDescent="0.35">
      <c r="B38">
        <v>1943</v>
      </c>
      <c r="C38" s="3">
        <v>192</v>
      </c>
      <c r="D38">
        <v>1</v>
      </c>
      <c r="E38" s="3">
        <v>5.8</v>
      </c>
      <c r="F38" s="5">
        <v>21.791315921699965</v>
      </c>
    </row>
    <row r="39" spans="2:6" ht="12.75" customHeight="1" x14ac:dyDescent="0.35">
      <c r="B39">
        <v>1944</v>
      </c>
      <c r="C39" s="3">
        <v>210.5</v>
      </c>
      <c r="D39">
        <v>1</v>
      </c>
      <c r="E39" s="3">
        <v>7.2</v>
      </c>
      <c r="F39" s="5">
        <v>25.456599384760697</v>
      </c>
    </row>
    <row r="40" spans="2:6" ht="12.75" customHeight="1" x14ac:dyDescent="0.35">
      <c r="B40">
        <v>1945</v>
      </c>
      <c r="C40" s="3">
        <v>212.3</v>
      </c>
      <c r="D40">
        <v>1</v>
      </c>
      <c r="E40" s="3">
        <v>10.6</v>
      </c>
      <c r="F40" s="5">
        <v>25.813221559544989</v>
      </c>
    </row>
    <row r="41" spans="2:6" ht="12.75" customHeight="1" x14ac:dyDescent="0.35">
      <c r="B41">
        <v>1946</v>
      </c>
      <c r="C41" s="3">
        <v>209.3</v>
      </c>
      <c r="D41">
        <v>0</v>
      </c>
      <c r="E41" s="3">
        <v>30.7</v>
      </c>
      <c r="F41" s="5">
        <v>25.218851268237838</v>
      </c>
    </row>
    <row r="42" spans="2:6" ht="12.75" customHeight="1" x14ac:dyDescent="0.35">
      <c r="B42">
        <v>1947</v>
      </c>
      <c r="C42" s="3">
        <v>232.8</v>
      </c>
      <c r="D42">
        <v>0</v>
      </c>
      <c r="E42" s="3">
        <v>34</v>
      </c>
      <c r="F42" s="5">
        <v>29.874751883477156</v>
      </c>
    </row>
    <row r="43" spans="2:6" ht="12.75" customHeight="1" x14ac:dyDescent="0.35">
      <c r="B43">
        <v>1948</v>
      </c>
      <c r="C43" s="3">
        <v>259.10000000000002</v>
      </c>
      <c r="D43">
        <v>0</v>
      </c>
      <c r="E43" s="3">
        <v>45.9</v>
      </c>
      <c r="F43" s="5">
        <v>35.08539810393647</v>
      </c>
    </row>
    <row r="44" spans="2:6" ht="12.75" customHeight="1" x14ac:dyDescent="0.35">
      <c r="B44">
        <v>1949</v>
      </c>
      <c r="C44" s="3">
        <v>258</v>
      </c>
      <c r="D44">
        <v>0</v>
      </c>
      <c r="E44" s="3">
        <v>35.299999999999997</v>
      </c>
      <c r="F44" s="5">
        <v>34.867462330457172</v>
      </c>
    </row>
    <row r="45" spans="2:6" x14ac:dyDescent="0.35">
      <c r="B45">
        <v>1950</v>
      </c>
      <c r="C45" s="3">
        <v>286.2</v>
      </c>
      <c r="D45">
        <v>0</v>
      </c>
      <c r="E45" s="3">
        <v>53.8</v>
      </c>
      <c r="F45" s="5">
        <v>40.454543068744343</v>
      </c>
    </row>
    <row r="46" spans="2:6" x14ac:dyDescent="0.35">
      <c r="B46">
        <v>1951</v>
      </c>
      <c r="C46" s="3">
        <v>330.2</v>
      </c>
      <c r="D46">
        <v>0</v>
      </c>
      <c r="E46" s="3">
        <v>59.2</v>
      </c>
      <c r="F46" s="5">
        <v>49.171974007915836</v>
      </c>
    </row>
    <row r="47" spans="2:6" x14ac:dyDescent="0.35">
      <c r="B47">
        <v>1952</v>
      </c>
      <c r="C47" s="3">
        <v>347.2</v>
      </c>
      <c r="D47">
        <v>0</v>
      </c>
      <c r="E47" s="3">
        <v>52.1</v>
      </c>
      <c r="F47" s="5">
        <v>52.540072325322996</v>
      </c>
    </row>
    <row r="48" spans="2:6" x14ac:dyDescent="0.35">
      <c r="B48">
        <v>1953</v>
      </c>
      <c r="C48" s="3">
        <v>366.1</v>
      </c>
      <c r="D48">
        <v>0</v>
      </c>
      <c r="E48" s="3">
        <v>53.3</v>
      </c>
      <c r="F48" s="5">
        <v>56.284605160558016</v>
      </c>
    </row>
    <row r="49" spans="2:6" ht="15" thickBot="1" x14ac:dyDescent="0.4">
      <c r="B49">
        <v>1954</v>
      </c>
      <c r="C49" s="3">
        <v>366.3</v>
      </c>
      <c r="D49">
        <v>0</v>
      </c>
      <c r="E49" s="3">
        <v>52.7</v>
      </c>
      <c r="F49" s="6">
        <v>56.324229846645153</v>
      </c>
    </row>
  </sheetData>
  <mergeCells count="1">
    <mergeCell ref="C3:J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7F1EE-386D-419A-B513-F841BD8678A2}">
  <dimension ref="A1:I40"/>
  <sheetViews>
    <sheetView workbookViewId="0">
      <selection activeCell="B18" sqref="B18"/>
    </sheetView>
  </sheetViews>
  <sheetFormatPr defaultRowHeight="14.5" x14ac:dyDescent="0.35"/>
  <sheetData>
    <row r="1" spans="1:9" x14ac:dyDescent="0.35">
      <c r="A1" t="s">
        <v>9</v>
      </c>
    </row>
    <row r="2" spans="1:9" ht="15" thickBot="1" x14ac:dyDescent="0.4"/>
    <row r="3" spans="1:9" x14ac:dyDescent="0.35">
      <c r="A3" s="8" t="s">
        <v>10</v>
      </c>
      <c r="B3" s="8"/>
    </row>
    <row r="4" spans="1:9" x14ac:dyDescent="0.35">
      <c r="A4" s="5" t="s">
        <v>11</v>
      </c>
      <c r="B4" s="5">
        <v>0.85602580679497708</v>
      </c>
    </row>
    <row r="5" spans="1:9" x14ac:dyDescent="0.35">
      <c r="A5" s="5" t="s">
        <v>12</v>
      </c>
      <c r="B5" s="5">
        <v>0.73278018189899152</v>
      </c>
    </row>
    <row r="6" spans="1:9" x14ac:dyDescent="0.35">
      <c r="A6" s="5" t="s">
        <v>13</v>
      </c>
      <c r="B6" s="5">
        <v>0.71369305203463373</v>
      </c>
    </row>
    <row r="7" spans="1:9" x14ac:dyDescent="0.35">
      <c r="A7" s="5" t="s">
        <v>14</v>
      </c>
      <c r="B7" s="5">
        <v>11.097319311870271</v>
      </c>
    </row>
    <row r="8" spans="1:9" ht="15" thickBot="1" x14ac:dyDescent="0.4">
      <c r="A8" s="6" t="s">
        <v>15</v>
      </c>
      <c r="B8" s="6">
        <v>16</v>
      </c>
    </row>
    <row r="10" spans="1:9" ht="15" thickBot="1" x14ac:dyDescent="0.4">
      <c r="A10" t="s">
        <v>16</v>
      </c>
    </row>
    <row r="11" spans="1:9" x14ac:dyDescent="0.35">
      <c r="A11" s="7"/>
      <c r="B11" s="7" t="s">
        <v>21</v>
      </c>
      <c r="C11" s="7" t="s">
        <v>22</v>
      </c>
      <c r="D11" s="7" t="s">
        <v>23</v>
      </c>
      <c r="E11" s="7" t="s">
        <v>24</v>
      </c>
      <c r="F11" s="7" t="s">
        <v>25</v>
      </c>
    </row>
    <row r="12" spans="1:9" x14ac:dyDescent="0.35">
      <c r="A12" s="5" t="s">
        <v>17</v>
      </c>
      <c r="B12" s="5">
        <v>1</v>
      </c>
      <c r="C12" s="5">
        <v>4727.9105572654771</v>
      </c>
      <c r="D12" s="5">
        <v>4727.9105572654771</v>
      </c>
      <c r="E12" s="5">
        <v>38.391323740472089</v>
      </c>
      <c r="F12" s="5">
        <v>2.3295561895070711E-5</v>
      </c>
    </row>
    <row r="13" spans="1:9" x14ac:dyDescent="0.35">
      <c r="A13" s="5" t="s">
        <v>18</v>
      </c>
      <c r="B13" s="5">
        <v>14</v>
      </c>
      <c r="C13" s="5">
        <v>1724.106942734524</v>
      </c>
      <c r="D13" s="5">
        <v>123.15049590960885</v>
      </c>
      <c r="E13" s="5"/>
      <c r="F13" s="5"/>
    </row>
    <row r="14" spans="1:9" ht="15" thickBot="1" x14ac:dyDescent="0.4">
      <c r="A14" s="6" t="s">
        <v>19</v>
      </c>
      <c r="B14" s="6">
        <v>15</v>
      </c>
      <c r="C14" s="6">
        <v>6452.0175000000008</v>
      </c>
      <c r="D14" s="6"/>
      <c r="E14" s="6"/>
      <c r="F14" s="6"/>
    </row>
    <row r="15" spans="1:9" ht="15" thickBot="1" x14ac:dyDescent="0.4"/>
    <row r="16" spans="1:9" x14ac:dyDescent="0.35">
      <c r="A16" s="7"/>
      <c r="B16" s="7" t="s">
        <v>26</v>
      </c>
      <c r="C16" s="7" t="s">
        <v>14</v>
      </c>
      <c r="D16" s="7" t="s">
        <v>27</v>
      </c>
      <c r="E16" s="7" t="s">
        <v>28</v>
      </c>
      <c r="F16" s="7" t="s">
        <v>29</v>
      </c>
      <c r="G16" s="7" t="s">
        <v>30</v>
      </c>
      <c r="H16" s="7" t="s">
        <v>31</v>
      </c>
      <c r="I16" s="7" t="s">
        <v>32</v>
      </c>
    </row>
    <row r="17" spans="1:9" x14ac:dyDescent="0.35">
      <c r="A17" s="5" t="s">
        <v>20</v>
      </c>
      <c r="B17" s="5">
        <v>-16.248382721957388</v>
      </c>
      <c r="C17" s="5">
        <v>7.9800832411857581</v>
      </c>
      <c r="D17" s="5">
        <v>-2.0361169465123332</v>
      </c>
      <c r="E17" s="5">
        <v>6.1116661363891225E-2</v>
      </c>
      <c r="F17" s="5">
        <v>-33.363959026128569</v>
      </c>
      <c r="G17" s="5">
        <v>0.86719358221379039</v>
      </c>
      <c r="H17" s="5">
        <v>-33.363959026128569</v>
      </c>
      <c r="I17" s="5">
        <v>0.86719358221379039</v>
      </c>
    </row>
    <row r="18" spans="1:9" ht="15" thickBot="1" x14ac:dyDescent="0.4">
      <c r="A18" s="6" t="s">
        <v>4</v>
      </c>
      <c r="B18" s="6">
        <v>0.19812343043571537</v>
      </c>
      <c r="C18" s="6">
        <v>3.1975643667746155E-2</v>
      </c>
      <c r="D18" s="6">
        <v>6.1960732517032193</v>
      </c>
      <c r="E18" s="6">
        <v>2.3295561895070626E-5</v>
      </c>
      <c r="F18" s="6">
        <v>0.12954249555953018</v>
      </c>
      <c r="G18" s="6">
        <v>0.26670436531190056</v>
      </c>
      <c r="H18" s="6">
        <v>0.12954249555953018</v>
      </c>
      <c r="I18" s="6">
        <v>0.26670436531190056</v>
      </c>
    </row>
    <row r="22" spans="1:9" x14ac:dyDescent="0.35">
      <c r="A22" t="s">
        <v>33</v>
      </c>
    </row>
    <row r="23" spans="1:9" ht="15" thickBot="1" x14ac:dyDescent="0.4"/>
    <row r="24" spans="1:9" x14ac:dyDescent="0.35">
      <c r="A24" s="7" t="s">
        <v>34</v>
      </c>
      <c r="B24" s="7" t="s">
        <v>35</v>
      </c>
      <c r="C24" s="7" t="s">
        <v>36</v>
      </c>
    </row>
    <row r="25" spans="1:9" x14ac:dyDescent="0.35">
      <c r="A25" s="5">
        <v>1</v>
      </c>
      <c r="B25" s="5">
        <v>1.7412247616055687</v>
      </c>
      <c r="C25" s="5">
        <v>7.558775238394432</v>
      </c>
    </row>
    <row r="26" spans="1:9" x14ac:dyDescent="0.35">
      <c r="A26" s="5">
        <v>2</v>
      </c>
      <c r="B26" s="5">
        <v>3.5639603216141502</v>
      </c>
      <c r="C26" s="5">
        <v>9.5360396783858494</v>
      </c>
    </row>
    <row r="27" spans="1:9" x14ac:dyDescent="0.35">
      <c r="A27" s="5">
        <v>3</v>
      </c>
      <c r="B27" s="5">
        <v>8.4972337394634643</v>
      </c>
      <c r="C27" s="5">
        <v>9.4027662605365343</v>
      </c>
    </row>
    <row r="28" spans="1:9" x14ac:dyDescent="0.35">
      <c r="A28" s="5">
        <v>4</v>
      </c>
      <c r="B28" s="5">
        <v>15.114556316016358</v>
      </c>
      <c r="C28" s="5">
        <v>-14.214556316016358</v>
      </c>
    </row>
    <row r="29" spans="1:9" x14ac:dyDescent="0.35">
      <c r="A29" s="5">
        <v>5</v>
      </c>
      <c r="B29" s="5">
        <v>21.791315921699965</v>
      </c>
      <c r="C29" s="5">
        <v>-15.991315921699965</v>
      </c>
    </row>
    <row r="30" spans="1:9" x14ac:dyDescent="0.35">
      <c r="A30" s="5">
        <v>6</v>
      </c>
      <c r="B30" s="5">
        <v>25.456599384760697</v>
      </c>
      <c r="C30" s="5">
        <v>-18.256599384760698</v>
      </c>
    </row>
    <row r="31" spans="1:9" x14ac:dyDescent="0.35">
      <c r="A31" s="5">
        <v>7</v>
      </c>
      <c r="B31" s="5">
        <v>25.813221559544989</v>
      </c>
      <c r="C31" s="5">
        <v>-15.213221559544989</v>
      </c>
    </row>
    <row r="32" spans="1:9" x14ac:dyDescent="0.35">
      <c r="A32" s="5">
        <v>8</v>
      </c>
      <c r="B32" s="5">
        <v>25.218851268237838</v>
      </c>
      <c r="C32" s="5">
        <v>5.4811487317621612</v>
      </c>
    </row>
    <row r="33" spans="1:3" x14ac:dyDescent="0.35">
      <c r="A33" s="5">
        <v>9</v>
      </c>
      <c r="B33" s="5">
        <v>29.874751883477156</v>
      </c>
      <c r="C33" s="5">
        <v>4.1252481165228438</v>
      </c>
    </row>
    <row r="34" spans="1:3" x14ac:dyDescent="0.35">
      <c r="A34" s="5">
        <v>10</v>
      </c>
      <c r="B34" s="5">
        <v>35.08539810393647</v>
      </c>
      <c r="C34" s="5">
        <v>10.814601896063529</v>
      </c>
    </row>
    <row r="35" spans="1:3" x14ac:dyDescent="0.35">
      <c r="A35" s="5">
        <v>11</v>
      </c>
      <c r="B35" s="5">
        <v>34.867462330457172</v>
      </c>
      <c r="C35" s="5">
        <v>0.43253766954282469</v>
      </c>
    </row>
    <row r="36" spans="1:3" x14ac:dyDescent="0.35">
      <c r="A36" s="5">
        <v>12</v>
      </c>
      <c r="B36" s="5">
        <v>40.454543068744343</v>
      </c>
      <c r="C36" s="5">
        <v>13.345456931255654</v>
      </c>
    </row>
    <row r="37" spans="1:3" x14ac:dyDescent="0.35">
      <c r="A37" s="5">
        <v>13</v>
      </c>
      <c r="B37" s="5">
        <v>49.171974007915836</v>
      </c>
      <c r="C37" s="5">
        <v>10.028025992084167</v>
      </c>
    </row>
    <row r="38" spans="1:3" x14ac:dyDescent="0.35">
      <c r="A38" s="5">
        <v>14</v>
      </c>
      <c r="B38" s="5">
        <v>52.540072325322996</v>
      </c>
      <c r="C38" s="5">
        <v>-0.44007232532299412</v>
      </c>
    </row>
    <row r="39" spans="1:3" x14ac:dyDescent="0.35">
      <c r="A39" s="5">
        <v>15</v>
      </c>
      <c r="B39" s="5">
        <v>56.284605160558016</v>
      </c>
      <c r="C39" s="5">
        <v>-2.9846051605580186</v>
      </c>
    </row>
    <row r="40" spans="1:3" ht="15" thickBot="1" x14ac:dyDescent="0.4">
      <c r="A40" s="6">
        <v>16</v>
      </c>
      <c r="B40" s="6">
        <v>56.324229846645153</v>
      </c>
      <c r="C40" s="6">
        <v>-3.6242298466451501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31B29-9F51-43E7-921C-FE262929BC94}">
  <dimension ref="A1:I41"/>
  <sheetViews>
    <sheetView workbookViewId="0">
      <selection activeCell="B19" sqref="B19"/>
    </sheetView>
  </sheetViews>
  <sheetFormatPr defaultRowHeight="14.5" x14ac:dyDescent="0.35"/>
  <sheetData>
    <row r="1" spans="1:9" x14ac:dyDescent="0.35">
      <c r="A1" t="s">
        <v>9</v>
      </c>
    </row>
    <row r="2" spans="1:9" ht="15" thickBot="1" x14ac:dyDescent="0.4"/>
    <row r="3" spans="1:9" x14ac:dyDescent="0.35">
      <c r="A3" s="8" t="s">
        <v>10</v>
      </c>
      <c r="B3" s="8"/>
    </row>
    <row r="4" spans="1:9" x14ac:dyDescent="0.35">
      <c r="A4" s="5" t="s">
        <v>11</v>
      </c>
      <c r="B4" s="5">
        <v>0.97921250575194174</v>
      </c>
    </row>
    <row r="5" spans="1:9" x14ac:dyDescent="0.35">
      <c r="A5" s="5" t="s">
        <v>12</v>
      </c>
      <c r="B5" s="5">
        <v>0.9588571314209966</v>
      </c>
    </row>
    <row r="6" spans="1:9" x14ac:dyDescent="0.35">
      <c r="A6" s="5" t="s">
        <v>13</v>
      </c>
      <c r="B6" s="5">
        <v>0.95252745933191918</v>
      </c>
    </row>
    <row r="7" spans="1:9" x14ac:dyDescent="0.35">
      <c r="A7" s="5" t="s">
        <v>14</v>
      </c>
      <c r="B7" s="5">
        <v>4.5188026670783747</v>
      </c>
    </row>
    <row r="8" spans="1:9" ht="15" thickBot="1" x14ac:dyDescent="0.4">
      <c r="A8" s="6" t="s">
        <v>15</v>
      </c>
      <c r="B8" s="6">
        <v>16</v>
      </c>
    </row>
    <row r="10" spans="1:9" ht="15" thickBot="1" x14ac:dyDescent="0.4">
      <c r="A10" t="s">
        <v>16</v>
      </c>
    </row>
    <row r="11" spans="1:9" x14ac:dyDescent="0.35">
      <c r="A11" s="7"/>
      <c r="B11" s="7" t="s">
        <v>21</v>
      </c>
      <c r="C11" s="7" t="s">
        <v>22</v>
      </c>
      <c r="D11" s="7" t="s">
        <v>23</v>
      </c>
      <c r="E11" s="7" t="s">
        <v>24</v>
      </c>
      <c r="F11" s="7" t="s">
        <v>25</v>
      </c>
    </row>
    <row r="12" spans="1:9" x14ac:dyDescent="0.35">
      <c r="A12" s="5" t="s">
        <v>17</v>
      </c>
      <c r="B12" s="5">
        <v>2</v>
      </c>
      <c r="C12" s="5">
        <v>6186.5629919280709</v>
      </c>
      <c r="D12" s="5">
        <v>3093.2814959640355</v>
      </c>
      <c r="E12" s="5">
        <v>151.4860671970055</v>
      </c>
      <c r="F12" s="5">
        <v>9.8381784330262211E-10</v>
      </c>
    </row>
    <row r="13" spans="1:9" x14ac:dyDescent="0.35">
      <c r="A13" s="5" t="s">
        <v>18</v>
      </c>
      <c r="B13" s="5">
        <v>13</v>
      </c>
      <c r="C13" s="5">
        <v>265.45450807193026</v>
      </c>
      <c r="D13" s="5">
        <v>20.419577543994635</v>
      </c>
      <c r="E13" s="5"/>
      <c r="F13" s="5"/>
    </row>
    <row r="14" spans="1:9" ht="15" thickBot="1" x14ac:dyDescent="0.4">
      <c r="A14" s="6" t="s">
        <v>19</v>
      </c>
      <c r="B14" s="6">
        <v>15</v>
      </c>
      <c r="C14" s="6">
        <v>6452.0175000000008</v>
      </c>
      <c r="D14" s="6"/>
      <c r="E14" s="6"/>
      <c r="F14" s="6"/>
    </row>
    <row r="15" spans="1:9" ht="15" thickBot="1" x14ac:dyDescent="0.4"/>
    <row r="16" spans="1:9" x14ac:dyDescent="0.35">
      <c r="A16" s="7"/>
      <c r="B16" s="7" t="s">
        <v>26</v>
      </c>
      <c r="C16" s="7" t="s">
        <v>14</v>
      </c>
      <c r="D16" s="7" t="s">
        <v>27</v>
      </c>
      <c r="E16" s="7" t="s">
        <v>28</v>
      </c>
      <c r="F16" s="7" t="s">
        <v>29</v>
      </c>
      <c r="G16" s="7" t="s">
        <v>30</v>
      </c>
      <c r="H16" s="7" t="s">
        <v>31</v>
      </c>
      <c r="I16" s="7" t="s">
        <v>32</v>
      </c>
    </row>
    <row r="17" spans="1:9" x14ac:dyDescent="0.35">
      <c r="A17" s="5" t="s">
        <v>20</v>
      </c>
      <c r="B17" s="5">
        <v>-3.2718440562324593</v>
      </c>
      <c r="C17" s="5">
        <v>3.5939327067657261</v>
      </c>
      <c r="D17" s="5">
        <v>-0.91037988832486438</v>
      </c>
      <c r="E17" s="5">
        <v>0.37919284447038681</v>
      </c>
      <c r="F17" s="5">
        <v>-11.036063629365618</v>
      </c>
      <c r="G17" s="5">
        <v>4.4923755169007</v>
      </c>
      <c r="H17" s="5">
        <v>-11.036063629365618</v>
      </c>
      <c r="I17" s="5">
        <v>4.4923755169007</v>
      </c>
    </row>
    <row r="18" spans="1:9" x14ac:dyDescent="0.35">
      <c r="A18" s="5" t="s">
        <v>4</v>
      </c>
      <c r="B18" s="5">
        <v>0.16714198683051923</v>
      </c>
      <c r="C18" s="5">
        <v>1.3526562576522166E-2</v>
      </c>
      <c r="D18" s="5">
        <v>12.356575137620318</v>
      </c>
      <c r="E18" s="5">
        <v>1.4696853083616648E-8</v>
      </c>
      <c r="F18" s="5">
        <v>0.13791962501051813</v>
      </c>
      <c r="G18" s="5">
        <v>0.19636434865052033</v>
      </c>
      <c r="H18" s="5">
        <v>0.13791962501051813</v>
      </c>
      <c r="I18" s="5">
        <v>0.19636434865052033</v>
      </c>
    </row>
    <row r="19" spans="1:9" ht="15" thickBot="1" x14ac:dyDescent="0.4">
      <c r="A19" s="6" t="s">
        <v>37</v>
      </c>
      <c r="B19" s="10">
        <v>-22.907523448436127</v>
      </c>
      <c r="C19" s="6">
        <v>2.7103514268687436</v>
      </c>
      <c r="D19" s="6">
        <v>-8.4518646627685037</v>
      </c>
      <c r="E19" s="6">
        <v>1.2191624524718366E-6</v>
      </c>
      <c r="F19" s="6">
        <v>-28.762881719042568</v>
      </c>
      <c r="G19" s="6">
        <v>-17.052165177829686</v>
      </c>
      <c r="H19" s="6">
        <v>-28.762881719042568</v>
      </c>
      <c r="I19" s="6">
        <v>-17.052165177829686</v>
      </c>
    </row>
    <row r="23" spans="1:9" x14ac:dyDescent="0.35">
      <c r="A23" t="s">
        <v>33</v>
      </c>
    </row>
    <row r="24" spans="1:9" ht="15" thickBot="1" x14ac:dyDescent="0.4"/>
    <row r="25" spans="1:9" x14ac:dyDescent="0.35">
      <c r="A25" s="7" t="s">
        <v>34</v>
      </c>
      <c r="B25" s="7" t="s">
        <v>35</v>
      </c>
      <c r="C25" s="7" t="s">
        <v>36</v>
      </c>
    </row>
    <row r="26" spans="1:9" x14ac:dyDescent="0.35">
      <c r="A26" s="5">
        <v>1</v>
      </c>
      <c r="B26" s="5">
        <v>11.904648347978686</v>
      </c>
      <c r="C26" s="5">
        <v>-2.6046483479786851</v>
      </c>
    </row>
    <row r="27" spans="1:9" x14ac:dyDescent="0.35">
      <c r="A27" s="5">
        <v>2</v>
      </c>
      <c r="B27" s="5">
        <v>13.442354626819462</v>
      </c>
      <c r="C27" s="5">
        <v>-0.34235462681946238</v>
      </c>
    </row>
    <row r="28" spans="1:9" x14ac:dyDescent="0.35">
      <c r="A28" s="5">
        <v>3</v>
      </c>
      <c r="B28" s="5">
        <v>17.604190098899391</v>
      </c>
      <c r="C28" s="5">
        <v>0.29580990110060768</v>
      </c>
    </row>
    <row r="29" spans="1:9" x14ac:dyDescent="0.35">
      <c r="A29" s="5">
        <v>4</v>
      </c>
      <c r="B29" s="5">
        <v>0.27920901060261016</v>
      </c>
      <c r="C29" s="5">
        <v>0.62079098939738986</v>
      </c>
    </row>
    <row r="30" spans="1:9" x14ac:dyDescent="0.35">
      <c r="A30" s="5">
        <v>5</v>
      </c>
      <c r="B30" s="5">
        <v>5.9118939667911015</v>
      </c>
      <c r="C30" s="5">
        <v>-0.11189396679110164</v>
      </c>
    </row>
    <row r="31" spans="1:9" x14ac:dyDescent="0.35">
      <c r="A31" s="5">
        <v>6</v>
      </c>
      <c r="B31" s="5">
        <v>9.0040207231557083</v>
      </c>
      <c r="C31" s="5">
        <v>-1.8040207231557082</v>
      </c>
    </row>
    <row r="32" spans="1:9" x14ac:dyDescent="0.35">
      <c r="A32" s="5">
        <v>7</v>
      </c>
      <c r="B32" s="5">
        <v>9.304876299450644</v>
      </c>
      <c r="C32" s="5">
        <v>1.2951237005493557</v>
      </c>
    </row>
    <row r="33" spans="1:3" x14ac:dyDescent="0.35">
      <c r="A33" s="5">
        <v>8</v>
      </c>
      <c r="B33" s="5">
        <v>31.710973787395218</v>
      </c>
      <c r="C33" s="5">
        <v>-1.0109737873952191</v>
      </c>
    </row>
    <row r="34" spans="1:3" x14ac:dyDescent="0.35">
      <c r="A34" s="5">
        <v>9</v>
      </c>
      <c r="B34" s="5">
        <v>35.638810477912415</v>
      </c>
      <c r="C34" s="5">
        <v>-1.6388104779124149</v>
      </c>
    </row>
    <row r="35" spans="1:3" x14ac:dyDescent="0.35">
      <c r="A35" s="5">
        <v>10</v>
      </c>
      <c r="B35" s="5">
        <v>40.034644731555076</v>
      </c>
      <c r="C35" s="5">
        <v>5.8653552684449224</v>
      </c>
    </row>
    <row r="36" spans="1:3" x14ac:dyDescent="0.35">
      <c r="A36" s="5">
        <v>11</v>
      </c>
      <c r="B36" s="5">
        <v>39.8507885460415</v>
      </c>
      <c r="C36" s="5">
        <v>-4.5507885460415025</v>
      </c>
    </row>
    <row r="37" spans="1:3" x14ac:dyDescent="0.35">
      <c r="A37" s="5">
        <v>12</v>
      </c>
      <c r="B37" s="5">
        <v>44.564192574662144</v>
      </c>
      <c r="C37" s="5">
        <v>9.2358074253378533</v>
      </c>
    </row>
    <row r="38" spans="1:3" x14ac:dyDescent="0.35">
      <c r="A38" s="5">
        <v>13</v>
      </c>
      <c r="B38" s="5">
        <v>51.918439995204984</v>
      </c>
      <c r="C38" s="5">
        <v>7.2815600047950184</v>
      </c>
    </row>
    <row r="39" spans="1:3" x14ac:dyDescent="0.35">
      <c r="A39" s="5">
        <v>14</v>
      </c>
      <c r="B39" s="5">
        <v>54.759853771323812</v>
      </c>
      <c r="C39" s="5">
        <v>-2.6598537713238102</v>
      </c>
    </row>
    <row r="40" spans="1:3" x14ac:dyDescent="0.35">
      <c r="A40" s="5">
        <v>15</v>
      </c>
      <c r="B40" s="5">
        <v>57.918837322420636</v>
      </c>
      <c r="C40" s="5">
        <v>-4.6188373224206387</v>
      </c>
    </row>
    <row r="41" spans="1:3" ht="15" thickBot="1" x14ac:dyDescent="0.4">
      <c r="A41" s="6">
        <v>16</v>
      </c>
      <c r="B41" s="6">
        <v>57.952265719786737</v>
      </c>
      <c r="C41" s="6">
        <v>-5.2522657197867346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F8870-EC05-45B2-85C1-D88857F1B566}">
  <dimension ref="A5:C25"/>
  <sheetViews>
    <sheetView workbookViewId="0">
      <selection activeCell="E27" sqref="E27"/>
    </sheetView>
  </sheetViews>
  <sheetFormatPr defaultColWidth="10.90625" defaultRowHeight="14.5" x14ac:dyDescent="0.35"/>
  <cols>
    <col min="4" max="4" width="13.1796875" customWidth="1"/>
  </cols>
  <sheetData>
    <row r="5" spans="1:3" ht="43.5" x14ac:dyDescent="0.35">
      <c r="A5" s="4" t="s">
        <v>7</v>
      </c>
      <c r="B5" s="4" t="s">
        <v>8</v>
      </c>
      <c r="C5" s="4" t="s">
        <v>6</v>
      </c>
    </row>
    <row r="6" spans="1:3" x14ac:dyDescent="0.35">
      <c r="A6">
        <v>18.73</v>
      </c>
      <c r="B6">
        <v>610</v>
      </c>
      <c r="C6">
        <v>0</v>
      </c>
    </row>
    <row r="7" spans="1:3" x14ac:dyDescent="0.35">
      <c r="A7">
        <v>14.52</v>
      </c>
      <c r="B7">
        <v>950</v>
      </c>
      <c r="C7">
        <v>0</v>
      </c>
    </row>
    <row r="8" spans="1:3" x14ac:dyDescent="0.35">
      <c r="A8">
        <v>17.43</v>
      </c>
      <c r="B8">
        <v>720</v>
      </c>
      <c r="C8">
        <v>0</v>
      </c>
    </row>
    <row r="9" spans="1:3" x14ac:dyDescent="0.35">
      <c r="A9">
        <v>14.54</v>
      </c>
      <c r="B9">
        <v>840</v>
      </c>
      <c r="C9">
        <v>0</v>
      </c>
    </row>
    <row r="10" spans="1:3" x14ac:dyDescent="0.35">
      <c r="A10">
        <v>13.44</v>
      </c>
      <c r="B10">
        <v>980</v>
      </c>
      <c r="C10">
        <v>0</v>
      </c>
    </row>
    <row r="11" spans="1:3" x14ac:dyDescent="0.35">
      <c r="A11">
        <v>24.39</v>
      </c>
      <c r="B11">
        <v>530</v>
      </c>
      <c r="C11">
        <v>0</v>
      </c>
    </row>
    <row r="12" spans="1:3" x14ac:dyDescent="0.35">
      <c r="A12">
        <v>13.34</v>
      </c>
      <c r="B12">
        <v>680</v>
      </c>
      <c r="C12">
        <v>0</v>
      </c>
    </row>
    <row r="13" spans="1:3" x14ac:dyDescent="0.35">
      <c r="A13">
        <v>22.71</v>
      </c>
      <c r="B13">
        <v>540</v>
      </c>
      <c r="C13">
        <v>0</v>
      </c>
    </row>
    <row r="14" spans="1:3" x14ac:dyDescent="0.35">
      <c r="A14">
        <v>12.68</v>
      </c>
      <c r="B14">
        <v>890</v>
      </c>
      <c r="C14">
        <v>0</v>
      </c>
    </row>
    <row r="15" spans="1:3" x14ac:dyDescent="0.35">
      <c r="A15">
        <v>19.32</v>
      </c>
      <c r="B15">
        <v>730</v>
      </c>
      <c r="C15">
        <v>0</v>
      </c>
    </row>
    <row r="16" spans="1:3" x14ac:dyDescent="0.35">
      <c r="A16">
        <v>30.16</v>
      </c>
      <c r="B16">
        <v>670</v>
      </c>
      <c r="C16">
        <v>1</v>
      </c>
    </row>
    <row r="17" spans="1:3" x14ac:dyDescent="0.35">
      <c r="A17">
        <v>27.09</v>
      </c>
      <c r="B17">
        <v>770</v>
      </c>
      <c r="C17">
        <v>1</v>
      </c>
    </row>
    <row r="18" spans="1:3" x14ac:dyDescent="0.35">
      <c r="A18">
        <v>25.4</v>
      </c>
      <c r="B18">
        <v>880</v>
      </c>
      <c r="C18">
        <v>1</v>
      </c>
    </row>
    <row r="19" spans="1:3" x14ac:dyDescent="0.35">
      <c r="A19">
        <v>26.05</v>
      </c>
      <c r="B19">
        <v>1000</v>
      </c>
      <c r="C19">
        <v>1</v>
      </c>
    </row>
    <row r="20" spans="1:3" x14ac:dyDescent="0.35">
      <c r="A20">
        <v>33.49</v>
      </c>
      <c r="B20">
        <v>760</v>
      </c>
      <c r="C20">
        <v>1</v>
      </c>
    </row>
    <row r="21" spans="1:3" x14ac:dyDescent="0.35">
      <c r="A21">
        <v>35.619999999999997</v>
      </c>
      <c r="B21">
        <v>590</v>
      </c>
      <c r="C21">
        <v>1</v>
      </c>
    </row>
    <row r="22" spans="1:3" x14ac:dyDescent="0.35">
      <c r="A22">
        <v>26.07</v>
      </c>
      <c r="B22">
        <v>910</v>
      </c>
      <c r="C22">
        <v>1</v>
      </c>
    </row>
    <row r="23" spans="1:3" x14ac:dyDescent="0.35">
      <c r="A23">
        <v>36.78</v>
      </c>
      <c r="B23">
        <v>650</v>
      </c>
      <c r="C23">
        <v>1</v>
      </c>
    </row>
    <row r="24" spans="1:3" x14ac:dyDescent="0.35">
      <c r="A24">
        <v>34.950000000000003</v>
      </c>
      <c r="B24">
        <v>810</v>
      </c>
      <c r="C24">
        <v>1</v>
      </c>
    </row>
    <row r="25" spans="1:3" x14ac:dyDescent="0.35">
      <c r="A25">
        <v>43.67</v>
      </c>
      <c r="B25">
        <v>500</v>
      </c>
      <c r="C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901E6-889C-42C9-8D02-DDEBBBEA1F75}">
  <dimension ref="A1:I45"/>
  <sheetViews>
    <sheetView zoomScale="85" zoomScaleNormal="85" workbookViewId="0">
      <selection activeCell="O35" sqref="O35"/>
    </sheetView>
  </sheetViews>
  <sheetFormatPr defaultRowHeight="14.5" x14ac:dyDescent="0.35"/>
  <sheetData>
    <row r="1" spans="1:9" x14ac:dyDescent="0.35">
      <c r="A1" t="s">
        <v>9</v>
      </c>
    </row>
    <row r="2" spans="1:9" ht="15" thickBot="1" x14ac:dyDescent="0.4"/>
    <row r="3" spans="1:9" x14ac:dyDescent="0.35">
      <c r="A3" s="8" t="s">
        <v>10</v>
      </c>
      <c r="B3" s="8"/>
    </row>
    <row r="4" spans="1:9" x14ac:dyDescent="0.35">
      <c r="A4" s="5" t="s">
        <v>11</v>
      </c>
      <c r="B4" s="5">
        <v>0.94883528609291323</v>
      </c>
    </row>
    <row r="5" spans="1:9" x14ac:dyDescent="0.35">
      <c r="A5" s="5" t="s">
        <v>12</v>
      </c>
      <c r="B5" s="5">
        <v>0.90028840013502043</v>
      </c>
    </row>
    <row r="6" spans="1:9" x14ac:dyDescent="0.35">
      <c r="A6" s="5" t="s">
        <v>13</v>
      </c>
      <c r="B6" s="5">
        <v>0.88855762368031699</v>
      </c>
    </row>
    <row r="7" spans="1:9" x14ac:dyDescent="0.35">
      <c r="A7" s="5" t="s">
        <v>14</v>
      </c>
      <c r="B7" s="5">
        <v>3.0394906922069822</v>
      </c>
    </row>
    <row r="8" spans="1:9" ht="15" thickBot="1" x14ac:dyDescent="0.4">
      <c r="A8" s="6" t="s">
        <v>15</v>
      </c>
      <c r="B8" s="6">
        <v>20</v>
      </c>
    </row>
    <row r="10" spans="1:9" ht="15" thickBot="1" x14ac:dyDescent="0.4">
      <c r="A10" t="s">
        <v>16</v>
      </c>
    </row>
    <row r="11" spans="1:9" x14ac:dyDescent="0.35">
      <c r="A11" s="7"/>
      <c r="B11" s="7" t="s">
        <v>21</v>
      </c>
      <c r="C11" s="7" t="s">
        <v>22</v>
      </c>
      <c r="D11" s="7" t="s">
        <v>23</v>
      </c>
      <c r="E11" s="7" t="s">
        <v>24</v>
      </c>
      <c r="F11" s="7" t="s">
        <v>25</v>
      </c>
    </row>
    <row r="12" spans="1:9" x14ac:dyDescent="0.35">
      <c r="A12" s="5" t="s">
        <v>17</v>
      </c>
      <c r="B12" s="5">
        <v>2</v>
      </c>
      <c r="C12" s="5">
        <v>1418.0336176437813</v>
      </c>
      <c r="D12" s="5">
        <v>709.01680882189066</v>
      </c>
      <c r="E12" s="5">
        <v>76.745849144030686</v>
      </c>
      <c r="F12" s="5">
        <v>3.0855907116642071E-9</v>
      </c>
    </row>
    <row r="13" spans="1:9" x14ac:dyDescent="0.35">
      <c r="A13" s="5" t="s">
        <v>18</v>
      </c>
      <c r="B13" s="5">
        <v>17</v>
      </c>
      <c r="C13" s="5">
        <v>157.05456235621895</v>
      </c>
      <c r="D13" s="5">
        <v>9.2385036680128803</v>
      </c>
      <c r="E13" s="5"/>
      <c r="F13" s="5"/>
    </row>
    <row r="14" spans="1:9" ht="15" thickBot="1" x14ac:dyDescent="0.4">
      <c r="A14" s="6" t="s">
        <v>19</v>
      </c>
      <c r="B14" s="6">
        <v>19</v>
      </c>
      <c r="C14" s="6">
        <v>1575.0881800000002</v>
      </c>
      <c r="D14" s="6"/>
      <c r="E14" s="6"/>
      <c r="F14" s="6"/>
    </row>
    <row r="15" spans="1:9" ht="15" thickBot="1" x14ac:dyDescent="0.4"/>
    <row r="16" spans="1:9" x14ac:dyDescent="0.35">
      <c r="A16" s="7"/>
      <c r="B16" s="7" t="s">
        <v>26</v>
      </c>
      <c r="C16" s="7" t="s">
        <v>14</v>
      </c>
      <c r="D16" s="7" t="s">
        <v>27</v>
      </c>
      <c r="E16" s="7" t="s">
        <v>28</v>
      </c>
      <c r="F16" s="7" t="s">
        <v>29</v>
      </c>
      <c r="G16" s="7" t="s">
        <v>30</v>
      </c>
      <c r="H16" s="7" t="s">
        <v>31</v>
      </c>
      <c r="I16" s="7" t="s">
        <v>32</v>
      </c>
    </row>
    <row r="17" spans="1:9" x14ac:dyDescent="0.35">
      <c r="A17" s="5" t="s">
        <v>20</v>
      </c>
      <c r="B17" s="5">
        <v>36.98560119402984</v>
      </c>
      <c r="C17" s="5">
        <v>3.5103824595027673</v>
      </c>
      <c r="D17" s="5">
        <v>10.53606027853407</v>
      </c>
      <c r="E17" s="5">
        <v>7.1633803133495757E-9</v>
      </c>
      <c r="F17" s="5">
        <v>29.579341596818068</v>
      </c>
      <c r="G17" s="5">
        <v>44.391860791241612</v>
      </c>
      <c r="H17" s="5">
        <v>29.579341596818068</v>
      </c>
      <c r="I17" s="5">
        <v>44.391860791241612</v>
      </c>
    </row>
    <row r="18" spans="1:9" x14ac:dyDescent="0.35">
      <c r="A18" s="5" t="s">
        <v>8</v>
      </c>
      <c r="B18" s="5">
        <v>-2.6607230514096181E-2</v>
      </c>
      <c r="C18" s="5">
        <v>4.5197199921128087E-3</v>
      </c>
      <c r="D18" s="5">
        <v>-5.8869201102120146</v>
      </c>
      <c r="E18" s="5">
        <v>1.793394954852526E-5</v>
      </c>
      <c r="F18" s="5">
        <v>-3.6143006160900465E-2</v>
      </c>
      <c r="G18" s="5">
        <v>-1.7071454867291901E-2</v>
      </c>
      <c r="H18" s="5">
        <v>-3.6143006160900465E-2</v>
      </c>
      <c r="I18" s="5">
        <v>-1.7071454867291901E-2</v>
      </c>
    </row>
    <row r="19" spans="1:9" ht="15" thickBot="1" x14ac:dyDescent="0.4">
      <c r="A19" s="6" t="s">
        <v>6</v>
      </c>
      <c r="B19" s="10">
        <v>15.004250613598682</v>
      </c>
      <c r="C19" s="6">
        <v>1.3596697022343789</v>
      </c>
      <c r="D19" s="6">
        <v>11.035217295010565</v>
      </c>
      <c r="E19" s="6">
        <v>3.5868366629856166E-9</v>
      </c>
      <c r="F19" s="6">
        <v>12.135598295116601</v>
      </c>
      <c r="G19" s="6">
        <v>17.872902932080763</v>
      </c>
      <c r="H19" s="6">
        <v>12.135598295116601</v>
      </c>
      <c r="I19" s="6">
        <v>17.872902932080763</v>
      </c>
    </row>
    <row r="23" spans="1:9" x14ac:dyDescent="0.35">
      <c r="A23" t="s">
        <v>33</v>
      </c>
    </row>
    <row r="24" spans="1:9" ht="15" thickBot="1" x14ac:dyDescent="0.4"/>
    <row r="25" spans="1:9" x14ac:dyDescent="0.35">
      <c r="A25" s="7" t="s">
        <v>34</v>
      </c>
      <c r="B25" s="7" t="s">
        <v>39</v>
      </c>
      <c r="C25" s="7" t="s">
        <v>36</v>
      </c>
    </row>
    <row r="26" spans="1:9" x14ac:dyDescent="0.35">
      <c r="A26" s="5">
        <v>1</v>
      </c>
      <c r="B26" s="5">
        <v>20.755190580431169</v>
      </c>
      <c r="C26" s="5">
        <v>-2.0251905804311683</v>
      </c>
    </row>
    <row r="27" spans="1:9" x14ac:dyDescent="0.35">
      <c r="A27" s="5">
        <v>2</v>
      </c>
      <c r="B27" s="5">
        <v>11.708732205638469</v>
      </c>
      <c r="C27" s="5">
        <v>2.8112677943615303</v>
      </c>
    </row>
    <row r="28" spans="1:9" x14ac:dyDescent="0.35">
      <c r="A28" s="5">
        <v>3</v>
      </c>
      <c r="B28" s="5">
        <v>17.828395223880591</v>
      </c>
      <c r="C28" s="5">
        <v>-0.39839522388059123</v>
      </c>
    </row>
    <row r="29" spans="1:9" x14ac:dyDescent="0.35">
      <c r="A29" s="5">
        <v>4</v>
      </c>
      <c r="B29" s="5">
        <v>14.635527562189047</v>
      </c>
      <c r="C29" s="5">
        <v>-9.5527562189047899E-2</v>
      </c>
    </row>
    <row r="30" spans="1:9" x14ac:dyDescent="0.35">
      <c r="A30" s="5">
        <v>5</v>
      </c>
      <c r="B30" s="5">
        <v>10.910515290215582</v>
      </c>
      <c r="C30" s="5">
        <v>2.529484709784418</v>
      </c>
    </row>
    <row r="31" spans="1:9" x14ac:dyDescent="0.35">
      <c r="A31" s="5">
        <v>6</v>
      </c>
      <c r="B31" s="5">
        <v>22.883769021558862</v>
      </c>
      <c r="C31" s="5">
        <v>1.5062309784411383</v>
      </c>
    </row>
    <row r="32" spans="1:9" x14ac:dyDescent="0.35">
      <c r="A32" s="5">
        <v>7</v>
      </c>
      <c r="B32" s="5">
        <v>18.892684444444438</v>
      </c>
      <c r="C32" s="5">
        <v>-5.5526844444444379</v>
      </c>
    </row>
    <row r="33" spans="1:3" x14ac:dyDescent="0.35">
      <c r="A33" s="5">
        <v>8</v>
      </c>
      <c r="B33" s="5">
        <v>22.617696716417903</v>
      </c>
      <c r="C33" s="5">
        <v>9.2303283582097606E-2</v>
      </c>
    </row>
    <row r="34" spans="1:3" x14ac:dyDescent="0.35">
      <c r="A34" s="5">
        <v>9</v>
      </c>
      <c r="B34" s="5">
        <v>13.305166036484238</v>
      </c>
      <c r="C34" s="5">
        <v>-0.62516603648423796</v>
      </c>
    </row>
    <row r="35" spans="1:3" x14ac:dyDescent="0.35">
      <c r="A35" s="5">
        <v>10</v>
      </c>
      <c r="B35" s="5">
        <v>17.562322918739628</v>
      </c>
      <c r="C35" s="5">
        <v>1.7576770812603719</v>
      </c>
    </row>
    <row r="36" spans="1:3" x14ac:dyDescent="0.35">
      <c r="A36" s="5">
        <v>11</v>
      </c>
      <c r="B36" s="5">
        <v>34.163007363184079</v>
      </c>
      <c r="C36" s="5">
        <v>-4.0030073631840786</v>
      </c>
    </row>
    <row r="37" spans="1:3" x14ac:dyDescent="0.35">
      <c r="A37" s="5">
        <v>12</v>
      </c>
      <c r="B37" s="5">
        <v>31.502284311774464</v>
      </c>
      <c r="C37" s="5">
        <v>-4.4122843117744637</v>
      </c>
    </row>
    <row r="38" spans="1:3" x14ac:dyDescent="0.35">
      <c r="A38" s="5">
        <v>13</v>
      </c>
      <c r="B38" s="5">
        <v>28.575488955223882</v>
      </c>
      <c r="C38" s="5">
        <v>-3.1754889552238836</v>
      </c>
    </row>
    <row r="39" spans="1:3" x14ac:dyDescent="0.35">
      <c r="A39" s="5">
        <v>14</v>
      </c>
      <c r="B39" s="5">
        <v>25.382621293532342</v>
      </c>
      <c r="C39" s="5">
        <v>0.66737870646765884</v>
      </c>
    </row>
    <row r="40" spans="1:3" x14ac:dyDescent="0.35">
      <c r="A40" s="5">
        <v>15</v>
      </c>
      <c r="B40" s="5">
        <v>31.768356616915423</v>
      </c>
      <c r="C40" s="5">
        <v>1.7216433830845794</v>
      </c>
    </row>
    <row r="41" spans="1:3" x14ac:dyDescent="0.35">
      <c r="A41" s="5">
        <v>16</v>
      </c>
      <c r="B41" s="5">
        <v>36.291585804311779</v>
      </c>
      <c r="C41" s="5">
        <v>-0.67158580431178194</v>
      </c>
    </row>
    <row r="42" spans="1:3" x14ac:dyDescent="0.35">
      <c r="A42" s="5">
        <v>17</v>
      </c>
      <c r="B42" s="5">
        <v>27.777272039800998</v>
      </c>
      <c r="C42" s="5">
        <v>-1.7072720398009977</v>
      </c>
    </row>
    <row r="43" spans="1:3" x14ac:dyDescent="0.35">
      <c r="A43" s="5">
        <v>18</v>
      </c>
      <c r="B43" s="5">
        <v>34.695151973466004</v>
      </c>
      <c r="C43" s="5">
        <v>2.0848480265339973</v>
      </c>
    </row>
    <row r="44" spans="1:3" x14ac:dyDescent="0.35">
      <c r="A44" s="5">
        <v>19</v>
      </c>
      <c r="B44" s="5">
        <v>30.437995091210617</v>
      </c>
      <c r="C44" s="5">
        <v>4.5120049087893861</v>
      </c>
    </row>
    <row r="45" spans="1:3" ht="15" thickBot="1" x14ac:dyDescent="0.4">
      <c r="A45" s="6">
        <v>20</v>
      </c>
      <c r="B45" s="6">
        <v>38.686236550580432</v>
      </c>
      <c r="C45" s="6">
        <v>4.9837634494195697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FB842-16EA-48E9-8A77-527AA35F2848}">
  <dimension ref="A1:P71"/>
  <sheetViews>
    <sheetView tabSelected="1" topLeftCell="A13" workbookViewId="0">
      <selection activeCell="L47" sqref="L47"/>
    </sheetView>
  </sheetViews>
  <sheetFormatPr defaultRowHeight="14.5" x14ac:dyDescent="0.35"/>
  <cols>
    <col min="11" max="11" width="10.36328125" bestFit="1" customWidth="1"/>
  </cols>
  <sheetData>
    <row r="1" spans="1:4" ht="43.5" x14ac:dyDescent="0.35">
      <c r="A1" s="4" t="s">
        <v>7</v>
      </c>
      <c r="B1" s="4" t="s">
        <v>8</v>
      </c>
      <c r="C1" s="4" t="s">
        <v>6</v>
      </c>
      <c r="D1" s="4" t="s">
        <v>40</v>
      </c>
    </row>
    <row r="2" spans="1:4" x14ac:dyDescent="0.35">
      <c r="A2">
        <v>18.73</v>
      </c>
      <c r="B2">
        <v>610</v>
      </c>
      <c r="C2">
        <v>0</v>
      </c>
      <c r="D2">
        <f>B2*C2</f>
        <v>0</v>
      </c>
    </row>
    <row r="3" spans="1:4" x14ac:dyDescent="0.35">
      <c r="A3">
        <v>14.52</v>
      </c>
      <c r="B3">
        <v>950</v>
      </c>
      <c r="C3">
        <v>0</v>
      </c>
      <c r="D3">
        <f t="shared" ref="D3:D21" si="0">B3*C3</f>
        <v>0</v>
      </c>
    </row>
    <row r="4" spans="1:4" x14ac:dyDescent="0.35">
      <c r="A4">
        <v>17.43</v>
      </c>
      <c r="B4">
        <v>720</v>
      </c>
      <c r="C4">
        <v>0</v>
      </c>
      <c r="D4">
        <f t="shared" si="0"/>
        <v>0</v>
      </c>
    </row>
    <row r="5" spans="1:4" x14ac:dyDescent="0.35">
      <c r="A5">
        <v>14.54</v>
      </c>
      <c r="B5">
        <v>840</v>
      </c>
      <c r="C5">
        <v>0</v>
      </c>
      <c r="D5">
        <f t="shared" si="0"/>
        <v>0</v>
      </c>
    </row>
    <row r="6" spans="1:4" x14ac:dyDescent="0.35">
      <c r="A6">
        <v>13.44</v>
      </c>
      <c r="B6">
        <v>980</v>
      </c>
      <c r="C6">
        <v>0</v>
      </c>
      <c r="D6">
        <f t="shared" si="0"/>
        <v>0</v>
      </c>
    </row>
    <row r="7" spans="1:4" x14ac:dyDescent="0.35">
      <c r="A7">
        <v>24.39</v>
      </c>
      <c r="B7">
        <v>530</v>
      </c>
      <c r="C7">
        <v>0</v>
      </c>
      <c r="D7">
        <f t="shared" si="0"/>
        <v>0</v>
      </c>
    </row>
    <row r="8" spans="1:4" x14ac:dyDescent="0.35">
      <c r="A8">
        <v>13.34</v>
      </c>
      <c r="B8">
        <v>680</v>
      </c>
      <c r="C8">
        <v>0</v>
      </c>
      <c r="D8">
        <f t="shared" si="0"/>
        <v>0</v>
      </c>
    </row>
    <row r="9" spans="1:4" x14ac:dyDescent="0.35">
      <c r="A9">
        <v>22.71</v>
      </c>
      <c r="B9">
        <v>540</v>
      </c>
      <c r="C9">
        <v>0</v>
      </c>
      <c r="D9">
        <f t="shared" si="0"/>
        <v>0</v>
      </c>
    </row>
    <row r="10" spans="1:4" x14ac:dyDescent="0.35">
      <c r="A10">
        <v>12.68</v>
      </c>
      <c r="B10">
        <v>890</v>
      </c>
      <c r="C10">
        <v>0</v>
      </c>
      <c r="D10">
        <f t="shared" si="0"/>
        <v>0</v>
      </c>
    </row>
    <row r="11" spans="1:4" x14ac:dyDescent="0.35">
      <c r="A11">
        <v>19.32</v>
      </c>
      <c r="B11">
        <v>730</v>
      </c>
      <c r="C11">
        <v>0</v>
      </c>
      <c r="D11">
        <f t="shared" si="0"/>
        <v>0</v>
      </c>
    </row>
    <row r="12" spans="1:4" x14ac:dyDescent="0.35">
      <c r="A12">
        <v>30.16</v>
      </c>
      <c r="B12">
        <v>670</v>
      </c>
      <c r="C12">
        <v>1</v>
      </c>
      <c r="D12">
        <f t="shared" si="0"/>
        <v>670</v>
      </c>
    </row>
    <row r="13" spans="1:4" x14ac:dyDescent="0.35">
      <c r="A13">
        <v>27.09</v>
      </c>
      <c r="B13">
        <v>770</v>
      </c>
      <c r="C13">
        <v>1</v>
      </c>
      <c r="D13">
        <f t="shared" si="0"/>
        <v>770</v>
      </c>
    </row>
    <row r="14" spans="1:4" x14ac:dyDescent="0.35">
      <c r="A14">
        <v>25.4</v>
      </c>
      <c r="B14">
        <v>880</v>
      </c>
      <c r="C14">
        <v>1</v>
      </c>
      <c r="D14">
        <f t="shared" si="0"/>
        <v>880</v>
      </c>
    </row>
    <row r="15" spans="1:4" x14ac:dyDescent="0.35">
      <c r="A15">
        <v>26.05</v>
      </c>
      <c r="B15">
        <v>1000</v>
      </c>
      <c r="C15">
        <v>1</v>
      </c>
      <c r="D15">
        <f t="shared" si="0"/>
        <v>1000</v>
      </c>
    </row>
    <row r="16" spans="1:4" x14ac:dyDescent="0.35">
      <c r="A16">
        <v>33.49</v>
      </c>
      <c r="B16">
        <v>760</v>
      </c>
      <c r="C16">
        <v>1</v>
      </c>
      <c r="D16">
        <f t="shared" si="0"/>
        <v>760</v>
      </c>
    </row>
    <row r="17" spans="1:16" x14ac:dyDescent="0.35">
      <c r="A17">
        <v>35.619999999999997</v>
      </c>
      <c r="B17">
        <v>590</v>
      </c>
      <c r="C17">
        <v>1</v>
      </c>
      <c r="D17">
        <f t="shared" si="0"/>
        <v>590</v>
      </c>
    </row>
    <row r="18" spans="1:16" x14ac:dyDescent="0.35">
      <c r="A18">
        <v>26.07</v>
      </c>
      <c r="B18">
        <v>910</v>
      </c>
      <c r="C18">
        <v>1</v>
      </c>
      <c r="D18">
        <f t="shared" si="0"/>
        <v>910</v>
      </c>
    </row>
    <row r="19" spans="1:16" x14ac:dyDescent="0.35">
      <c r="A19">
        <v>36.78</v>
      </c>
      <c r="B19">
        <v>650</v>
      </c>
      <c r="C19">
        <v>1</v>
      </c>
      <c r="D19">
        <f t="shared" si="0"/>
        <v>650</v>
      </c>
    </row>
    <row r="20" spans="1:16" x14ac:dyDescent="0.35">
      <c r="A20">
        <v>34.950000000000003</v>
      </c>
      <c r="B20">
        <v>810</v>
      </c>
      <c r="C20">
        <v>1</v>
      </c>
      <c r="D20">
        <f t="shared" si="0"/>
        <v>810</v>
      </c>
    </row>
    <row r="21" spans="1:16" x14ac:dyDescent="0.35">
      <c r="A21">
        <v>43.67</v>
      </c>
      <c r="B21">
        <v>500</v>
      </c>
      <c r="C21">
        <v>1</v>
      </c>
      <c r="D21">
        <f t="shared" si="0"/>
        <v>500</v>
      </c>
    </row>
    <row r="24" spans="1:16" x14ac:dyDescent="0.35">
      <c r="B24" s="13" t="s">
        <v>44</v>
      </c>
      <c r="C24" s="13"/>
      <c r="D24" s="13"/>
      <c r="L24" s="13" t="s">
        <v>45</v>
      </c>
      <c r="M24" s="13"/>
      <c r="N24" s="13"/>
    </row>
    <row r="26" spans="1:16" ht="15" thickBot="1" x14ac:dyDescent="0.4">
      <c r="A26" t="s">
        <v>16</v>
      </c>
      <c r="J26" t="s">
        <v>16</v>
      </c>
    </row>
    <row r="27" spans="1:16" x14ac:dyDescent="0.35">
      <c r="A27" s="7"/>
      <c r="B27" s="7" t="s">
        <v>21</v>
      </c>
      <c r="C27" s="7" t="s">
        <v>22</v>
      </c>
      <c r="D27" s="7" t="s">
        <v>23</v>
      </c>
      <c r="E27" s="7" t="s">
        <v>24</v>
      </c>
      <c r="F27" s="7" t="s">
        <v>25</v>
      </c>
      <c r="J27" s="7"/>
      <c r="K27" s="7" t="s">
        <v>21</v>
      </c>
      <c r="L27" s="7" t="s">
        <v>22</v>
      </c>
      <c r="M27" s="7" t="s">
        <v>23</v>
      </c>
      <c r="N27" s="7" t="s">
        <v>24</v>
      </c>
      <c r="O27" s="7" t="s">
        <v>25</v>
      </c>
    </row>
    <row r="28" spans="1:16" x14ac:dyDescent="0.35">
      <c r="A28" s="5" t="s">
        <v>17</v>
      </c>
      <c r="B28" s="5">
        <v>3</v>
      </c>
      <c r="C28" s="12">
        <v>1434.1123506957156</v>
      </c>
      <c r="D28" s="5">
        <v>478.03745023190521</v>
      </c>
      <c r="E28" s="5">
        <v>54.254684944619953</v>
      </c>
      <c r="F28" s="5">
        <v>1.3190426961941666E-8</v>
      </c>
      <c r="J28" s="5" t="s">
        <v>17</v>
      </c>
      <c r="K28" s="5">
        <v>1</v>
      </c>
      <c r="L28" s="14">
        <v>293.00540328644524</v>
      </c>
      <c r="M28" s="5">
        <v>293.00540328644524</v>
      </c>
      <c r="N28" s="5">
        <v>4.1136948057873814</v>
      </c>
      <c r="O28" s="5">
        <v>5.7600121228243754E-2</v>
      </c>
    </row>
    <row r="29" spans="1:16" x14ac:dyDescent="0.35">
      <c r="A29" s="5" t="s">
        <v>18</v>
      </c>
      <c r="B29" s="5">
        <v>16</v>
      </c>
      <c r="C29" s="5">
        <v>140.97582930428462</v>
      </c>
      <c r="D29" s="12">
        <v>8.8109893315177885</v>
      </c>
      <c r="E29" s="5"/>
      <c r="F29" s="5"/>
      <c r="J29" s="5" t="s">
        <v>18</v>
      </c>
      <c r="K29" s="5">
        <v>18</v>
      </c>
      <c r="L29" s="5">
        <v>1282.0827767135549</v>
      </c>
      <c r="M29" s="14">
        <v>71.226820928530827</v>
      </c>
      <c r="N29" s="5"/>
      <c r="O29" s="5"/>
    </row>
    <row r="30" spans="1:16" ht="15" thickBot="1" x14ac:dyDescent="0.4">
      <c r="A30" s="6" t="s">
        <v>19</v>
      </c>
      <c r="B30" s="6">
        <v>19</v>
      </c>
      <c r="C30" s="6">
        <v>1575.0881800000002</v>
      </c>
      <c r="D30" s="6"/>
      <c r="E30" s="6"/>
      <c r="F30" s="6"/>
      <c r="J30" s="6" t="s">
        <v>19</v>
      </c>
      <c r="K30" s="6">
        <v>19</v>
      </c>
      <c r="L30" s="6">
        <v>1575.0881800000002</v>
      </c>
      <c r="M30" s="6"/>
      <c r="N30" s="6"/>
      <c r="O30" s="6"/>
    </row>
    <row r="31" spans="1:16" ht="15" thickBot="1" x14ac:dyDescent="0.4"/>
    <row r="32" spans="1:16" x14ac:dyDescent="0.35">
      <c r="A32" s="7"/>
      <c r="B32" s="7" t="s">
        <v>26</v>
      </c>
      <c r="C32" s="7" t="s">
        <v>14</v>
      </c>
      <c r="D32" s="7" t="s">
        <v>27</v>
      </c>
      <c r="E32" s="7" t="s">
        <v>28</v>
      </c>
      <c r="F32" s="7" t="s">
        <v>29</v>
      </c>
      <c r="G32" s="7" t="s">
        <v>30</v>
      </c>
      <c r="J32" s="7"/>
      <c r="K32" s="7" t="s">
        <v>26</v>
      </c>
      <c r="L32" s="7" t="s">
        <v>14</v>
      </c>
      <c r="M32" s="7" t="s">
        <v>27</v>
      </c>
      <c r="N32" s="7" t="s">
        <v>28</v>
      </c>
      <c r="O32" s="7" t="s">
        <v>29</v>
      </c>
      <c r="P32" s="7" t="s">
        <v>30</v>
      </c>
    </row>
    <row r="33" spans="1:16" x14ac:dyDescent="0.35">
      <c r="A33" s="5" t="s">
        <v>20</v>
      </c>
      <c r="B33" s="5">
        <v>32.774759850927516</v>
      </c>
      <c r="C33" s="5">
        <v>4.6334718648332425</v>
      </c>
      <c r="D33" s="5">
        <v>7.0734776873641536</v>
      </c>
      <c r="E33" s="5">
        <v>2.6346980606738237E-6</v>
      </c>
      <c r="F33" s="5">
        <v>22.952238290874934</v>
      </c>
      <c r="G33" s="5">
        <v>42.597281410980102</v>
      </c>
      <c r="J33" s="5" t="s">
        <v>20</v>
      </c>
      <c r="K33" s="5">
        <v>43.616724273196382</v>
      </c>
      <c r="L33" s="5">
        <v>9.6032309044878499</v>
      </c>
      <c r="M33" s="5">
        <v>4.5418801970921168</v>
      </c>
      <c r="N33" s="5">
        <v>2.5257384583349826E-4</v>
      </c>
      <c r="O33" s="5">
        <v>23.441084808433981</v>
      </c>
      <c r="P33" s="5">
        <v>63.79236373795878</v>
      </c>
    </row>
    <row r="34" spans="1:16" ht="15" thickBot="1" x14ac:dyDescent="0.4">
      <c r="A34" s="5" t="s">
        <v>8</v>
      </c>
      <c r="B34" s="5">
        <v>-2.0970227377413005E-2</v>
      </c>
      <c r="C34" s="5">
        <v>6.074157984110754E-3</v>
      </c>
      <c r="D34" s="5">
        <v>-3.4523677902794967</v>
      </c>
      <c r="E34" s="5">
        <v>3.277147557590644E-3</v>
      </c>
      <c r="F34" s="5">
        <v>-3.3846867076236492E-2</v>
      </c>
      <c r="G34" s="5">
        <v>-8.0935876785895207E-3</v>
      </c>
      <c r="J34" s="6" t="s">
        <v>8</v>
      </c>
      <c r="K34" s="6">
        <v>-2.5446667918982528E-2</v>
      </c>
      <c r="L34" s="6">
        <v>1.254627747164112E-2</v>
      </c>
      <c r="M34" s="6">
        <v>-2.0282245452087846</v>
      </c>
      <c r="N34" s="6">
        <v>5.7600121228243754E-2</v>
      </c>
      <c r="O34" s="6">
        <v>-5.1805418782132961E-2</v>
      </c>
      <c r="P34" s="6">
        <v>9.1208294416790167E-4</v>
      </c>
    </row>
    <row r="35" spans="1:16" x14ac:dyDescent="0.35">
      <c r="A35" s="5" t="s">
        <v>6</v>
      </c>
      <c r="B35" s="5">
        <v>23.970593409942055</v>
      </c>
      <c r="C35" s="5">
        <v>6.7689730914545656</v>
      </c>
      <c r="D35" s="5">
        <v>3.5412451912688989</v>
      </c>
      <c r="E35" s="5">
        <v>2.7162854132094611E-3</v>
      </c>
      <c r="F35" s="5">
        <v>9.6210114830814408</v>
      </c>
      <c r="G35" s="5">
        <v>38.32017533680267</v>
      </c>
    </row>
    <row r="36" spans="1:16" ht="15" thickBot="1" x14ac:dyDescent="0.4">
      <c r="A36" s="6" t="s">
        <v>40</v>
      </c>
      <c r="B36" s="6">
        <v>-1.1944034241777408E-2</v>
      </c>
      <c r="C36" s="6">
        <v>8.8417344040294648E-3</v>
      </c>
      <c r="D36" s="6">
        <v>-1.3508700551256239</v>
      </c>
      <c r="E36" s="6">
        <v>0.19553298300424007</v>
      </c>
      <c r="F36" s="6">
        <v>-3.0687673859186353E-2</v>
      </c>
      <c r="G36" s="6">
        <v>6.7996053756315383E-3</v>
      </c>
    </row>
    <row r="40" spans="1:16" x14ac:dyDescent="0.35">
      <c r="A40" t="s">
        <v>46</v>
      </c>
      <c r="B40">
        <f>C28-L28</f>
        <v>1141.1069474092703</v>
      </c>
    </row>
    <row r="42" spans="1:16" x14ac:dyDescent="0.35">
      <c r="A42" t="s">
        <v>24</v>
      </c>
      <c r="B42">
        <f>B40/2</f>
        <v>570.55347370463517</v>
      </c>
      <c r="C42">
        <f>B42/B43</f>
        <v>64.754757069527756</v>
      </c>
    </row>
    <row r="43" spans="1:16" x14ac:dyDescent="0.35">
      <c r="B43">
        <f>D29</f>
        <v>8.8109893315177885</v>
      </c>
    </row>
    <row r="47" spans="1:16" x14ac:dyDescent="0.35">
      <c r="A47" t="s">
        <v>24</v>
      </c>
      <c r="C47">
        <f>_xlfn.F.INV(0.95,2,16)</f>
        <v>3.6337234675916275</v>
      </c>
    </row>
    <row r="51" spans="1:11" x14ac:dyDescent="0.35">
      <c r="B51" t="s">
        <v>47</v>
      </c>
    </row>
    <row r="61" spans="1:11" ht="15" thickBot="1" x14ac:dyDescent="0.4">
      <c r="A61" t="s">
        <v>16</v>
      </c>
    </row>
    <row r="62" spans="1:11" x14ac:dyDescent="0.35">
      <c r="A62" s="7"/>
      <c r="B62" s="7" t="s">
        <v>21</v>
      </c>
      <c r="C62" s="7" t="s">
        <v>22</v>
      </c>
      <c r="D62" s="7" t="s">
        <v>23</v>
      </c>
      <c r="E62" s="7" t="s">
        <v>24</v>
      </c>
      <c r="F62" s="7" t="s">
        <v>25</v>
      </c>
      <c r="I62" s="15" t="s">
        <v>46</v>
      </c>
      <c r="J62">
        <f>C28-C63</f>
        <v>16.07873305193425</v>
      </c>
      <c r="K62" s="17">
        <f>J62/J63</f>
        <v>1.8248499058350935</v>
      </c>
    </row>
    <row r="63" spans="1:11" x14ac:dyDescent="0.35">
      <c r="A63" s="5" t="s">
        <v>17</v>
      </c>
      <c r="B63" s="5">
        <v>2</v>
      </c>
      <c r="C63" s="16">
        <v>1418.0336176437813</v>
      </c>
      <c r="D63" s="5">
        <v>709.01680882189066</v>
      </c>
      <c r="E63" s="5">
        <v>76.745849144030686</v>
      </c>
      <c r="F63" s="5">
        <v>3.0855907116642071E-9</v>
      </c>
      <c r="J63">
        <f>B43</f>
        <v>8.8109893315177885</v>
      </c>
    </row>
    <row r="64" spans="1:11" x14ac:dyDescent="0.35">
      <c r="A64" s="5" t="s">
        <v>18</v>
      </c>
      <c r="B64" s="5">
        <v>17</v>
      </c>
      <c r="C64" s="5">
        <v>157.05456235621895</v>
      </c>
      <c r="D64" s="16">
        <v>9.2385036680128803</v>
      </c>
      <c r="E64" s="5"/>
      <c r="F64" s="5"/>
    </row>
    <row r="65" spans="1:12" ht="15" thickBot="1" x14ac:dyDescent="0.4">
      <c r="A65" s="6" t="s">
        <v>19</v>
      </c>
      <c r="B65" s="6">
        <v>19</v>
      </c>
      <c r="C65" s="6">
        <v>1575.0881800000002</v>
      </c>
      <c r="D65" s="6"/>
      <c r="E65" s="6"/>
      <c r="F65" s="6"/>
      <c r="J65">
        <f>_xlfn.F.INV(0.95,1,16)</f>
        <v>4.4939984776663584</v>
      </c>
      <c r="L65" t="s">
        <v>50</v>
      </c>
    </row>
    <row r="66" spans="1:12" ht="15" thickBot="1" x14ac:dyDescent="0.4"/>
    <row r="67" spans="1:12" x14ac:dyDescent="0.35">
      <c r="A67" s="7"/>
      <c r="B67" s="7" t="s">
        <v>26</v>
      </c>
      <c r="C67" s="7" t="s">
        <v>14</v>
      </c>
      <c r="D67" s="7" t="s">
        <v>27</v>
      </c>
      <c r="E67" s="7" t="s">
        <v>28</v>
      </c>
      <c r="F67" s="7" t="s">
        <v>29</v>
      </c>
      <c r="G67" s="7" t="s">
        <v>30</v>
      </c>
    </row>
    <row r="68" spans="1:12" x14ac:dyDescent="0.35">
      <c r="A68" s="5" t="s">
        <v>20</v>
      </c>
      <c r="B68" s="5">
        <v>36.98560119402984</v>
      </c>
      <c r="C68" s="5">
        <v>3.5103824595027673</v>
      </c>
      <c r="D68" s="5">
        <v>10.53606027853407</v>
      </c>
      <c r="E68" s="5">
        <v>7.1633803133495757E-9</v>
      </c>
      <c r="F68" s="5">
        <v>29.579341596818068</v>
      </c>
      <c r="G68" s="5">
        <v>44.391860791241612</v>
      </c>
    </row>
    <row r="69" spans="1:12" x14ac:dyDescent="0.35">
      <c r="A69" s="5" t="s">
        <v>8</v>
      </c>
      <c r="B69" s="5">
        <v>-2.6607230514096181E-2</v>
      </c>
      <c r="C69" s="5">
        <v>4.5197199921128087E-3</v>
      </c>
      <c r="D69" s="5">
        <v>-5.8869201102120146</v>
      </c>
      <c r="E69" s="5">
        <v>1.793394954852526E-5</v>
      </c>
      <c r="F69" s="5">
        <v>-3.6143006160900465E-2</v>
      </c>
      <c r="G69" s="5">
        <v>-1.7071454867291901E-2</v>
      </c>
    </row>
    <row r="70" spans="1:12" ht="15" thickBot="1" x14ac:dyDescent="0.4">
      <c r="A70" s="6" t="s">
        <v>6</v>
      </c>
      <c r="B70" s="6">
        <v>15.004250613598682</v>
      </c>
      <c r="C70" s="6">
        <v>1.3596697022343789</v>
      </c>
      <c r="D70" s="6">
        <v>11.035217295010565</v>
      </c>
      <c r="E70" s="6">
        <v>3.5868366629856166E-9</v>
      </c>
      <c r="F70" s="6">
        <v>12.135598295116601</v>
      </c>
      <c r="G70" s="6">
        <v>17.872902932080763</v>
      </c>
      <c r="L70" t="s">
        <v>48</v>
      </c>
    </row>
    <row r="71" spans="1:12" x14ac:dyDescent="0.35">
      <c r="L71" t="s">
        <v>49</v>
      </c>
    </row>
  </sheetData>
  <mergeCells count="2">
    <mergeCell ref="B24:D24"/>
    <mergeCell ref="L24:N2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78DCB-1705-43BF-9EED-E2A63B5A193F}">
  <dimension ref="A1:I46"/>
  <sheetViews>
    <sheetView workbookViewId="0">
      <selection activeCell="A10" sqref="A10:I20"/>
    </sheetView>
  </sheetViews>
  <sheetFormatPr defaultRowHeight="14.5" x14ac:dyDescent="0.35"/>
  <sheetData>
    <row r="1" spans="1:9" x14ac:dyDescent="0.35">
      <c r="A1" t="s">
        <v>9</v>
      </c>
    </row>
    <row r="2" spans="1:9" ht="15" thickBot="1" x14ac:dyDescent="0.4"/>
    <row r="3" spans="1:9" x14ac:dyDescent="0.35">
      <c r="A3" s="8" t="s">
        <v>10</v>
      </c>
      <c r="B3" s="8"/>
    </row>
    <row r="4" spans="1:9" x14ac:dyDescent="0.35">
      <c r="A4" s="5" t="s">
        <v>11</v>
      </c>
      <c r="B4" s="5">
        <v>0.95419942779610822</v>
      </c>
    </row>
    <row r="5" spans="1:9" x14ac:dyDescent="0.35">
      <c r="A5" s="5" t="s">
        <v>12</v>
      </c>
      <c r="B5" s="5">
        <v>0.91049654800642044</v>
      </c>
    </row>
    <row r="6" spans="1:9" x14ac:dyDescent="0.35">
      <c r="A6" s="5" t="s">
        <v>13</v>
      </c>
      <c r="B6" s="5">
        <v>0.89371465075762435</v>
      </c>
    </row>
    <row r="7" spans="1:9" x14ac:dyDescent="0.35">
      <c r="A7" s="5" t="s">
        <v>14</v>
      </c>
      <c r="B7" s="5">
        <v>2.9683310683813198</v>
      </c>
    </row>
    <row r="8" spans="1:9" ht="15" thickBot="1" x14ac:dyDescent="0.4">
      <c r="A8" s="6" t="s">
        <v>15</v>
      </c>
      <c r="B8" s="6">
        <v>20</v>
      </c>
    </row>
    <row r="10" spans="1:9" ht="15" thickBot="1" x14ac:dyDescent="0.4">
      <c r="A10" t="s">
        <v>16</v>
      </c>
    </row>
    <row r="11" spans="1:9" x14ac:dyDescent="0.35">
      <c r="A11" s="7"/>
      <c r="B11" s="7" t="s">
        <v>21</v>
      </c>
      <c r="C11" s="7" t="s">
        <v>22</v>
      </c>
      <c r="D11" s="7" t="s">
        <v>23</v>
      </c>
      <c r="E11" s="7" t="s">
        <v>24</v>
      </c>
      <c r="F11" s="7" t="s">
        <v>25</v>
      </c>
    </row>
    <row r="12" spans="1:9" x14ac:dyDescent="0.35">
      <c r="A12" s="5" t="s">
        <v>17</v>
      </c>
      <c r="B12" s="5">
        <v>3</v>
      </c>
      <c r="C12" s="5">
        <v>1434.1123506957156</v>
      </c>
      <c r="D12" s="5">
        <v>478.03745023190521</v>
      </c>
      <c r="E12" s="5">
        <v>54.254684944619953</v>
      </c>
      <c r="F12" s="5">
        <v>1.3190426961941666E-8</v>
      </c>
    </row>
    <row r="13" spans="1:9" x14ac:dyDescent="0.35">
      <c r="A13" s="5" t="s">
        <v>18</v>
      </c>
      <c r="B13" s="5">
        <v>16</v>
      </c>
      <c r="C13" s="5">
        <v>140.97582930428462</v>
      </c>
      <c r="D13" s="5">
        <v>8.8109893315177885</v>
      </c>
      <c r="E13" s="5"/>
      <c r="F13" s="5"/>
    </row>
    <row r="14" spans="1:9" ht="15" thickBot="1" x14ac:dyDescent="0.4">
      <c r="A14" s="6" t="s">
        <v>19</v>
      </c>
      <c r="B14" s="6">
        <v>19</v>
      </c>
      <c r="C14" s="6">
        <v>1575.0881800000002</v>
      </c>
      <c r="D14" s="6"/>
      <c r="E14" s="6"/>
      <c r="F14" s="6"/>
    </row>
    <row r="15" spans="1:9" ht="15" thickBot="1" x14ac:dyDescent="0.4"/>
    <row r="16" spans="1:9" x14ac:dyDescent="0.35">
      <c r="A16" s="7"/>
      <c r="B16" s="7" t="s">
        <v>26</v>
      </c>
      <c r="C16" s="7" t="s">
        <v>14</v>
      </c>
      <c r="D16" s="7" t="s">
        <v>27</v>
      </c>
      <c r="E16" s="7" t="s">
        <v>28</v>
      </c>
      <c r="F16" s="7" t="s">
        <v>29</v>
      </c>
      <c r="G16" s="7" t="s">
        <v>30</v>
      </c>
      <c r="H16" s="7" t="s">
        <v>31</v>
      </c>
      <c r="I16" s="7" t="s">
        <v>32</v>
      </c>
    </row>
    <row r="17" spans="1:9" x14ac:dyDescent="0.35">
      <c r="A17" s="5" t="s">
        <v>20</v>
      </c>
      <c r="B17" s="5">
        <v>32.774759850927516</v>
      </c>
      <c r="C17" s="5">
        <v>4.6334718648332425</v>
      </c>
      <c r="D17" s="5">
        <v>7.0734776873641536</v>
      </c>
      <c r="E17" s="5">
        <v>2.6346980606738237E-6</v>
      </c>
      <c r="F17" s="5">
        <v>22.952238290874934</v>
      </c>
      <c r="G17" s="5">
        <v>42.597281410980102</v>
      </c>
      <c r="H17" s="5">
        <v>22.952238290874934</v>
      </c>
      <c r="I17" s="5">
        <v>42.597281410980102</v>
      </c>
    </row>
    <row r="18" spans="1:9" x14ac:dyDescent="0.35">
      <c r="A18" s="5" t="s">
        <v>8</v>
      </c>
      <c r="B18" s="5">
        <v>-2.0970227377413005E-2</v>
      </c>
      <c r="C18" s="5">
        <v>6.074157984110754E-3</v>
      </c>
      <c r="D18" s="5">
        <v>-3.4523677902794967</v>
      </c>
      <c r="E18" s="5">
        <v>3.277147557590644E-3</v>
      </c>
      <c r="F18" s="5">
        <v>-3.3846867076236492E-2</v>
      </c>
      <c r="G18" s="5">
        <v>-8.0935876785895207E-3</v>
      </c>
      <c r="H18" s="5">
        <v>-3.3846867076236492E-2</v>
      </c>
      <c r="I18" s="5">
        <v>-8.0935876785895207E-3</v>
      </c>
    </row>
    <row r="19" spans="1:9" x14ac:dyDescent="0.35">
      <c r="A19" s="5" t="s">
        <v>6</v>
      </c>
      <c r="B19" s="5">
        <v>23.970593409942055</v>
      </c>
      <c r="C19" s="5">
        <v>6.7689730914545656</v>
      </c>
      <c r="D19" s="5">
        <v>3.5412451912688989</v>
      </c>
      <c r="E19" s="5">
        <v>2.7162854132094611E-3</v>
      </c>
      <c r="F19" s="5">
        <v>9.6210114830814408</v>
      </c>
      <c r="G19" s="5">
        <v>38.32017533680267</v>
      </c>
      <c r="H19" s="5">
        <v>9.6210114830814408</v>
      </c>
      <c r="I19" s="5">
        <v>38.32017533680267</v>
      </c>
    </row>
    <row r="20" spans="1:9" ht="15" thickBot="1" x14ac:dyDescent="0.4">
      <c r="A20" s="6" t="s">
        <v>40</v>
      </c>
      <c r="B20" s="6">
        <v>-1.1944034241777408E-2</v>
      </c>
      <c r="C20" s="6">
        <v>8.8417344040294648E-3</v>
      </c>
      <c r="D20" s="6">
        <v>-1.3508700551256239</v>
      </c>
      <c r="E20" s="6">
        <v>0.19553298300424007</v>
      </c>
      <c r="F20" s="6">
        <v>-3.0687673859186353E-2</v>
      </c>
      <c r="G20" s="6">
        <v>6.7996053756315383E-3</v>
      </c>
      <c r="H20" s="6">
        <v>-3.0687673859186353E-2</v>
      </c>
      <c r="I20" s="6">
        <v>6.79960537563154E-3</v>
      </c>
    </row>
    <row r="24" spans="1:9" x14ac:dyDescent="0.35">
      <c r="A24" t="s">
        <v>33</v>
      </c>
      <c r="F24" t="s">
        <v>42</v>
      </c>
    </row>
    <row r="25" spans="1:9" ht="15" thickBot="1" x14ac:dyDescent="0.4"/>
    <row r="26" spans="1:9" x14ac:dyDescent="0.35">
      <c r="A26" s="7" t="s">
        <v>34</v>
      </c>
      <c r="B26" s="7" t="s">
        <v>39</v>
      </c>
      <c r="C26" s="7" t="s">
        <v>36</v>
      </c>
      <c r="D26" s="7" t="s">
        <v>41</v>
      </c>
      <c r="F26" s="7" t="s">
        <v>43</v>
      </c>
      <c r="G26" s="7" t="s">
        <v>7</v>
      </c>
    </row>
    <row r="27" spans="1:9" x14ac:dyDescent="0.35">
      <c r="A27" s="5">
        <v>1</v>
      </c>
      <c r="B27" s="5">
        <v>19.982921150705586</v>
      </c>
      <c r="C27" s="5">
        <v>-1.2529211507055855</v>
      </c>
      <c r="D27" s="5">
        <v>-0.45996862835860397</v>
      </c>
      <c r="F27" s="5">
        <v>2.5</v>
      </c>
      <c r="G27" s="5">
        <v>12.68</v>
      </c>
    </row>
    <row r="28" spans="1:9" x14ac:dyDescent="0.35">
      <c r="A28" s="5">
        <v>2</v>
      </c>
      <c r="B28" s="5">
        <v>12.853043842385162</v>
      </c>
      <c r="C28" s="5">
        <v>1.6669561576148375</v>
      </c>
      <c r="D28" s="5">
        <v>0.61196790948914059</v>
      </c>
      <c r="F28" s="5">
        <v>7.5</v>
      </c>
      <c r="G28" s="5">
        <v>13.34</v>
      </c>
    </row>
    <row r="29" spans="1:9" x14ac:dyDescent="0.35">
      <c r="A29" s="5">
        <v>3</v>
      </c>
      <c r="B29" s="5">
        <v>17.676196139190154</v>
      </c>
      <c r="C29" s="5">
        <v>-0.24619613919015393</v>
      </c>
      <c r="D29" s="5">
        <v>-9.0382782976172346E-2</v>
      </c>
      <c r="F29" s="5">
        <v>12.5</v>
      </c>
      <c r="G29" s="5">
        <v>13.44</v>
      </c>
    </row>
    <row r="30" spans="1:9" x14ac:dyDescent="0.35">
      <c r="A30" s="5">
        <v>4</v>
      </c>
      <c r="B30" s="5">
        <v>15.159768853900591</v>
      </c>
      <c r="C30" s="5">
        <v>-0.61976885390059167</v>
      </c>
      <c r="D30" s="5">
        <v>-0.22752766961232873</v>
      </c>
      <c r="F30" s="5">
        <v>17.5</v>
      </c>
      <c r="G30" s="5">
        <v>14.52</v>
      </c>
    </row>
    <row r="31" spans="1:9" x14ac:dyDescent="0.35">
      <c r="A31" s="5">
        <v>5</v>
      </c>
      <c r="B31" s="5">
        <v>12.22393702106277</v>
      </c>
      <c r="C31" s="5">
        <v>1.216062978937229</v>
      </c>
      <c r="D31" s="5">
        <v>0.4464373676702923</v>
      </c>
      <c r="F31" s="5">
        <v>22.5</v>
      </c>
      <c r="G31" s="5">
        <v>14.54</v>
      </c>
    </row>
    <row r="32" spans="1:9" x14ac:dyDescent="0.35">
      <c r="A32" s="5">
        <v>6</v>
      </c>
      <c r="B32" s="5">
        <v>21.660539340898623</v>
      </c>
      <c r="C32" s="5">
        <v>2.7294606591013775</v>
      </c>
      <c r="D32" s="5">
        <v>1.0020313527460312</v>
      </c>
      <c r="F32" s="5">
        <v>27.5</v>
      </c>
      <c r="G32" s="5">
        <v>17.43</v>
      </c>
    </row>
    <row r="33" spans="1:7" x14ac:dyDescent="0.35">
      <c r="A33" s="5">
        <v>7</v>
      </c>
      <c r="B33" s="5">
        <v>18.515005234286676</v>
      </c>
      <c r="C33" s="5">
        <v>-5.1750052342866759</v>
      </c>
      <c r="D33" s="5">
        <v>-1.8998322903424085</v>
      </c>
      <c r="F33" s="5">
        <v>32.5</v>
      </c>
      <c r="G33" s="5">
        <v>18.73</v>
      </c>
    </row>
    <row r="34" spans="1:7" x14ac:dyDescent="0.35">
      <c r="A34" s="5">
        <v>8</v>
      </c>
      <c r="B34" s="5">
        <v>21.450837067124496</v>
      </c>
      <c r="C34" s="5">
        <v>1.2591629328755047</v>
      </c>
      <c r="D34" s="5">
        <v>0.46226009257532197</v>
      </c>
      <c r="F34" s="5">
        <v>37.5</v>
      </c>
      <c r="G34" s="5">
        <v>19.32</v>
      </c>
    </row>
    <row r="35" spans="1:7" x14ac:dyDescent="0.35">
      <c r="A35" s="5">
        <v>9</v>
      </c>
      <c r="B35" s="5">
        <v>14.111257485029942</v>
      </c>
      <c r="C35" s="5">
        <v>-1.431257485029942</v>
      </c>
      <c r="D35" s="5">
        <v>-0.52543892474515697</v>
      </c>
      <c r="F35" s="5">
        <v>42.5</v>
      </c>
      <c r="G35" s="5">
        <v>22.71</v>
      </c>
    </row>
    <row r="36" spans="1:7" x14ac:dyDescent="0.35">
      <c r="A36" s="5">
        <v>10</v>
      </c>
      <c r="B36" s="5">
        <v>17.466493865416023</v>
      </c>
      <c r="C36" s="5">
        <v>1.8535061345839772</v>
      </c>
      <c r="D36" s="5">
        <v>0.68045357355387592</v>
      </c>
      <c r="F36" s="5">
        <v>47.5</v>
      </c>
      <c r="G36" s="5">
        <v>24.39</v>
      </c>
    </row>
    <row r="37" spans="1:7" x14ac:dyDescent="0.35">
      <c r="A37" s="5">
        <v>11</v>
      </c>
      <c r="B37" s="5">
        <v>34.692797976011995</v>
      </c>
      <c r="C37" s="5">
        <v>-4.5327979760119952</v>
      </c>
      <c r="D37" s="5">
        <v>-1.6640671014921826</v>
      </c>
      <c r="F37" s="5">
        <v>52.5</v>
      </c>
      <c r="G37" s="5">
        <v>25.4</v>
      </c>
    </row>
    <row r="38" spans="1:7" x14ac:dyDescent="0.35">
      <c r="A38" s="5">
        <v>12</v>
      </c>
      <c r="B38" s="5">
        <v>31.401371814092954</v>
      </c>
      <c r="C38" s="5">
        <v>-4.3113718140929542</v>
      </c>
      <c r="D38" s="5">
        <v>-1.5827777977532722</v>
      </c>
      <c r="F38" s="5">
        <v>57.5</v>
      </c>
      <c r="G38" s="5">
        <v>26.05</v>
      </c>
    </row>
    <row r="39" spans="1:7" x14ac:dyDescent="0.35">
      <c r="A39" s="5">
        <v>13</v>
      </c>
      <c r="B39" s="5">
        <v>27.780803035982007</v>
      </c>
      <c r="C39" s="5">
        <v>-2.3808030359820087</v>
      </c>
      <c r="D39" s="5">
        <v>-0.87403321927795652</v>
      </c>
      <c r="F39" s="5">
        <v>62.5</v>
      </c>
      <c r="G39" s="5">
        <v>26.07</v>
      </c>
    </row>
    <row r="40" spans="1:7" x14ac:dyDescent="0.35">
      <c r="A40" s="5">
        <v>14</v>
      </c>
      <c r="B40" s="5">
        <v>23.831091641679158</v>
      </c>
      <c r="C40" s="5">
        <v>2.2189083583208422</v>
      </c>
      <c r="D40" s="5">
        <v>0.81459893422304375</v>
      </c>
      <c r="F40" s="5">
        <v>67.5</v>
      </c>
      <c r="G40" s="5">
        <v>27.09</v>
      </c>
    </row>
    <row r="41" spans="1:7" x14ac:dyDescent="0.35">
      <c r="A41" s="5">
        <v>15</v>
      </c>
      <c r="B41" s="5">
        <v>31.730514430284856</v>
      </c>
      <c r="C41" s="5">
        <v>1.7594855697151459</v>
      </c>
      <c r="D41" s="5">
        <v>0.64593702777135553</v>
      </c>
      <c r="F41" s="5">
        <v>72.5</v>
      </c>
      <c r="G41" s="5">
        <v>30.16</v>
      </c>
    </row>
    <row r="42" spans="1:7" x14ac:dyDescent="0.35">
      <c r="A42" s="5">
        <v>16</v>
      </c>
      <c r="B42" s="5">
        <v>37.325938905547233</v>
      </c>
      <c r="C42" s="5">
        <v>-1.7059389055472352</v>
      </c>
      <c r="D42" s="5">
        <v>-0.62627913816144487</v>
      </c>
      <c r="F42" s="5">
        <v>77.5</v>
      </c>
      <c r="G42" s="5">
        <v>33.49</v>
      </c>
    </row>
    <row r="43" spans="1:7" x14ac:dyDescent="0.35">
      <c r="A43" s="5">
        <v>17</v>
      </c>
      <c r="B43" s="5">
        <v>26.793375187406298</v>
      </c>
      <c r="C43" s="5">
        <v>-0.72337518740629747</v>
      </c>
      <c r="D43" s="5">
        <v>-0.26556331382269754</v>
      </c>
      <c r="F43" s="5">
        <v>82.5</v>
      </c>
      <c r="G43" s="5">
        <v>34.950000000000003</v>
      </c>
    </row>
    <row r="44" spans="1:7" x14ac:dyDescent="0.35">
      <c r="A44" s="5">
        <v>18</v>
      </c>
      <c r="B44" s="5">
        <v>35.351083208395806</v>
      </c>
      <c r="C44" s="5">
        <v>1.4289167916041947</v>
      </c>
      <c r="D44" s="5">
        <v>0.52457961644483597</v>
      </c>
      <c r="F44" s="5">
        <v>87.5</v>
      </c>
      <c r="G44" s="5">
        <v>35.619999999999997</v>
      </c>
    </row>
    <row r="45" spans="1:7" x14ac:dyDescent="0.35">
      <c r="A45" s="5">
        <v>19</v>
      </c>
      <c r="B45" s="5">
        <v>30.084801349325339</v>
      </c>
      <c r="C45" s="5">
        <v>4.8651986506746638</v>
      </c>
      <c r="D45" s="5">
        <v>1.7860970331474666</v>
      </c>
      <c r="F45" s="5">
        <v>92.5</v>
      </c>
      <c r="G45" s="5">
        <v>36.78</v>
      </c>
    </row>
    <row r="46" spans="1:7" ht="15" thickBot="1" x14ac:dyDescent="0.4">
      <c r="A46" s="6">
        <v>20</v>
      </c>
      <c r="B46" s="6">
        <v>40.288222451274372</v>
      </c>
      <c r="C46" s="6">
        <v>3.3817775487256299</v>
      </c>
      <c r="D46" s="6">
        <v>1.2415079589208466</v>
      </c>
      <c r="F46" s="6">
        <v>97.5</v>
      </c>
      <c r="G46" s="6">
        <v>43.67</v>
      </c>
    </row>
  </sheetData>
  <sortState xmlns:xlrd2="http://schemas.microsoft.com/office/spreadsheetml/2017/richdata2" ref="G27:G46">
    <sortCondition ref="G27"/>
  </sortState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00FCC-E2CF-4546-88CC-5692AB2230BB}">
  <dimension ref="A1:I44"/>
  <sheetViews>
    <sheetView workbookViewId="0">
      <selection activeCell="A10" sqref="A10:I18"/>
    </sheetView>
  </sheetViews>
  <sheetFormatPr defaultRowHeight="14.5" x14ac:dyDescent="0.35"/>
  <sheetData>
    <row r="1" spans="1:9" x14ac:dyDescent="0.35">
      <c r="A1" t="s">
        <v>9</v>
      </c>
    </row>
    <row r="2" spans="1:9" ht="15" thickBot="1" x14ac:dyDescent="0.4"/>
    <row r="3" spans="1:9" x14ac:dyDescent="0.35">
      <c r="A3" s="8" t="s">
        <v>10</v>
      </c>
      <c r="B3" s="8"/>
    </row>
    <row r="4" spans="1:9" x14ac:dyDescent="0.35">
      <c r="A4" s="5" t="s">
        <v>11</v>
      </c>
      <c r="B4" s="5">
        <v>0.43130587946997939</v>
      </c>
    </row>
    <row r="5" spans="1:9" x14ac:dyDescent="0.35">
      <c r="A5" s="5" t="s">
        <v>12</v>
      </c>
      <c r="B5" s="5">
        <v>0.18602476166537241</v>
      </c>
    </row>
    <row r="6" spans="1:9" x14ac:dyDescent="0.35">
      <c r="A6" s="5" t="s">
        <v>13</v>
      </c>
      <c r="B6" s="5">
        <v>0.14080391509122644</v>
      </c>
    </row>
    <row r="7" spans="1:9" x14ac:dyDescent="0.35">
      <c r="A7" s="5" t="s">
        <v>14</v>
      </c>
      <c r="B7" s="5">
        <v>8.4395983866846898</v>
      </c>
    </row>
    <row r="8" spans="1:9" ht="15" thickBot="1" x14ac:dyDescent="0.4">
      <c r="A8" s="6" t="s">
        <v>15</v>
      </c>
      <c r="B8" s="6">
        <v>20</v>
      </c>
    </row>
    <row r="10" spans="1:9" ht="15" thickBot="1" x14ac:dyDescent="0.4">
      <c r="A10" t="s">
        <v>16</v>
      </c>
    </row>
    <row r="11" spans="1:9" x14ac:dyDescent="0.35">
      <c r="A11" s="7"/>
      <c r="B11" s="7" t="s">
        <v>21</v>
      </c>
      <c r="C11" s="7" t="s">
        <v>22</v>
      </c>
      <c r="D11" s="7" t="s">
        <v>23</v>
      </c>
      <c r="E11" s="7" t="s">
        <v>24</v>
      </c>
      <c r="F11" s="7" t="s">
        <v>25</v>
      </c>
    </row>
    <row r="12" spans="1:9" x14ac:dyDescent="0.35">
      <c r="A12" s="5" t="s">
        <v>17</v>
      </c>
      <c r="B12" s="5">
        <v>1</v>
      </c>
      <c r="C12" s="5">
        <v>293.00540328644524</v>
      </c>
      <c r="D12" s="5">
        <v>293.00540328644524</v>
      </c>
      <c r="E12" s="5">
        <v>4.1136948057873814</v>
      </c>
      <c r="F12" s="5">
        <v>5.7600121228243754E-2</v>
      </c>
    </row>
    <row r="13" spans="1:9" x14ac:dyDescent="0.35">
      <c r="A13" s="5" t="s">
        <v>18</v>
      </c>
      <c r="B13" s="5">
        <v>18</v>
      </c>
      <c r="C13" s="5">
        <v>1282.0827767135549</v>
      </c>
      <c r="D13" s="5">
        <v>71.226820928530827</v>
      </c>
      <c r="E13" s="5"/>
      <c r="F13" s="5"/>
    </row>
    <row r="14" spans="1:9" ht="15" thickBot="1" x14ac:dyDescent="0.4">
      <c r="A14" s="6" t="s">
        <v>19</v>
      </c>
      <c r="B14" s="6">
        <v>19</v>
      </c>
      <c r="C14" s="6">
        <v>1575.0881800000002</v>
      </c>
      <c r="D14" s="6"/>
      <c r="E14" s="6"/>
      <c r="F14" s="6"/>
    </row>
    <row r="15" spans="1:9" ht="15" thickBot="1" x14ac:dyDescent="0.4"/>
    <row r="16" spans="1:9" x14ac:dyDescent="0.35">
      <c r="A16" s="7"/>
      <c r="B16" s="7" t="s">
        <v>26</v>
      </c>
      <c r="C16" s="7" t="s">
        <v>14</v>
      </c>
      <c r="D16" s="7" t="s">
        <v>27</v>
      </c>
      <c r="E16" s="7" t="s">
        <v>28</v>
      </c>
      <c r="F16" s="7" t="s">
        <v>29</v>
      </c>
      <c r="G16" s="7" t="s">
        <v>30</v>
      </c>
      <c r="H16" s="7" t="s">
        <v>31</v>
      </c>
      <c r="I16" s="7" t="s">
        <v>32</v>
      </c>
    </row>
    <row r="17" spans="1:9" x14ac:dyDescent="0.35">
      <c r="A17" s="5" t="s">
        <v>20</v>
      </c>
      <c r="B17" s="5">
        <v>43.616724273196382</v>
      </c>
      <c r="C17" s="5">
        <v>9.6032309044878499</v>
      </c>
      <c r="D17" s="5">
        <v>4.5418801970921168</v>
      </c>
      <c r="E17" s="5">
        <v>2.5257384583349826E-4</v>
      </c>
      <c r="F17" s="5">
        <v>23.441084808433981</v>
      </c>
      <c r="G17" s="5">
        <v>63.79236373795878</v>
      </c>
      <c r="H17" s="5">
        <v>23.441084808433981</v>
      </c>
      <c r="I17" s="5">
        <v>63.79236373795878</v>
      </c>
    </row>
    <row r="18" spans="1:9" ht="15" thickBot="1" x14ac:dyDescent="0.4">
      <c r="A18" s="6" t="s">
        <v>8</v>
      </c>
      <c r="B18" s="6">
        <v>-2.5446667918982528E-2</v>
      </c>
      <c r="C18" s="6">
        <v>1.254627747164112E-2</v>
      </c>
      <c r="D18" s="6">
        <v>-2.0282245452087846</v>
      </c>
      <c r="E18" s="6">
        <v>5.7600121228243754E-2</v>
      </c>
      <c r="F18" s="6">
        <v>-5.1805418782132961E-2</v>
      </c>
      <c r="G18" s="6">
        <v>9.1208294416790167E-4</v>
      </c>
      <c r="H18" s="6">
        <v>-5.1805418782132961E-2</v>
      </c>
      <c r="I18" s="6">
        <v>9.1208294416790167E-4</v>
      </c>
    </row>
    <row r="22" spans="1:9" x14ac:dyDescent="0.35">
      <c r="A22" t="s">
        <v>33</v>
      </c>
      <c r="F22" t="s">
        <v>42</v>
      </c>
    </row>
    <row r="23" spans="1:9" ht="15" thickBot="1" x14ac:dyDescent="0.4"/>
    <row r="24" spans="1:9" x14ac:dyDescent="0.35">
      <c r="A24" s="7" t="s">
        <v>34</v>
      </c>
      <c r="B24" s="7" t="s">
        <v>39</v>
      </c>
      <c r="C24" s="7" t="s">
        <v>36</v>
      </c>
      <c r="D24" s="7" t="s">
        <v>41</v>
      </c>
      <c r="F24" s="7" t="s">
        <v>43</v>
      </c>
      <c r="G24" s="7" t="s">
        <v>7</v>
      </c>
    </row>
    <row r="25" spans="1:9" x14ac:dyDescent="0.35">
      <c r="A25" s="5">
        <v>1</v>
      </c>
      <c r="B25" s="5">
        <v>28.094256842617042</v>
      </c>
      <c r="C25" s="5">
        <v>-9.3642568426170421</v>
      </c>
      <c r="D25" s="5">
        <v>-1.1399664881980758</v>
      </c>
      <c r="F25" s="5">
        <v>2.5</v>
      </c>
      <c r="G25" s="5">
        <v>12.68</v>
      </c>
    </row>
    <row r="26" spans="1:9" x14ac:dyDescent="0.35">
      <c r="A26" s="5">
        <v>2</v>
      </c>
      <c r="B26" s="5">
        <v>19.442389750162981</v>
      </c>
      <c r="C26" s="5">
        <v>-4.9223897501629814</v>
      </c>
      <c r="D26" s="5">
        <v>-0.59923167970981051</v>
      </c>
      <c r="F26" s="5">
        <v>7.5</v>
      </c>
      <c r="G26" s="5">
        <v>13.34</v>
      </c>
    </row>
    <row r="27" spans="1:9" x14ac:dyDescent="0.35">
      <c r="A27" s="5">
        <v>3</v>
      </c>
      <c r="B27" s="5">
        <v>25.295123371528963</v>
      </c>
      <c r="C27" s="5">
        <v>-7.8651233715289628</v>
      </c>
      <c r="D27" s="5">
        <v>-0.95746808527100868</v>
      </c>
      <c r="F27" s="5">
        <v>12.5</v>
      </c>
      <c r="G27" s="5">
        <v>13.44</v>
      </c>
    </row>
    <row r="28" spans="1:9" x14ac:dyDescent="0.35">
      <c r="A28" s="5">
        <v>4</v>
      </c>
      <c r="B28" s="5">
        <v>22.241523221251057</v>
      </c>
      <c r="C28" s="5">
        <v>-7.7015232212510583</v>
      </c>
      <c r="D28" s="5">
        <v>-0.93755206930568202</v>
      </c>
      <c r="F28" s="5">
        <v>17.5</v>
      </c>
      <c r="G28" s="5">
        <v>14.52</v>
      </c>
    </row>
    <row r="29" spans="1:9" x14ac:dyDescent="0.35">
      <c r="A29" s="5">
        <v>5</v>
      </c>
      <c r="B29" s="5">
        <v>18.678989712593506</v>
      </c>
      <c r="C29" s="5">
        <v>-5.2389897125935061</v>
      </c>
      <c r="D29" s="5">
        <v>-0.63777326965136782</v>
      </c>
      <c r="F29" s="5">
        <v>22.5</v>
      </c>
      <c r="G29" s="5">
        <v>14.54</v>
      </c>
    </row>
    <row r="30" spans="1:9" x14ac:dyDescent="0.35">
      <c r="A30" s="5">
        <v>6</v>
      </c>
      <c r="B30" s="5">
        <v>30.129990276135644</v>
      </c>
      <c r="C30" s="5">
        <v>-5.7399902761356429</v>
      </c>
      <c r="D30" s="5">
        <v>-0.69876303772427917</v>
      </c>
      <c r="F30" s="5">
        <v>27.5</v>
      </c>
      <c r="G30" s="5">
        <v>17.43</v>
      </c>
    </row>
    <row r="31" spans="1:9" x14ac:dyDescent="0.35">
      <c r="A31" s="5">
        <v>7</v>
      </c>
      <c r="B31" s="5">
        <v>26.312990088288263</v>
      </c>
      <c r="C31" s="5">
        <v>-12.972990088288263</v>
      </c>
      <c r="D31" s="5">
        <v>-1.5792789754623364</v>
      </c>
      <c r="F31" s="5">
        <v>32.5</v>
      </c>
      <c r="G31" s="5">
        <v>18.73</v>
      </c>
    </row>
    <row r="32" spans="1:9" x14ac:dyDescent="0.35">
      <c r="A32" s="5">
        <v>8</v>
      </c>
      <c r="B32" s="5">
        <v>29.875523596945818</v>
      </c>
      <c r="C32" s="5">
        <v>-7.1655235969458175</v>
      </c>
      <c r="D32" s="5">
        <v>-0.87230165812366989</v>
      </c>
      <c r="F32" s="5">
        <v>37.5</v>
      </c>
      <c r="G32" s="5">
        <v>19.32</v>
      </c>
    </row>
    <row r="33" spans="1:7" x14ac:dyDescent="0.35">
      <c r="A33" s="5">
        <v>9</v>
      </c>
      <c r="B33" s="5">
        <v>20.969189825301932</v>
      </c>
      <c r="C33" s="5">
        <v>-8.289189825301932</v>
      </c>
      <c r="D33" s="5">
        <v>-1.0090922081667111</v>
      </c>
      <c r="F33" s="5">
        <v>42.5</v>
      </c>
      <c r="G33" s="5">
        <v>22.71</v>
      </c>
    </row>
    <row r="34" spans="1:7" x14ac:dyDescent="0.35">
      <c r="A34" s="5">
        <v>10</v>
      </c>
      <c r="B34" s="5">
        <v>25.040656692339137</v>
      </c>
      <c r="C34" s="5">
        <v>-5.7206566923391371</v>
      </c>
      <c r="D34" s="5">
        <v>-0.69640944597693599</v>
      </c>
      <c r="F34" s="5">
        <v>47.5</v>
      </c>
      <c r="G34" s="5">
        <v>24.39</v>
      </c>
    </row>
    <row r="35" spans="1:7" x14ac:dyDescent="0.35">
      <c r="A35" s="5">
        <v>11</v>
      </c>
      <c r="B35" s="5">
        <v>26.567456767478088</v>
      </c>
      <c r="C35" s="5">
        <v>3.592543232521912</v>
      </c>
      <c r="D35" s="5">
        <v>0.43734158100401116</v>
      </c>
      <c r="F35" s="5">
        <v>52.5</v>
      </c>
      <c r="G35" s="5">
        <v>25.4</v>
      </c>
    </row>
    <row r="36" spans="1:7" x14ac:dyDescent="0.35">
      <c r="A36" s="5">
        <v>12</v>
      </c>
      <c r="B36" s="5">
        <v>24.022789975579837</v>
      </c>
      <c r="C36" s="5">
        <v>3.067210024420163</v>
      </c>
      <c r="D36" s="5">
        <v>0.37338965588720557</v>
      </c>
      <c r="F36" s="5">
        <v>57.5</v>
      </c>
      <c r="G36" s="5">
        <v>26.05</v>
      </c>
    </row>
    <row r="37" spans="1:7" x14ac:dyDescent="0.35">
      <c r="A37" s="5">
        <v>13</v>
      </c>
      <c r="B37" s="5">
        <v>21.223656504491757</v>
      </c>
      <c r="C37" s="5">
        <v>4.1763434955082417</v>
      </c>
      <c r="D37" s="5">
        <v>0.50841104725112096</v>
      </c>
      <c r="F37" s="5">
        <v>62.5</v>
      </c>
      <c r="G37" s="5">
        <v>26.07</v>
      </c>
    </row>
    <row r="38" spans="1:7" x14ac:dyDescent="0.35">
      <c r="A38" s="5">
        <v>14</v>
      </c>
      <c r="B38" s="5">
        <v>18.170056354213855</v>
      </c>
      <c r="C38" s="5">
        <v>7.8799436457861454</v>
      </c>
      <c r="D38" s="5">
        <v>0.95927224509736086</v>
      </c>
      <c r="F38" s="5">
        <v>67.5</v>
      </c>
      <c r="G38" s="5">
        <v>27.09</v>
      </c>
    </row>
    <row r="39" spans="1:7" x14ac:dyDescent="0.35">
      <c r="A39" s="5">
        <v>15</v>
      </c>
      <c r="B39" s="5">
        <v>24.277256654769662</v>
      </c>
      <c r="C39" s="5">
        <v>9.21274334523034</v>
      </c>
      <c r="D39" s="5">
        <v>1.1215218521278143</v>
      </c>
      <c r="F39" s="5">
        <v>72.5</v>
      </c>
      <c r="G39" s="5">
        <v>30.16</v>
      </c>
    </row>
    <row r="40" spans="1:7" x14ac:dyDescent="0.35">
      <c r="A40" s="5">
        <v>16</v>
      </c>
      <c r="B40" s="5">
        <v>28.603190200996693</v>
      </c>
      <c r="C40" s="5">
        <v>7.0168097990033047</v>
      </c>
      <c r="D40" s="5">
        <v>0.85419784606080618</v>
      </c>
      <c r="F40" s="5">
        <v>77.5</v>
      </c>
      <c r="G40" s="5">
        <v>33.49</v>
      </c>
    </row>
    <row r="41" spans="1:7" x14ac:dyDescent="0.35">
      <c r="A41" s="5">
        <v>17</v>
      </c>
      <c r="B41" s="5">
        <v>20.460256466922282</v>
      </c>
      <c r="C41" s="5">
        <v>5.6097435330777188</v>
      </c>
      <c r="D41" s="5">
        <v>0.68290732970832047</v>
      </c>
      <c r="F41" s="5">
        <v>82.5</v>
      </c>
      <c r="G41" s="5">
        <v>34.950000000000003</v>
      </c>
    </row>
    <row r="42" spans="1:7" x14ac:dyDescent="0.35">
      <c r="A42" s="5">
        <v>18</v>
      </c>
      <c r="B42" s="5">
        <v>27.076390125857738</v>
      </c>
      <c r="C42" s="5">
        <v>9.7036098741422627</v>
      </c>
      <c r="D42" s="5">
        <v>1.1812779440999051</v>
      </c>
      <c r="F42" s="5">
        <v>87.5</v>
      </c>
      <c r="G42" s="5">
        <v>35.619999999999997</v>
      </c>
    </row>
    <row r="43" spans="1:7" x14ac:dyDescent="0.35">
      <c r="A43" s="5">
        <v>19</v>
      </c>
      <c r="B43" s="5">
        <v>23.004923258820536</v>
      </c>
      <c r="C43" s="5">
        <v>11.945076741179466</v>
      </c>
      <c r="D43" s="5">
        <v>1.4541449911889979</v>
      </c>
      <c r="F43" s="5">
        <v>92.5</v>
      </c>
      <c r="G43" s="5">
        <v>36.78</v>
      </c>
    </row>
    <row r="44" spans="1:7" ht="15" thickBot="1" x14ac:dyDescent="0.4">
      <c r="A44" s="6">
        <v>20</v>
      </c>
      <c r="B44" s="6">
        <v>30.893390313705119</v>
      </c>
      <c r="C44" s="6">
        <v>12.776609686294883</v>
      </c>
      <c r="D44" s="6">
        <v>1.5553724251643466</v>
      </c>
      <c r="F44" s="6">
        <v>97.5</v>
      </c>
      <c r="G44" s="6">
        <v>43.67</v>
      </c>
    </row>
  </sheetData>
  <sortState xmlns:xlrd2="http://schemas.microsoft.com/office/spreadsheetml/2017/richdata2" ref="G25:G44">
    <sortCondition ref="G25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E6637-EFAF-46F0-95C6-8A2F064DF46E}">
  <dimension ref="A1:I45"/>
  <sheetViews>
    <sheetView workbookViewId="0">
      <selection activeCell="A10" sqref="A10:G19"/>
    </sheetView>
  </sheetViews>
  <sheetFormatPr defaultRowHeight="14.5" x14ac:dyDescent="0.35"/>
  <sheetData>
    <row r="1" spans="1:9" x14ac:dyDescent="0.35">
      <c r="A1" t="s">
        <v>9</v>
      </c>
    </row>
    <row r="2" spans="1:9" ht="15" thickBot="1" x14ac:dyDescent="0.4"/>
    <row r="3" spans="1:9" x14ac:dyDescent="0.35">
      <c r="A3" s="8" t="s">
        <v>10</v>
      </c>
      <c r="B3" s="8"/>
    </row>
    <row r="4" spans="1:9" x14ac:dyDescent="0.35">
      <c r="A4" s="5" t="s">
        <v>11</v>
      </c>
      <c r="B4" s="5">
        <v>0.94883528609291323</v>
      </c>
    </row>
    <row r="5" spans="1:9" x14ac:dyDescent="0.35">
      <c r="A5" s="5" t="s">
        <v>12</v>
      </c>
      <c r="B5" s="5">
        <v>0.90028840013502043</v>
      </c>
    </row>
    <row r="6" spans="1:9" x14ac:dyDescent="0.35">
      <c r="A6" s="5" t="s">
        <v>13</v>
      </c>
      <c r="B6" s="5">
        <v>0.88855762368031699</v>
      </c>
    </row>
    <row r="7" spans="1:9" x14ac:dyDescent="0.35">
      <c r="A7" s="5" t="s">
        <v>14</v>
      </c>
      <c r="B7" s="5">
        <v>3.0394906922069822</v>
      </c>
    </row>
    <row r="8" spans="1:9" ht="15" thickBot="1" x14ac:dyDescent="0.4">
      <c r="A8" s="6" t="s">
        <v>15</v>
      </c>
      <c r="B8" s="6">
        <v>20</v>
      </c>
    </row>
    <row r="10" spans="1:9" ht="15" thickBot="1" x14ac:dyDescent="0.4">
      <c r="A10" t="s">
        <v>16</v>
      </c>
    </row>
    <row r="11" spans="1:9" x14ac:dyDescent="0.35">
      <c r="A11" s="7"/>
      <c r="B11" s="7" t="s">
        <v>21</v>
      </c>
      <c r="C11" s="7" t="s">
        <v>22</v>
      </c>
      <c r="D11" s="7" t="s">
        <v>23</v>
      </c>
      <c r="E11" s="7" t="s">
        <v>24</v>
      </c>
      <c r="F11" s="7" t="s">
        <v>25</v>
      </c>
    </row>
    <row r="12" spans="1:9" x14ac:dyDescent="0.35">
      <c r="A12" s="5" t="s">
        <v>17</v>
      </c>
      <c r="B12" s="5">
        <v>2</v>
      </c>
      <c r="C12" s="5">
        <v>1418.0336176437813</v>
      </c>
      <c r="D12" s="5">
        <v>709.01680882189066</v>
      </c>
      <c r="E12" s="5">
        <v>76.745849144030686</v>
      </c>
      <c r="F12" s="5">
        <v>3.0855907116642071E-9</v>
      </c>
    </row>
    <row r="13" spans="1:9" x14ac:dyDescent="0.35">
      <c r="A13" s="5" t="s">
        <v>18</v>
      </c>
      <c r="B13" s="5">
        <v>17</v>
      </c>
      <c r="C13" s="5">
        <v>157.05456235621895</v>
      </c>
      <c r="D13" s="5">
        <v>9.2385036680128803</v>
      </c>
      <c r="E13" s="5"/>
      <c r="F13" s="5"/>
    </row>
    <row r="14" spans="1:9" ht="15" thickBot="1" x14ac:dyDescent="0.4">
      <c r="A14" s="6" t="s">
        <v>19</v>
      </c>
      <c r="B14" s="6">
        <v>19</v>
      </c>
      <c r="C14" s="6">
        <v>1575.0881800000002</v>
      </c>
      <c r="D14" s="6"/>
      <c r="E14" s="6"/>
      <c r="F14" s="6"/>
    </row>
    <row r="15" spans="1:9" ht="15" thickBot="1" x14ac:dyDescent="0.4"/>
    <row r="16" spans="1:9" x14ac:dyDescent="0.35">
      <c r="A16" s="7"/>
      <c r="B16" s="7" t="s">
        <v>26</v>
      </c>
      <c r="C16" s="7" t="s">
        <v>14</v>
      </c>
      <c r="D16" s="7" t="s">
        <v>27</v>
      </c>
      <c r="E16" s="7" t="s">
        <v>28</v>
      </c>
      <c r="F16" s="7" t="s">
        <v>29</v>
      </c>
      <c r="G16" s="7" t="s">
        <v>30</v>
      </c>
      <c r="H16" s="7" t="s">
        <v>31</v>
      </c>
      <c r="I16" s="7" t="s">
        <v>32</v>
      </c>
    </row>
    <row r="17" spans="1:9" x14ac:dyDescent="0.35">
      <c r="A17" s="5" t="s">
        <v>20</v>
      </c>
      <c r="B17" s="5">
        <v>36.98560119402984</v>
      </c>
      <c r="C17" s="5">
        <v>3.5103824595027673</v>
      </c>
      <c r="D17" s="5">
        <v>10.53606027853407</v>
      </c>
      <c r="E17" s="5">
        <v>7.1633803133495757E-9</v>
      </c>
      <c r="F17" s="5">
        <v>29.579341596818068</v>
      </c>
      <c r="G17" s="5">
        <v>44.391860791241612</v>
      </c>
      <c r="H17" s="5">
        <v>29.579341596818068</v>
      </c>
      <c r="I17" s="5">
        <v>44.391860791241612</v>
      </c>
    </row>
    <row r="18" spans="1:9" x14ac:dyDescent="0.35">
      <c r="A18" s="5" t="s">
        <v>8</v>
      </c>
      <c r="B18" s="5">
        <v>-2.6607230514096181E-2</v>
      </c>
      <c r="C18" s="5">
        <v>4.5197199921128087E-3</v>
      </c>
      <c r="D18" s="5">
        <v>-5.8869201102120146</v>
      </c>
      <c r="E18" s="5">
        <v>1.793394954852526E-5</v>
      </c>
      <c r="F18" s="5">
        <v>-3.6143006160900465E-2</v>
      </c>
      <c r="G18" s="5">
        <v>-1.7071454867291901E-2</v>
      </c>
      <c r="H18" s="5">
        <v>-3.6143006160900465E-2</v>
      </c>
      <c r="I18" s="5">
        <v>-1.7071454867291901E-2</v>
      </c>
    </row>
    <row r="19" spans="1:9" ht="15" thickBot="1" x14ac:dyDescent="0.4">
      <c r="A19" s="6" t="s">
        <v>6</v>
      </c>
      <c r="B19" s="6">
        <v>15.004250613598682</v>
      </c>
      <c r="C19" s="6">
        <v>1.3596697022343789</v>
      </c>
      <c r="D19" s="6">
        <v>11.035217295010565</v>
      </c>
      <c r="E19" s="6">
        <v>3.5868366629856166E-9</v>
      </c>
      <c r="F19" s="6">
        <v>12.135598295116601</v>
      </c>
      <c r="G19" s="6">
        <v>17.872902932080763</v>
      </c>
      <c r="H19" s="6">
        <v>12.135598295116601</v>
      </c>
      <c r="I19" s="6">
        <v>17.872902932080763</v>
      </c>
    </row>
    <row r="23" spans="1:9" x14ac:dyDescent="0.35">
      <c r="A23" t="s">
        <v>33</v>
      </c>
      <c r="F23" t="s">
        <v>42</v>
      </c>
    </row>
    <row r="24" spans="1:9" ht="15" thickBot="1" x14ac:dyDescent="0.4"/>
    <row r="25" spans="1:9" x14ac:dyDescent="0.35">
      <c r="A25" s="7" t="s">
        <v>34</v>
      </c>
      <c r="B25" s="7" t="s">
        <v>39</v>
      </c>
      <c r="C25" s="7" t="s">
        <v>36</v>
      </c>
      <c r="D25" s="7" t="s">
        <v>41</v>
      </c>
      <c r="F25" s="7" t="s">
        <v>43</v>
      </c>
      <c r="G25" s="7" t="s">
        <v>7</v>
      </c>
    </row>
    <row r="26" spans="1:9" x14ac:dyDescent="0.35">
      <c r="A26" s="5">
        <v>1</v>
      </c>
      <c r="B26" s="5">
        <v>20.755190580431169</v>
      </c>
      <c r="C26" s="5">
        <v>-2.0251905804311683</v>
      </c>
      <c r="D26" s="5">
        <v>-0.70439687522807681</v>
      </c>
      <c r="F26" s="5">
        <v>2.5</v>
      </c>
      <c r="G26" s="5">
        <v>12.68</v>
      </c>
    </row>
    <row r="27" spans="1:9" x14ac:dyDescent="0.35">
      <c r="A27" s="5">
        <v>2</v>
      </c>
      <c r="B27" s="5">
        <v>11.708732205638469</v>
      </c>
      <c r="C27" s="5">
        <v>2.8112677943615303</v>
      </c>
      <c r="D27" s="5">
        <v>0.97780834500819658</v>
      </c>
      <c r="F27" s="5">
        <v>7.5</v>
      </c>
      <c r="G27" s="5">
        <v>13.34</v>
      </c>
    </row>
    <row r="28" spans="1:9" x14ac:dyDescent="0.35">
      <c r="A28" s="5">
        <v>3</v>
      </c>
      <c r="B28" s="5">
        <v>17.828395223880591</v>
      </c>
      <c r="C28" s="5">
        <v>-0.39839522388059123</v>
      </c>
      <c r="D28" s="5">
        <v>-0.13856886039215729</v>
      </c>
      <c r="F28" s="5">
        <v>12.5</v>
      </c>
      <c r="G28" s="5">
        <v>13.44</v>
      </c>
    </row>
    <row r="29" spans="1:9" x14ac:dyDescent="0.35">
      <c r="A29" s="5">
        <v>4</v>
      </c>
      <c r="B29" s="5">
        <v>14.635527562189047</v>
      </c>
      <c r="C29" s="5">
        <v>-9.5527562189047899E-2</v>
      </c>
      <c r="D29" s="5">
        <v>-3.3226164961618107E-2</v>
      </c>
      <c r="F29" s="5">
        <v>17.5</v>
      </c>
      <c r="G29" s="5">
        <v>14.52</v>
      </c>
    </row>
    <row r="30" spans="1:9" x14ac:dyDescent="0.35">
      <c r="A30" s="5">
        <v>5</v>
      </c>
      <c r="B30" s="5">
        <v>10.910515290215582</v>
      </c>
      <c r="C30" s="5">
        <v>2.529484709784418</v>
      </c>
      <c r="D30" s="5">
        <v>0.87979923604523247</v>
      </c>
      <c r="F30" s="5">
        <v>22.5</v>
      </c>
      <c r="G30" s="5">
        <v>14.54</v>
      </c>
    </row>
    <row r="31" spans="1:9" x14ac:dyDescent="0.35">
      <c r="A31" s="5">
        <v>6</v>
      </c>
      <c r="B31" s="5">
        <v>22.883769021558862</v>
      </c>
      <c r="C31" s="5">
        <v>1.5062309784411383</v>
      </c>
      <c r="D31" s="5">
        <v>0.52389360529209072</v>
      </c>
      <c r="F31" s="5">
        <v>27.5</v>
      </c>
      <c r="G31" s="5">
        <v>17.43</v>
      </c>
    </row>
    <row r="32" spans="1:9" x14ac:dyDescent="0.35">
      <c r="A32" s="5">
        <v>7</v>
      </c>
      <c r="B32" s="5">
        <v>18.892684444444438</v>
      </c>
      <c r="C32" s="5">
        <v>-5.5526844444444379</v>
      </c>
      <c r="D32" s="5">
        <v>-1.9313212344496919</v>
      </c>
      <c r="F32" s="5">
        <v>32.5</v>
      </c>
      <c r="G32" s="5">
        <v>18.73</v>
      </c>
    </row>
    <row r="33" spans="1:7" x14ac:dyDescent="0.35">
      <c r="A33" s="5">
        <v>8</v>
      </c>
      <c r="B33" s="5">
        <v>22.617696716417903</v>
      </c>
      <c r="C33" s="5">
        <v>9.2303283582097606E-2</v>
      </c>
      <c r="D33" s="5">
        <v>3.2104704197605971E-2</v>
      </c>
      <c r="F33" s="5">
        <v>37.5</v>
      </c>
      <c r="G33" s="5">
        <v>19.32</v>
      </c>
    </row>
    <row r="34" spans="1:7" x14ac:dyDescent="0.35">
      <c r="A34" s="5">
        <v>9</v>
      </c>
      <c r="B34" s="5">
        <v>13.305166036484238</v>
      </c>
      <c r="C34" s="5">
        <v>-0.62516603648423796</v>
      </c>
      <c r="D34" s="5">
        <v>-0.21744373435929387</v>
      </c>
      <c r="F34" s="5">
        <v>42.5</v>
      </c>
      <c r="G34" s="5">
        <v>22.71</v>
      </c>
    </row>
    <row r="35" spans="1:7" x14ac:dyDescent="0.35">
      <c r="A35" s="5">
        <v>10</v>
      </c>
      <c r="B35" s="5">
        <v>17.562322918739628</v>
      </c>
      <c r="C35" s="5">
        <v>1.7576770812603719</v>
      </c>
      <c r="D35" s="5">
        <v>0.61135097884773759</v>
      </c>
      <c r="F35" s="5">
        <v>47.5</v>
      </c>
      <c r="G35" s="5">
        <v>24.39</v>
      </c>
    </row>
    <row r="36" spans="1:7" x14ac:dyDescent="0.35">
      <c r="A36" s="5">
        <v>11</v>
      </c>
      <c r="B36" s="5">
        <v>34.163007363184079</v>
      </c>
      <c r="C36" s="5">
        <v>-4.0030073631840786</v>
      </c>
      <c r="D36" s="5">
        <v>-1.3923163110612167</v>
      </c>
      <c r="F36" s="5">
        <v>52.5</v>
      </c>
      <c r="G36" s="5">
        <v>25.4</v>
      </c>
    </row>
    <row r="37" spans="1:7" x14ac:dyDescent="0.35">
      <c r="A37" s="5">
        <v>12</v>
      </c>
      <c r="B37" s="5">
        <v>31.502284311774464</v>
      </c>
      <c r="C37" s="5">
        <v>-4.4122843117744637</v>
      </c>
      <c r="D37" s="5">
        <v>-1.5346700265463888</v>
      </c>
      <c r="F37" s="5">
        <v>57.5</v>
      </c>
      <c r="G37" s="5">
        <v>26.05</v>
      </c>
    </row>
    <row r="38" spans="1:7" x14ac:dyDescent="0.35">
      <c r="A38" s="5">
        <v>13</v>
      </c>
      <c r="B38" s="5">
        <v>28.575488955223882</v>
      </c>
      <c r="C38" s="5">
        <v>-3.1754889552238836</v>
      </c>
      <c r="D38" s="5">
        <v>-1.1044908656965768</v>
      </c>
      <c r="F38" s="5">
        <v>62.5</v>
      </c>
      <c r="G38" s="5">
        <v>26.07</v>
      </c>
    </row>
    <row r="39" spans="1:7" x14ac:dyDescent="0.35">
      <c r="A39" s="5">
        <v>14</v>
      </c>
      <c r="B39" s="5">
        <v>25.382621293532342</v>
      </c>
      <c r="C39" s="5">
        <v>0.66737870646765884</v>
      </c>
      <c r="D39" s="5">
        <v>0.23212604283863963</v>
      </c>
      <c r="F39" s="5">
        <v>67.5</v>
      </c>
      <c r="G39" s="5">
        <v>27.09</v>
      </c>
    </row>
    <row r="40" spans="1:7" x14ac:dyDescent="0.35">
      <c r="A40" s="5">
        <v>15</v>
      </c>
      <c r="B40" s="5">
        <v>31.768356616915423</v>
      </c>
      <c r="C40" s="5">
        <v>1.7216433830845794</v>
      </c>
      <c r="D40" s="5">
        <v>0.59881782535433348</v>
      </c>
      <c r="F40" s="5">
        <v>72.5</v>
      </c>
      <c r="G40" s="5">
        <v>30.16</v>
      </c>
    </row>
    <row r="41" spans="1:7" x14ac:dyDescent="0.35">
      <c r="A41" s="5">
        <v>16</v>
      </c>
      <c r="B41" s="5">
        <v>36.291585804311779</v>
      </c>
      <c r="C41" s="5">
        <v>-0.67158580431178194</v>
      </c>
      <c r="D41" s="5">
        <v>-0.23358934540572354</v>
      </c>
      <c r="F41" s="5">
        <v>77.5</v>
      </c>
      <c r="G41" s="5">
        <v>33.49</v>
      </c>
    </row>
    <row r="42" spans="1:7" x14ac:dyDescent="0.35">
      <c r="A42" s="5">
        <v>17</v>
      </c>
      <c r="B42" s="5">
        <v>27.777272039800998</v>
      </c>
      <c r="C42" s="5">
        <v>-1.7072720398009977</v>
      </c>
      <c r="D42" s="5">
        <v>-0.5938192195936699</v>
      </c>
      <c r="F42" s="5">
        <v>82.5</v>
      </c>
      <c r="G42" s="5">
        <v>34.950000000000003</v>
      </c>
    </row>
    <row r="43" spans="1:7" x14ac:dyDescent="0.35">
      <c r="A43" s="5">
        <v>18</v>
      </c>
      <c r="B43" s="5">
        <v>34.695151973466004</v>
      </c>
      <c r="C43" s="5">
        <v>2.0848480265339973</v>
      </c>
      <c r="D43" s="5">
        <v>0.7251467834218891</v>
      </c>
      <c r="F43" s="5">
        <v>87.5</v>
      </c>
      <c r="G43" s="5">
        <v>35.619999999999997</v>
      </c>
    </row>
    <row r="44" spans="1:7" x14ac:dyDescent="0.35">
      <c r="A44" s="5">
        <v>19</v>
      </c>
      <c r="B44" s="5">
        <v>30.437995091210617</v>
      </c>
      <c r="C44" s="5">
        <v>4.5120049087893861</v>
      </c>
      <c r="D44" s="5">
        <v>1.5693546027101961</v>
      </c>
      <c r="F44" s="5">
        <v>92.5</v>
      </c>
      <c r="G44" s="5">
        <v>36.78</v>
      </c>
    </row>
    <row r="45" spans="1:7" ht="15" thickBot="1" x14ac:dyDescent="0.4">
      <c r="A45" s="6">
        <v>20</v>
      </c>
      <c r="B45" s="6">
        <v>38.686236550580432</v>
      </c>
      <c r="C45" s="6">
        <v>4.9837634494195697</v>
      </c>
      <c r="D45" s="6">
        <v>1.7334405139785125</v>
      </c>
      <c r="F45" s="6">
        <v>97.5</v>
      </c>
      <c r="G45" s="6">
        <v>43.67</v>
      </c>
    </row>
  </sheetData>
  <sortState xmlns:xlrd2="http://schemas.microsoft.com/office/spreadsheetml/2017/richdata2" ref="G26:G45">
    <sortCondition ref="G2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Dommy Datos</vt:lpstr>
      <vt:lpstr>Sheet1</vt:lpstr>
      <vt:lpstr>Sheet2</vt:lpstr>
      <vt:lpstr>Ejemplo2</vt:lpstr>
      <vt:lpstr>Sheet3</vt:lpstr>
      <vt:lpstr>Ejemplo cruces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</dc:creator>
  <cp:lastModifiedBy>actda</cp:lastModifiedBy>
  <dcterms:created xsi:type="dcterms:W3CDTF">2021-11-03T16:57:48Z</dcterms:created>
  <dcterms:modified xsi:type="dcterms:W3CDTF">2021-11-05T23:53:37Z</dcterms:modified>
</cp:coreProperties>
</file>