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2\Muestreo\Proyecto Final\"/>
    </mc:Choice>
  </mc:AlternateContent>
  <xr:revisionPtr revIDLastSave="0" documentId="13_ncr:1_{63546BE3-EAAE-4946-9E18-573EF814515E}" xr6:coauthVersionLast="47" xr6:coauthVersionMax="47" xr10:uidLastSave="{00000000-0000-0000-0000-000000000000}"/>
  <bookViews>
    <workbookView xWindow="7560" yWindow="3060" windowWidth="28800" windowHeight="15410" activeTab="1" xr2:uid="{876C0A59-0159-4FE9-8D25-B9A465A1BD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4" i="1" l="1"/>
  <c r="D134" i="1"/>
  <c r="C134" i="1"/>
  <c r="B134" i="1"/>
  <c r="E135" i="1"/>
  <c r="D135" i="1"/>
  <c r="C135" i="1"/>
  <c r="B135" i="1"/>
  <c r="E133" i="1"/>
  <c r="D133" i="1"/>
  <c r="C133" i="1"/>
  <c r="B133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E89" i="1"/>
  <c r="E82" i="1"/>
  <c r="E76" i="1"/>
  <c r="E69" i="1"/>
  <c r="E55" i="1"/>
  <c r="E62" i="1"/>
  <c r="E87" i="1"/>
  <c r="E86" i="1"/>
  <c r="E85" i="1"/>
  <c r="E80" i="1"/>
  <c r="E79" i="1"/>
  <c r="E78" i="1"/>
  <c r="E74" i="1"/>
  <c r="E73" i="1"/>
  <c r="E72" i="1"/>
  <c r="E67" i="1"/>
  <c r="E66" i="1"/>
  <c r="E65" i="1"/>
  <c r="E60" i="1"/>
  <c r="E59" i="1"/>
  <c r="E58" i="1"/>
  <c r="E53" i="1"/>
  <c r="E52" i="1"/>
  <c r="E51" i="1"/>
  <c r="B40" i="1"/>
  <c r="B39" i="1"/>
  <c r="B33" i="1"/>
  <c r="B32" i="1"/>
  <c r="B31" i="1"/>
  <c r="B30" i="1"/>
  <c r="C26" i="1"/>
  <c r="C33" i="1" s="1"/>
  <c r="C25" i="1"/>
  <c r="C32" i="1" s="1"/>
  <c r="C24" i="1"/>
  <c r="C31" i="1" s="1"/>
  <c r="C23" i="1"/>
  <c r="C30" i="1" s="1"/>
  <c r="B16" i="1"/>
  <c r="B15" i="1"/>
  <c r="B14" i="1"/>
  <c r="B13" i="1"/>
  <c r="B12" i="1"/>
  <c r="C9" i="1"/>
  <c r="C16" i="1" s="1"/>
  <c r="C8" i="1"/>
  <c r="C15" i="1" s="1"/>
  <c r="C7" i="1"/>
  <c r="C14" i="1" s="1"/>
  <c r="C6" i="1"/>
  <c r="C13" i="1" s="1"/>
  <c r="C5" i="1"/>
  <c r="C12" i="1" s="1"/>
</calcChain>
</file>

<file path=xl/sharedStrings.xml><?xml version="1.0" encoding="utf-8"?>
<sst xmlns="http://schemas.openxmlformats.org/spreadsheetml/2006/main" count="128" uniqueCount="60">
  <si>
    <t>Medios de Contratación</t>
  </si>
  <si>
    <t>Total</t>
  </si>
  <si>
    <t>PERIODICO</t>
  </si>
  <si>
    <t>INTERNET</t>
  </si>
  <si>
    <t>BOLSA</t>
  </si>
  <si>
    <t>RECOMENDACIÓN</t>
  </si>
  <si>
    <t>EMP. CONTRATACIÓN</t>
  </si>
  <si>
    <t>Sí</t>
  </si>
  <si>
    <t>No</t>
  </si>
  <si>
    <t>Primer Trabajo</t>
  </si>
  <si>
    <t>ESTUDIANTE</t>
  </si>
  <si>
    <t>PASANTE</t>
  </si>
  <si>
    <t>LICENCIATURA</t>
  </si>
  <si>
    <t>POSGRADO</t>
  </si>
  <si>
    <t>No Experiencia</t>
  </si>
  <si>
    <t>Experiencia</t>
  </si>
  <si>
    <t>Personalidad</t>
  </si>
  <si>
    <t>Comunicación</t>
  </si>
  <si>
    <t>Trabajo en Equipo</t>
  </si>
  <si>
    <t>Liderazgo</t>
  </si>
  <si>
    <t>Creatividad</t>
  </si>
  <si>
    <t>Presentacion</t>
  </si>
  <si>
    <t>Trabajo bajo Presión</t>
  </si>
  <si>
    <t>Importante</t>
  </si>
  <si>
    <t>Neutral</t>
  </si>
  <si>
    <t>No Importante</t>
  </si>
  <si>
    <t>Presentación Personal</t>
  </si>
  <si>
    <t>Facilidad para comunicar</t>
  </si>
  <si>
    <t>Avanzados</t>
  </si>
  <si>
    <t>Básicos</t>
  </si>
  <si>
    <t>No requeridos</t>
  </si>
  <si>
    <t>Computación</t>
  </si>
  <si>
    <t>Demografía</t>
  </si>
  <si>
    <t>Sis. Dinámicos</t>
  </si>
  <si>
    <t>Seguros Personas</t>
  </si>
  <si>
    <t>Pensiones</t>
  </si>
  <si>
    <t>Model. Mat.</t>
  </si>
  <si>
    <t>Mercadotecnia</t>
  </si>
  <si>
    <t>IDO</t>
  </si>
  <si>
    <t>Finanzas</t>
  </si>
  <si>
    <t>Economía</t>
  </si>
  <si>
    <t>Seguros Daños</t>
  </si>
  <si>
    <t>Inferencia Est.</t>
  </si>
  <si>
    <t>Muestreo</t>
  </si>
  <si>
    <t>Probabilidad</t>
  </si>
  <si>
    <t>Admin. Riesgos</t>
  </si>
  <si>
    <t>Series Tiempo</t>
  </si>
  <si>
    <t>Conocimiento especializado</t>
  </si>
  <si>
    <t>DISE</t>
  </si>
  <si>
    <t>MBD</t>
  </si>
  <si>
    <t>PROG</t>
  </si>
  <si>
    <t>RED</t>
  </si>
  <si>
    <t>Avanzado</t>
  </si>
  <si>
    <t>Básico</t>
  </si>
  <si>
    <t>Medio</t>
  </si>
  <si>
    <t>Requeridos Conocimientos</t>
  </si>
  <si>
    <t>Programación</t>
  </si>
  <si>
    <t>Bases de Datos</t>
  </si>
  <si>
    <t>Diseño Sistemas</t>
  </si>
  <si>
    <t>Sistemas en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</si>
</sst>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6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Contratación</a:t>
            </a:r>
            <a:r>
              <a:rPr lang="es-MX" baseline="0"/>
              <a:t> por ...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Sheet1!$A$12:$A$16</c:f>
              <c:strCache>
                <c:ptCount val="5"/>
                <c:pt idx="0">
                  <c:v>PERIODICO</c:v>
                </c:pt>
                <c:pt idx="1">
                  <c:v>INTERNET</c:v>
                </c:pt>
                <c:pt idx="2">
                  <c:v>EMP. CONTRATACIÓN</c:v>
                </c:pt>
                <c:pt idx="3">
                  <c:v>BOLSA</c:v>
                </c:pt>
                <c:pt idx="4">
                  <c:v>RECOMENDACIÓN</c:v>
                </c:pt>
              </c:strCache>
            </c:strRef>
          </c:cat>
          <c:val>
            <c:numRef>
              <c:f>Sheet1!$B$12:$B$16</c:f>
              <c:numCache>
                <c:formatCode>0%</c:formatCode>
                <c:ptCount val="5"/>
                <c:pt idx="0">
                  <c:v>7.4468085106382975E-2</c:v>
                </c:pt>
                <c:pt idx="1">
                  <c:v>0.68439716312056742</c:v>
                </c:pt>
                <c:pt idx="2">
                  <c:v>0.25531914893617019</c:v>
                </c:pt>
                <c:pt idx="3">
                  <c:v>0.61702127659574468</c:v>
                </c:pt>
                <c:pt idx="4">
                  <c:v>0.58865248226950351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4-44D4-BDCC-56A5D3C4F5F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Sheet1!$A$12:$A$16</c:f>
              <c:strCache>
                <c:ptCount val="5"/>
                <c:pt idx="0">
                  <c:v>PERIODICO</c:v>
                </c:pt>
                <c:pt idx="1">
                  <c:v>INTERNET</c:v>
                </c:pt>
                <c:pt idx="2">
                  <c:v>EMP. CONTRATACIÓN</c:v>
                </c:pt>
                <c:pt idx="3">
                  <c:v>BOLSA</c:v>
                </c:pt>
                <c:pt idx="4">
                  <c:v>RECOMENDACIÓN</c:v>
                </c:pt>
              </c:strCache>
            </c:strRef>
          </c:cat>
          <c:val>
            <c:numRef>
              <c:f>Sheet1!$C$12:$C$16</c:f>
              <c:numCache>
                <c:formatCode>0%</c:formatCode>
                <c:ptCount val="5"/>
                <c:pt idx="0">
                  <c:v>0.92553191489361697</c:v>
                </c:pt>
                <c:pt idx="1">
                  <c:v>0.31560283687943264</c:v>
                </c:pt>
                <c:pt idx="2">
                  <c:v>0.74468085106382975</c:v>
                </c:pt>
                <c:pt idx="3">
                  <c:v>0.38297872340425532</c:v>
                </c:pt>
                <c:pt idx="4">
                  <c:v>0.41134751773049644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4-44D4-BDCC-56A5D3C4F5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3253263"/>
        <c:axId val="173254511"/>
      </c:barChart>
      <c:catAx>
        <c:axId val="17325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254511"/>
        <c:crosses val="autoZero"/>
        <c:auto val="1"/>
        <c:lblAlgn val="ctr"/>
        <c:lblOffset val="100"/>
        <c:noMultiLvlLbl val="0"/>
      </c:catAx>
      <c:valAx>
        <c:axId val="1732545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2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Preparación</a:t>
            </a:r>
            <a:r>
              <a:rPr lang="es-MX" baseline="0"/>
              <a:t> para primer puesto</a:t>
            </a:r>
            <a:endParaRPr lang="es-MX"/>
          </a:p>
        </c:rich>
      </c:tx>
      <c:layout>
        <c:manualLayout>
          <c:xMode val="edge"/>
          <c:yMode val="edge"/>
          <c:x val="0.2567152230971128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Sheet1!$A$30:$A$33</c:f>
              <c:strCache>
                <c:ptCount val="4"/>
                <c:pt idx="0">
                  <c:v>ESTUDIANTE</c:v>
                </c:pt>
                <c:pt idx="1">
                  <c:v>PASANTE</c:v>
                </c:pt>
                <c:pt idx="2">
                  <c:v>LICENCIATURA</c:v>
                </c:pt>
                <c:pt idx="3">
                  <c:v>POSGRADO</c:v>
                </c:pt>
              </c:strCache>
            </c:strRef>
          </c:cat>
          <c:val>
            <c:numRef>
              <c:f>Sheet1!$B$30:$B$33</c:f>
              <c:numCache>
                <c:formatCode>0%</c:formatCode>
                <c:ptCount val="4"/>
                <c:pt idx="0">
                  <c:v>0.50354609929078009</c:v>
                </c:pt>
                <c:pt idx="1">
                  <c:v>0.67375886524822692</c:v>
                </c:pt>
                <c:pt idx="2">
                  <c:v>0.86524822695035464</c:v>
                </c:pt>
                <c:pt idx="3">
                  <c:v>0.50709219858156029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A-4E37-B569-4884D059AC7B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Sheet1!$A$30:$A$33</c:f>
              <c:strCache>
                <c:ptCount val="4"/>
                <c:pt idx="0">
                  <c:v>ESTUDIANTE</c:v>
                </c:pt>
                <c:pt idx="1">
                  <c:v>PASANTE</c:v>
                </c:pt>
                <c:pt idx="2">
                  <c:v>LICENCIATURA</c:v>
                </c:pt>
                <c:pt idx="3">
                  <c:v>POSGRADO</c:v>
                </c:pt>
              </c:strCache>
            </c:strRef>
          </c:cat>
          <c:val>
            <c:numRef>
              <c:f>Sheet1!$C$30:$C$33</c:f>
              <c:numCache>
                <c:formatCode>0%</c:formatCode>
                <c:ptCount val="4"/>
                <c:pt idx="0">
                  <c:v>0.49645390070921985</c:v>
                </c:pt>
                <c:pt idx="1">
                  <c:v>0.32624113475177308</c:v>
                </c:pt>
                <c:pt idx="2">
                  <c:v>0.13475177304964539</c:v>
                </c:pt>
                <c:pt idx="3">
                  <c:v>0.49290780141843971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A-4E37-B569-4884D059A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6834591"/>
        <c:axId val="306837087"/>
      </c:barChart>
      <c:catAx>
        <c:axId val="30683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837087"/>
        <c:crosses val="autoZero"/>
        <c:auto val="1"/>
        <c:lblAlgn val="ctr"/>
        <c:lblOffset val="100"/>
        <c:noMultiLvlLbl val="0"/>
      </c:catAx>
      <c:valAx>
        <c:axId val="30683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68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Personalidad en Aspirantes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Sheet1!$H$59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Sheet1!$G$60:$G$65</c:f>
              <c:strCache>
                <c:ptCount val="6"/>
                <c:pt idx="0">
                  <c:v>Facilidad para comunicar</c:v>
                </c:pt>
                <c:pt idx="1">
                  <c:v>Trabajo en Equipo</c:v>
                </c:pt>
                <c:pt idx="2">
                  <c:v>Liderazgo</c:v>
                </c:pt>
                <c:pt idx="3">
                  <c:v>Creatividad</c:v>
                </c:pt>
                <c:pt idx="4">
                  <c:v>Presentación Personal</c:v>
                </c:pt>
                <c:pt idx="5">
                  <c:v>Trabajo bajo Presión</c:v>
                </c:pt>
              </c:strCache>
            </c:strRef>
          </c:cat>
          <c:val>
            <c:numRef>
              <c:f>Sheet1!$H$60:$H$65</c:f>
              <c:numCache>
                <c:formatCode>0%</c:formatCode>
                <c:ptCount val="6"/>
                <c:pt idx="0">
                  <c:v>0.87588652482269502</c:v>
                </c:pt>
                <c:pt idx="1">
                  <c:v>0.92198581560283688</c:v>
                </c:pt>
                <c:pt idx="2">
                  <c:v>0.67730496453900713</c:v>
                </c:pt>
                <c:pt idx="3">
                  <c:v>0.86879432624113473</c:v>
                </c:pt>
                <c:pt idx="4">
                  <c:v>0.68794326241134751</c:v>
                </c:pt>
                <c:pt idx="5">
                  <c:v>0.88297872340425532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1D8-ABFF-82BF59349C6A}"/>
            </c:ext>
          </c:extLst>
        </c:ser>
        <c:ser>
          <c:idx val="1"/>
          <c:order val="1"/>
          <c:tx>
            <c:strRef>
              <c:f>Sheet1!$I$59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Sheet1!$G$60:$G$65</c:f>
              <c:strCache>
                <c:ptCount val="6"/>
                <c:pt idx="0">
                  <c:v>Facilidad para comunicar</c:v>
                </c:pt>
                <c:pt idx="1">
                  <c:v>Trabajo en Equipo</c:v>
                </c:pt>
                <c:pt idx="2">
                  <c:v>Liderazgo</c:v>
                </c:pt>
                <c:pt idx="3">
                  <c:v>Creatividad</c:v>
                </c:pt>
                <c:pt idx="4">
                  <c:v>Presentación Personal</c:v>
                </c:pt>
                <c:pt idx="5">
                  <c:v>Trabajo bajo Presión</c:v>
                </c:pt>
              </c:strCache>
            </c:strRef>
          </c:cat>
          <c:val>
            <c:numRef>
              <c:f>Sheet1!$I$60:$I$65</c:f>
              <c:numCache>
                <c:formatCode>0%</c:formatCode>
                <c:ptCount val="6"/>
                <c:pt idx="0">
                  <c:v>9.9290780141843976E-2</c:v>
                </c:pt>
                <c:pt idx="1">
                  <c:v>7.0921985815602842E-2</c:v>
                </c:pt>
                <c:pt idx="2">
                  <c:v>0.26241134751773049</c:v>
                </c:pt>
                <c:pt idx="3">
                  <c:v>0.10638297872340426</c:v>
                </c:pt>
                <c:pt idx="4">
                  <c:v>0.24468085106382978</c:v>
                </c:pt>
                <c:pt idx="5">
                  <c:v>9.5744680851063829E-2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4-41D8-ABFF-82BF59349C6A}"/>
            </c:ext>
          </c:extLst>
        </c:ser>
        <c:ser>
          <c:idx val="2"/>
          <c:order val="2"/>
          <c:tx>
            <c:strRef>
              <c:f>Sheet1!$J$59</c:f>
              <c:strCache>
                <c:ptCount val="1"/>
                <c:pt idx="0">
                  <c:v>No Importante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Sheet1!$G$60:$G$65</c:f>
              <c:strCache>
                <c:ptCount val="6"/>
                <c:pt idx="0">
                  <c:v>Facilidad para comunicar</c:v>
                </c:pt>
                <c:pt idx="1">
                  <c:v>Trabajo en Equipo</c:v>
                </c:pt>
                <c:pt idx="2">
                  <c:v>Liderazgo</c:v>
                </c:pt>
                <c:pt idx="3">
                  <c:v>Creatividad</c:v>
                </c:pt>
                <c:pt idx="4">
                  <c:v>Presentación Personal</c:v>
                </c:pt>
                <c:pt idx="5">
                  <c:v>Trabajo bajo Presión</c:v>
                </c:pt>
              </c:strCache>
            </c:strRef>
          </c:cat>
          <c:val>
            <c:numRef>
              <c:f>Sheet1!$J$60:$J$65</c:f>
              <c:numCache>
                <c:formatCode>0%</c:formatCode>
                <c:ptCount val="6"/>
                <c:pt idx="0">
                  <c:v>2.4822695035460994E-2</c:v>
                </c:pt>
                <c:pt idx="1">
                  <c:v>7.0921985815602835E-3</c:v>
                </c:pt>
                <c:pt idx="2">
                  <c:v>6.0283687943262408E-2</c:v>
                </c:pt>
                <c:pt idx="3">
                  <c:v>2.4822695035460994E-2</c:v>
                </c:pt>
                <c:pt idx="4">
                  <c:v>6.7375886524822695E-2</c:v>
                </c:pt>
                <c:pt idx="5">
                  <c:v>2.1276595744680851E-2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4-41D8-ABFF-82BF5934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729919"/>
        <c:axId val="168729087"/>
      </c:barChart>
      <c:catAx>
        <c:axId val="16872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29087"/>
        <c:crosses val="autoZero"/>
        <c:auto val="1"/>
        <c:lblAlgn val="ctr"/>
        <c:lblOffset val="100"/>
        <c:noMultiLvlLbl val="0"/>
      </c:catAx>
      <c:valAx>
        <c:axId val="168729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72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Conocimientos Especializados Requeridos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Sheet1!$A$104</c:f>
              <c:strCache>
                <c:ptCount val="1"/>
                <c:pt idx="0">
                  <c:v>Avanzados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Sheet1!$B$97:$Q$97</c:f>
              <c:strCache>
                <c:ptCount val="16"/>
                <c:pt idx="0">
                  <c:v>Computación</c:v>
                </c:pt>
                <c:pt idx="1">
                  <c:v>Seguros Daños</c:v>
                </c:pt>
                <c:pt idx="2">
                  <c:v>Demografía</c:v>
                </c:pt>
                <c:pt idx="3">
                  <c:v>Economía</c:v>
                </c:pt>
                <c:pt idx="4">
                  <c:v>Finanzas</c:v>
                </c:pt>
                <c:pt idx="5">
                  <c:v>IDO</c:v>
                </c:pt>
                <c:pt idx="6">
                  <c:v>Inferencia Est.</c:v>
                </c:pt>
                <c:pt idx="7">
                  <c:v>Muestreo</c:v>
                </c:pt>
                <c:pt idx="8">
                  <c:v>Mercadotecnia</c:v>
                </c:pt>
                <c:pt idx="9">
                  <c:v>Model. Mat.</c:v>
                </c:pt>
                <c:pt idx="10">
                  <c:v>Pensiones</c:v>
                </c:pt>
                <c:pt idx="11">
                  <c:v>Probabilidad</c:v>
                </c:pt>
                <c:pt idx="12">
                  <c:v>Admin. Riesgos</c:v>
                </c:pt>
                <c:pt idx="13">
                  <c:v>Sis. Dinámicos</c:v>
                </c:pt>
                <c:pt idx="14">
                  <c:v>Seguros Personas</c:v>
                </c:pt>
                <c:pt idx="15">
                  <c:v>Series Tiempo</c:v>
                </c:pt>
              </c:strCache>
            </c:strRef>
          </c:cat>
          <c:val>
            <c:numRef>
              <c:f>Sheet1!$B$104:$Q$104</c:f>
              <c:numCache>
                <c:formatCode>0%</c:formatCode>
                <c:ptCount val="16"/>
                <c:pt idx="0">
                  <c:v>0.69503546099290781</c:v>
                </c:pt>
                <c:pt idx="1">
                  <c:v>0.14184397163120568</c:v>
                </c:pt>
                <c:pt idx="2">
                  <c:v>8.8652482269503549E-2</c:v>
                </c:pt>
                <c:pt idx="3">
                  <c:v>0.23404255319148937</c:v>
                </c:pt>
                <c:pt idx="4">
                  <c:v>0.47872340425531917</c:v>
                </c:pt>
                <c:pt idx="5">
                  <c:v>9.9290780141843976E-2</c:v>
                </c:pt>
                <c:pt idx="6">
                  <c:v>0.42198581560283688</c:v>
                </c:pt>
                <c:pt idx="7">
                  <c:v>0.19503546099290781</c:v>
                </c:pt>
                <c:pt idx="8">
                  <c:v>8.1560283687943269E-2</c:v>
                </c:pt>
                <c:pt idx="9">
                  <c:v>0.41843971631205673</c:v>
                </c:pt>
                <c:pt idx="10">
                  <c:v>0.13120567375886524</c:v>
                </c:pt>
                <c:pt idx="11">
                  <c:v>0.32624113475177308</c:v>
                </c:pt>
                <c:pt idx="12">
                  <c:v>0.31560283687943264</c:v>
                </c:pt>
                <c:pt idx="13">
                  <c:v>0.10283687943262411</c:v>
                </c:pt>
                <c:pt idx="14">
                  <c:v>0.20212765957446807</c:v>
                </c:pt>
                <c:pt idx="15">
                  <c:v>0.35815602836879434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2-4FD9-9FDB-FF09F5E518E9}"/>
            </c:ext>
          </c:extLst>
        </c:ser>
        <c:ser>
          <c:idx val="1"/>
          <c:order val="1"/>
          <c:tx>
            <c:strRef>
              <c:f>Sheet1!$A$105</c:f>
              <c:strCache>
                <c:ptCount val="1"/>
                <c:pt idx="0">
                  <c:v>Básicos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Sheet1!$B$97:$Q$97</c:f>
              <c:strCache>
                <c:ptCount val="16"/>
                <c:pt idx="0">
                  <c:v>Computación</c:v>
                </c:pt>
                <c:pt idx="1">
                  <c:v>Seguros Daños</c:v>
                </c:pt>
                <c:pt idx="2">
                  <c:v>Demografía</c:v>
                </c:pt>
                <c:pt idx="3">
                  <c:v>Economía</c:v>
                </c:pt>
                <c:pt idx="4">
                  <c:v>Finanzas</c:v>
                </c:pt>
                <c:pt idx="5">
                  <c:v>IDO</c:v>
                </c:pt>
                <c:pt idx="6">
                  <c:v>Inferencia Est.</c:v>
                </c:pt>
                <c:pt idx="7">
                  <c:v>Muestreo</c:v>
                </c:pt>
                <c:pt idx="8">
                  <c:v>Mercadotecnia</c:v>
                </c:pt>
                <c:pt idx="9">
                  <c:v>Model. Mat.</c:v>
                </c:pt>
                <c:pt idx="10">
                  <c:v>Pensiones</c:v>
                </c:pt>
                <c:pt idx="11">
                  <c:v>Probabilidad</c:v>
                </c:pt>
                <c:pt idx="12">
                  <c:v>Admin. Riesgos</c:v>
                </c:pt>
                <c:pt idx="13">
                  <c:v>Sis. Dinámicos</c:v>
                </c:pt>
                <c:pt idx="14">
                  <c:v>Seguros Personas</c:v>
                </c:pt>
                <c:pt idx="15">
                  <c:v>Series Tiempo</c:v>
                </c:pt>
              </c:strCache>
            </c:strRef>
          </c:cat>
          <c:val>
            <c:numRef>
              <c:f>Sheet1!$B$105:$Q$105</c:f>
              <c:numCache>
                <c:formatCode>0%</c:formatCode>
                <c:ptCount val="16"/>
                <c:pt idx="0">
                  <c:v>0.28723404255319152</c:v>
                </c:pt>
                <c:pt idx="1">
                  <c:v>0.21985815602836881</c:v>
                </c:pt>
                <c:pt idx="2">
                  <c:v>0.31205673758865249</c:v>
                </c:pt>
                <c:pt idx="3">
                  <c:v>0.52836879432624118</c:v>
                </c:pt>
                <c:pt idx="4">
                  <c:v>0.3971631205673759</c:v>
                </c:pt>
                <c:pt idx="5">
                  <c:v>0.3971631205673759</c:v>
                </c:pt>
                <c:pt idx="6">
                  <c:v>0.47163120567375888</c:v>
                </c:pt>
                <c:pt idx="7">
                  <c:v>0.37234042553191488</c:v>
                </c:pt>
                <c:pt idx="8">
                  <c:v>0.2978723404255319</c:v>
                </c:pt>
                <c:pt idx="9">
                  <c:v>0.40425531914893614</c:v>
                </c:pt>
                <c:pt idx="10">
                  <c:v>0.1702127659574468</c:v>
                </c:pt>
                <c:pt idx="11">
                  <c:v>0.47517730496453903</c:v>
                </c:pt>
                <c:pt idx="12">
                  <c:v>0.44680851063829785</c:v>
                </c:pt>
                <c:pt idx="13">
                  <c:v>0.29078014184397161</c:v>
                </c:pt>
                <c:pt idx="14">
                  <c:v>0.21631205673758866</c:v>
                </c:pt>
                <c:pt idx="15">
                  <c:v>0.39361702127659576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2-4FD9-9FDB-FF09F5E518E9}"/>
            </c:ext>
          </c:extLst>
        </c:ser>
        <c:ser>
          <c:idx val="2"/>
          <c:order val="2"/>
          <c:tx>
            <c:strRef>
              <c:f>Sheet1!$A$106</c:f>
              <c:strCache>
                <c:ptCount val="1"/>
                <c:pt idx="0">
                  <c:v>No requeridos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Sheet1!$B$97:$Q$97</c:f>
              <c:strCache>
                <c:ptCount val="16"/>
                <c:pt idx="0">
                  <c:v>Computación</c:v>
                </c:pt>
                <c:pt idx="1">
                  <c:v>Seguros Daños</c:v>
                </c:pt>
                <c:pt idx="2">
                  <c:v>Demografía</c:v>
                </c:pt>
                <c:pt idx="3">
                  <c:v>Economía</c:v>
                </c:pt>
                <c:pt idx="4">
                  <c:v>Finanzas</c:v>
                </c:pt>
                <c:pt idx="5">
                  <c:v>IDO</c:v>
                </c:pt>
                <c:pt idx="6">
                  <c:v>Inferencia Est.</c:v>
                </c:pt>
                <c:pt idx="7">
                  <c:v>Muestreo</c:v>
                </c:pt>
                <c:pt idx="8">
                  <c:v>Mercadotecnia</c:v>
                </c:pt>
                <c:pt idx="9">
                  <c:v>Model. Mat.</c:v>
                </c:pt>
                <c:pt idx="10">
                  <c:v>Pensiones</c:v>
                </c:pt>
                <c:pt idx="11">
                  <c:v>Probabilidad</c:v>
                </c:pt>
                <c:pt idx="12">
                  <c:v>Admin. Riesgos</c:v>
                </c:pt>
                <c:pt idx="13">
                  <c:v>Sis. Dinámicos</c:v>
                </c:pt>
                <c:pt idx="14">
                  <c:v>Seguros Personas</c:v>
                </c:pt>
                <c:pt idx="15">
                  <c:v>Series Tiempo</c:v>
                </c:pt>
              </c:strCache>
            </c:strRef>
          </c:cat>
          <c:val>
            <c:numRef>
              <c:f>Sheet1!$B$106:$Q$106</c:f>
              <c:numCache>
                <c:formatCode>0%</c:formatCode>
                <c:ptCount val="16"/>
                <c:pt idx="0">
                  <c:v>1.4184397163120567E-2</c:v>
                </c:pt>
                <c:pt idx="1">
                  <c:v>0.63829787234042556</c:v>
                </c:pt>
                <c:pt idx="2">
                  <c:v>0.599290780141844</c:v>
                </c:pt>
                <c:pt idx="3">
                  <c:v>0.23758865248226951</c:v>
                </c:pt>
                <c:pt idx="4">
                  <c:v>0.12411347517730496</c:v>
                </c:pt>
                <c:pt idx="5">
                  <c:v>0.50354609929078009</c:v>
                </c:pt>
                <c:pt idx="6">
                  <c:v>0.10638297872340426</c:v>
                </c:pt>
                <c:pt idx="7">
                  <c:v>0.43262411347517732</c:v>
                </c:pt>
                <c:pt idx="8">
                  <c:v>0.62056737588652477</c:v>
                </c:pt>
                <c:pt idx="9">
                  <c:v>0.1773049645390071</c:v>
                </c:pt>
                <c:pt idx="10">
                  <c:v>0.6985815602836879</c:v>
                </c:pt>
                <c:pt idx="11">
                  <c:v>0.19858156028368795</c:v>
                </c:pt>
                <c:pt idx="12">
                  <c:v>0.23758865248226951</c:v>
                </c:pt>
                <c:pt idx="13">
                  <c:v>0.6063829787234043</c:v>
                </c:pt>
                <c:pt idx="14">
                  <c:v>0.58156028368794321</c:v>
                </c:pt>
                <c:pt idx="15">
                  <c:v>0.24822695035460993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2-4FD9-9FDB-FF09F5E5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49615"/>
        <c:axId val="172952111"/>
      </c:barChart>
      <c:catAx>
        <c:axId val="17294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52111"/>
        <c:crosses val="autoZero"/>
        <c:auto val="1"/>
        <c:lblAlgn val="ctr"/>
        <c:lblOffset val="100"/>
        <c:noMultiLvlLbl val="0"/>
      </c:catAx>
      <c:valAx>
        <c:axId val="172952111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949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Nivel</a:t>
            </a:r>
            <a:r>
              <a:rPr lang="es-MX" baseline="0"/>
              <a:t> de conocimientos Primer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Sheet1!$A$133</c:f>
              <c:strCache>
                <c:ptCount val="1"/>
                <c:pt idx="0">
                  <c:v>Avanzado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Sheet1!$B$132:$E$132</c:f>
              <c:strCache>
                <c:ptCount val="4"/>
                <c:pt idx="0">
                  <c:v>Diseño Sistemas</c:v>
                </c:pt>
                <c:pt idx="1">
                  <c:v>Bases de Datos</c:v>
                </c:pt>
                <c:pt idx="2">
                  <c:v>Programación</c:v>
                </c:pt>
                <c:pt idx="3">
                  <c:v>Sistemas en Redes</c:v>
                </c:pt>
              </c:strCache>
            </c:strRef>
          </c:cat>
          <c:val>
            <c:numRef>
              <c:f>Sheet1!$B$133:$E$133</c:f>
              <c:numCache>
                <c:formatCode>0%</c:formatCode>
                <c:ptCount val="4"/>
                <c:pt idx="0">
                  <c:v>9.0909090909090912E-2</c:v>
                </c:pt>
                <c:pt idx="1">
                  <c:v>0.4731182795698925</c:v>
                </c:pt>
                <c:pt idx="2">
                  <c:v>0.32</c:v>
                </c:pt>
                <c:pt idx="3">
                  <c:v>8.8235294117647065E-2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9-4046-99CC-D927413765BC}"/>
            </c:ext>
          </c:extLst>
        </c:ser>
        <c:ser>
          <c:idx val="1"/>
          <c:order val="1"/>
          <c:tx>
            <c:strRef>
              <c:f>Sheet1!$A$134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Sheet1!$B$132:$E$132</c:f>
              <c:strCache>
                <c:ptCount val="4"/>
                <c:pt idx="0">
                  <c:v>Diseño Sistemas</c:v>
                </c:pt>
                <c:pt idx="1">
                  <c:v>Bases de Datos</c:v>
                </c:pt>
                <c:pt idx="2">
                  <c:v>Programación</c:v>
                </c:pt>
                <c:pt idx="3">
                  <c:v>Sistemas en Redes</c:v>
                </c:pt>
              </c:strCache>
            </c:strRef>
          </c:cat>
          <c:val>
            <c:numRef>
              <c:f>Sheet1!$B$134:$E$134</c:f>
              <c:numCache>
                <c:formatCode>0%</c:formatCode>
                <c:ptCount val="4"/>
                <c:pt idx="0">
                  <c:v>0.37818181818181817</c:v>
                </c:pt>
                <c:pt idx="1">
                  <c:v>0.35125448028673834</c:v>
                </c:pt>
                <c:pt idx="2">
                  <c:v>0.40727272727272729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9-4046-99CC-D927413765BC}"/>
            </c:ext>
          </c:extLst>
        </c:ser>
        <c:ser>
          <c:idx val="2"/>
          <c:order val="2"/>
          <c:tx>
            <c:strRef>
              <c:f>Sheet1!$A$135</c:f>
              <c:strCache>
                <c:ptCount val="1"/>
                <c:pt idx="0">
                  <c:v>Básico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Sheet1!$B$132:$E$132</c:f>
              <c:strCache>
                <c:ptCount val="4"/>
                <c:pt idx="0">
                  <c:v>Diseño Sistemas</c:v>
                </c:pt>
                <c:pt idx="1">
                  <c:v>Bases de Datos</c:v>
                </c:pt>
                <c:pt idx="2">
                  <c:v>Programación</c:v>
                </c:pt>
                <c:pt idx="3">
                  <c:v>Sistemas en Redes</c:v>
                </c:pt>
              </c:strCache>
            </c:strRef>
          </c:cat>
          <c:val>
            <c:numRef>
              <c:f>Sheet1!$B$135:$E$135</c:f>
              <c:numCache>
                <c:formatCode>0%</c:formatCode>
                <c:ptCount val="4"/>
                <c:pt idx="0">
                  <c:v>0.53090909090909089</c:v>
                </c:pt>
                <c:pt idx="1">
                  <c:v>0.17562724014336917</c:v>
                </c:pt>
                <c:pt idx="2">
                  <c:v>0.27272727272727271</c:v>
                </c:pt>
                <c:pt idx="3">
                  <c:v>0.66176470588235292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9-4046-99CC-D927413765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3143007"/>
        <c:axId val="1753138431"/>
      </c:barChart>
      <c:catAx>
        <c:axId val="175314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138431"/>
        <c:crosses val="autoZero"/>
        <c:auto val="1"/>
        <c:lblAlgn val="ctr"/>
        <c:lblOffset val="100"/>
        <c:noMultiLvlLbl val="0"/>
      </c:catAx>
      <c:valAx>
        <c:axId val="175313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5314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111124</xdr:colOff>
      <xdr:row>0</xdr:row>
      <xdr:rowOff>0</xdr:rowOff>
    </xdr:from>
    <xdr:to>
      <xdr:col>10</xdr:col>
      <xdr:colOff>501649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50BA5-ECC7-491C-854B-A3F404219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19</xdr:row>
      <xdr:rowOff>107950</xdr:rowOff>
    </xdr:from>
    <xdr:to>
      <xdr:col>10</xdr:col>
      <xdr:colOff>460375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50F71-1BE2-4D59-B8F6-8A88C760B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68</xdr:row>
      <xdr:rowOff>57150</xdr:rowOff>
    </xdr:from>
    <xdr:to>
      <xdr:col>12</xdr:col>
      <xdr:colOff>330200</xdr:colOff>
      <xdr:row>86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19643C-C4B7-404D-BF78-4D2119D26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426356</xdr:colOff>
      <xdr:row>87</xdr:row>
      <xdr:rowOff>129720</xdr:rowOff>
    </xdr:from>
    <xdr:to>
      <xdr:col>30</xdr:col>
      <xdr:colOff>544285</xdr:colOff>
      <xdr:row>122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0F32D0-100B-419C-9131-061CF898D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512534</xdr:colOff>
      <xdr:row>119</xdr:row>
      <xdr:rowOff>20864</xdr:rowOff>
    </xdr:from>
    <xdr:to>
      <xdr:col>12</xdr:col>
      <xdr:colOff>544284</xdr:colOff>
      <xdr:row>137</xdr:row>
      <xdr:rowOff>90714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A9EE4B-62BB-4503-95EA-2A48DFDD3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CD80-21C0-4105-9657-20495232ABC1}">
  <dimension ref="A1:Q137"/>
  <sheetViews>
    <sheetView topLeftCell="H61" zoomScale="70" zoomScaleNormal="70" workbookViewId="0">
      <selection activeCell="U75" sqref="U75"/>
    </sheetView>
  </sheetViews>
  <sheetFormatPr defaultRowHeight="14.5"/>
  <cols>
    <col min="1" max="1" width="20.90625" bestFit="1" customWidth="1"/>
    <col min="4" max="4" width="13.1796875" bestFit="1" customWidth="1"/>
    <col min="7" max="7" width="21.81640625" bestFit="1" customWidth="1"/>
    <col min="8" max="8" width="10.26953125" bestFit="1" customWidth="1"/>
    <col min="9" max="9" width="7" bestFit="1" customWidth="1"/>
    <col min="10" max="10" width="13.1796875" bestFit="1" customWidth="1"/>
  </cols>
  <sheetData>
    <row r="1" spans="1:3">
      <c r="A1" t="s">
        <v>0</v>
      </c>
    </row>
    <row r="2" spans="1:3">
      <c r="A2" t="s">
        <v>1</v>
      </c>
      <c r="B2">
        <v>282</v>
      </c>
    </row>
    <row r="4" spans="1:3">
      <c r="B4" t="s">
        <v>7</v>
      </c>
      <c r="C4" t="s">
        <v>8</v>
      </c>
    </row>
    <row r="5" spans="1:3">
      <c r="A5" t="s">
        <v>2</v>
      </c>
      <c r="B5">
        <v>21</v>
      </c>
      <c r="C5">
        <f>$B$2-B5</f>
        <v>261</v>
      </c>
    </row>
    <row r="6" spans="1:3">
      <c r="A6" t="s">
        <v>3</v>
      </c>
      <c r="B6">
        <v>193</v>
      </c>
      <c r="C6">
        <f t="shared" ref="C6:C9" si="0">$B$2-B6</f>
        <v>89</v>
      </c>
    </row>
    <row r="7" spans="1:3">
      <c r="A7" t="s">
        <v>6</v>
      </c>
      <c r="B7">
        <v>72</v>
      </c>
      <c r="C7">
        <f t="shared" si="0"/>
        <v>210</v>
      </c>
    </row>
    <row r="8" spans="1:3">
      <c r="A8" t="s">
        <v>4</v>
      </c>
      <c r="B8">
        <v>174</v>
      </c>
      <c r="C8">
        <f t="shared" si="0"/>
        <v>108</v>
      </c>
    </row>
    <row r="9" spans="1:3">
      <c r="A9" t="s">
        <v>5</v>
      </c>
      <c r="B9">
        <v>166</v>
      </c>
      <c r="C9">
        <f t="shared" si="0"/>
        <v>116</v>
      </c>
    </row>
    <row r="11" spans="1:3">
      <c r="B11" t="s">
        <v>7</v>
      </c>
      <c r="C11" t="s">
        <v>8</v>
      </c>
    </row>
    <row r="12" spans="1:3">
      <c r="A12" t="s">
        <v>2</v>
      </c>
      <c r="B12" s="1">
        <f>B5/$B$2</f>
        <v>7.4468085106382975E-2</v>
      </c>
      <c r="C12" s="1">
        <f t="shared" ref="C12:C16" si="1">C5/$B$2</f>
        <v>0.92553191489361697</v>
      </c>
    </row>
    <row r="13" spans="1:3">
      <c r="A13" t="s">
        <v>3</v>
      </c>
      <c r="B13" s="1">
        <f t="shared" ref="B13:C13" si="2">B6/$B$2</f>
        <v>0.68439716312056742</v>
      </c>
      <c r="C13" s="1">
        <f t="shared" si="1"/>
        <v>0.31560283687943264</v>
      </c>
    </row>
    <row r="14" spans="1:3">
      <c r="A14" t="s">
        <v>6</v>
      </c>
      <c r="B14" s="1">
        <f t="shared" ref="B14:C14" si="3">B7/$B$2</f>
        <v>0.25531914893617019</v>
      </c>
      <c r="C14" s="1">
        <f t="shared" si="1"/>
        <v>0.74468085106382975</v>
      </c>
    </row>
    <row r="15" spans="1:3">
      <c r="A15" t="s">
        <v>4</v>
      </c>
      <c r="B15" s="1">
        <f t="shared" ref="B15:C15" si="4">B8/$B$2</f>
        <v>0.61702127659574468</v>
      </c>
      <c r="C15" s="1">
        <f t="shared" si="1"/>
        <v>0.38297872340425532</v>
      </c>
    </row>
    <row r="16" spans="1:3">
      <c r="A16" t="s">
        <v>5</v>
      </c>
      <c r="B16" s="1">
        <f t="shared" ref="B16:C16" si="5">B9/$B$2</f>
        <v>0.58865248226950351</v>
      </c>
      <c r="C16" s="1">
        <f t="shared" si="1"/>
        <v>0.41134751773049644</v>
      </c>
    </row>
    <row r="20" spans="1:3">
      <c r="A20" t="s">
        <v>9</v>
      </c>
    </row>
    <row r="22" spans="1:3">
      <c r="B22" t="s">
        <v>7</v>
      </c>
      <c r="C22" t="s">
        <v>8</v>
      </c>
    </row>
    <row r="23" spans="1:3">
      <c r="A23" t="s">
        <v>10</v>
      </c>
      <c r="B23">
        <v>142</v>
      </c>
      <c r="C23">
        <f>$B$2-B23</f>
        <v>140</v>
      </c>
    </row>
    <row r="24" spans="1:3">
      <c r="A24" t="s">
        <v>11</v>
      </c>
      <c r="B24">
        <v>190</v>
      </c>
      <c r="C24">
        <f t="shared" ref="C24:C26" si="6">$B$2-B24</f>
        <v>92</v>
      </c>
    </row>
    <row r="25" spans="1:3">
      <c r="A25" t="s">
        <v>12</v>
      </c>
      <c r="B25">
        <v>244</v>
      </c>
      <c r="C25">
        <f t="shared" si="6"/>
        <v>38</v>
      </c>
    </row>
    <row r="26" spans="1:3">
      <c r="A26" t="s">
        <v>13</v>
      </c>
      <c r="B26">
        <v>143</v>
      </c>
      <c r="C26">
        <f t="shared" si="6"/>
        <v>139</v>
      </c>
    </row>
    <row r="29" spans="1:3">
      <c r="B29" t="s">
        <v>7</v>
      </c>
      <c r="C29" t="s">
        <v>8</v>
      </c>
    </row>
    <row r="30" spans="1:3">
      <c r="A30" t="s">
        <v>10</v>
      </c>
      <c r="B30" s="1">
        <f>B23/$B$2</f>
        <v>0.50354609929078009</v>
      </c>
      <c r="C30" s="1">
        <f t="shared" ref="C30:C33" si="7">C23/$B$2</f>
        <v>0.49645390070921985</v>
      </c>
    </row>
    <row r="31" spans="1:3">
      <c r="A31" t="s">
        <v>11</v>
      </c>
      <c r="B31" s="1">
        <f t="shared" ref="B31:C31" si="8">B24/$B$2</f>
        <v>0.67375886524822692</v>
      </c>
      <c r="C31" s="1">
        <f t="shared" si="7"/>
        <v>0.32624113475177308</v>
      </c>
    </row>
    <row r="32" spans="1:3">
      <c r="A32" t="s">
        <v>12</v>
      </c>
      <c r="B32" s="1">
        <f t="shared" ref="B32:C32" si="9">B25/$B$2</f>
        <v>0.86524822695035464</v>
      </c>
      <c r="C32" s="1">
        <f t="shared" si="7"/>
        <v>0.13475177304964539</v>
      </c>
    </row>
    <row r="33" spans="1:3">
      <c r="A33" t="s">
        <v>13</v>
      </c>
      <c r="B33" s="1">
        <f t="shared" ref="B33:C33" si="10">B26/$B$2</f>
        <v>0.50709219858156029</v>
      </c>
      <c r="C33" s="1">
        <f t="shared" si="7"/>
        <v>0.49290780141843971</v>
      </c>
    </row>
    <row r="39" spans="1:3">
      <c r="A39" t="s">
        <v>14</v>
      </c>
      <c r="B39" s="1">
        <f>C39/$B$2</f>
        <v>0.74468085106382975</v>
      </c>
      <c r="C39">
        <v>210</v>
      </c>
    </row>
    <row r="40" spans="1:3">
      <c r="A40" t="s">
        <v>15</v>
      </c>
      <c r="B40" s="1">
        <f>C40/$B$2</f>
        <v>0.25531914893617019</v>
      </c>
      <c r="C40">
        <v>72</v>
      </c>
    </row>
    <row r="41" spans="1:3">
      <c r="A41">
        <v>1</v>
      </c>
      <c r="B41" s="1">
        <v>0.45</v>
      </c>
    </row>
    <row r="42" spans="1:3">
      <c r="A42">
        <v>2</v>
      </c>
      <c r="B42" s="1">
        <v>0.28999999999999998</v>
      </c>
    </row>
    <row r="43" spans="1:3">
      <c r="A43">
        <v>3</v>
      </c>
      <c r="B43" s="1">
        <v>0.19</v>
      </c>
    </row>
    <row r="44" spans="1:3">
      <c r="A44">
        <v>4</v>
      </c>
      <c r="B44" s="1">
        <v>0.01</v>
      </c>
    </row>
    <row r="45" spans="1:3">
      <c r="A45">
        <v>5</v>
      </c>
      <c r="B45" s="1">
        <v>0.02</v>
      </c>
    </row>
    <row r="46" spans="1:3">
      <c r="A46">
        <v>6</v>
      </c>
      <c r="B46" s="1">
        <v>0.01</v>
      </c>
    </row>
    <row r="48" spans="1:3">
      <c r="A48" t="s">
        <v>16</v>
      </c>
    </row>
    <row r="50" spans="1:10">
      <c r="A50" t="s">
        <v>17</v>
      </c>
      <c r="H50" t="s">
        <v>23</v>
      </c>
      <c r="I50" t="s">
        <v>24</v>
      </c>
      <c r="J50" t="s">
        <v>25</v>
      </c>
    </row>
    <row r="51" spans="1:10">
      <c r="A51" s="2">
        <v>5</v>
      </c>
      <c r="B51">
        <v>138</v>
      </c>
      <c r="D51" t="s">
        <v>23</v>
      </c>
      <c r="E51">
        <f>SUM(B51:B52)</f>
        <v>247</v>
      </c>
      <c r="G51" t="s">
        <v>27</v>
      </c>
      <c r="H51">
        <v>247</v>
      </c>
      <c r="I51">
        <v>28</v>
      </c>
      <c r="J51">
        <v>7</v>
      </c>
    </row>
    <row r="52" spans="1:10">
      <c r="A52" s="2">
        <v>4</v>
      </c>
      <c r="B52">
        <v>109</v>
      </c>
      <c r="D52" t="s">
        <v>24</v>
      </c>
      <c r="E52">
        <f>B53</f>
        <v>28</v>
      </c>
      <c r="G52" t="s">
        <v>18</v>
      </c>
      <c r="H52">
        <v>260</v>
      </c>
      <c r="I52">
        <v>20</v>
      </c>
      <c r="J52">
        <v>2</v>
      </c>
    </row>
    <row r="53" spans="1:10">
      <c r="A53" s="2">
        <v>3</v>
      </c>
      <c r="B53">
        <v>28</v>
      </c>
      <c r="D53" t="s">
        <v>25</v>
      </c>
      <c r="E53">
        <f>SUM(B54:B55)</f>
        <v>7</v>
      </c>
      <c r="G53" t="s">
        <v>19</v>
      </c>
      <c r="H53">
        <v>191</v>
      </c>
      <c r="I53">
        <v>74</v>
      </c>
      <c r="J53">
        <v>17</v>
      </c>
    </row>
    <row r="54" spans="1:10">
      <c r="A54" s="2">
        <v>2</v>
      </c>
      <c r="B54">
        <v>6</v>
      </c>
      <c r="G54" t="s">
        <v>20</v>
      </c>
      <c r="H54">
        <v>245</v>
      </c>
      <c r="I54">
        <v>30</v>
      </c>
      <c r="J54">
        <v>7</v>
      </c>
    </row>
    <row r="55" spans="1:10">
      <c r="A55" s="2">
        <v>1</v>
      </c>
      <c r="B55">
        <v>1</v>
      </c>
      <c r="E55">
        <f>SUM(B51:B55)</f>
        <v>282</v>
      </c>
      <c r="G55" t="s">
        <v>26</v>
      </c>
      <c r="H55">
        <v>194</v>
      </c>
      <c r="I55">
        <v>69</v>
      </c>
      <c r="J55">
        <v>19</v>
      </c>
    </row>
    <row r="56" spans="1:10">
      <c r="A56" s="2"/>
      <c r="G56" t="s">
        <v>22</v>
      </c>
      <c r="H56">
        <v>249</v>
      </c>
      <c r="I56">
        <v>27</v>
      </c>
      <c r="J56">
        <v>6</v>
      </c>
    </row>
    <row r="57" spans="1:10">
      <c r="A57" t="s">
        <v>18</v>
      </c>
    </row>
    <row r="58" spans="1:10">
      <c r="A58" s="2">
        <v>5</v>
      </c>
      <c r="B58">
        <v>185</v>
      </c>
      <c r="D58" t="s">
        <v>23</v>
      </c>
      <c r="E58">
        <f>SUM(B58:B59)</f>
        <v>260</v>
      </c>
    </row>
    <row r="59" spans="1:10">
      <c r="A59" s="2">
        <v>4</v>
      </c>
      <c r="B59">
        <v>75</v>
      </c>
      <c r="D59" t="s">
        <v>24</v>
      </c>
      <c r="E59">
        <f>B60</f>
        <v>20</v>
      </c>
      <c r="H59" t="s">
        <v>23</v>
      </c>
      <c r="I59" t="s">
        <v>24</v>
      </c>
      <c r="J59" t="s">
        <v>25</v>
      </c>
    </row>
    <row r="60" spans="1:10">
      <c r="A60" s="2">
        <v>3</v>
      </c>
      <c r="B60">
        <v>20</v>
      </c>
      <c r="D60" t="s">
        <v>25</v>
      </c>
      <c r="E60">
        <f>SUM(B61:B62)</f>
        <v>2</v>
      </c>
      <c r="G60" t="s">
        <v>27</v>
      </c>
      <c r="H60" s="1">
        <f>H51/282</f>
        <v>0.87588652482269502</v>
      </c>
      <c r="I60" s="1">
        <f t="shared" ref="I60:J60" si="11">I51/282</f>
        <v>9.9290780141843976E-2</v>
      </c>
      <c r="J60" s="1">
        <f t="shared" si="11"/>
        <v>2.4822695035460994E-2</v>
      </c>
    </row>
    <row r="61" spans="1:10">
      <c r="A61" s="2">
        <v>2</v>
      </c>
      <c r="B61">
        <v>1</v>
      </c>
      <c r="G61" t="s">
        <v>18</v>
      </c>
      <c r="H61" s="1">
        <f t="shared" ref="H61:J61" si="12">H52/282</f>
        <v>0.92198581560283688</v>
      </c>
      <c r="I61" s="1">
        <f t="shared" si="12"/>
        <v>7.0921985815602842E-2</v>
      </c>
      <c r="J61" s="1">
        <f t="shared" si="12"/>
        <v>7.0921985815602835E-3</v>
      </c>
    </row>
    <row r="62" spans="1:10">
      <c r="A62" s="2">
        <v>1</v>
      </c>
      <c r="B62">
        <v>1</v>
      </c>
      <c r="E62">
        <f>SUM(B58:B62)</f>
        <v>282</v>
      </c>
      <c r="G62" t="s">
        <v>19</v>
      </c>
      <c r="H62" s="1">
        <f t="shared" ref="H62:J62" si="13">H53/282</f>
        <v>0.67730496453900713</v>
      </c>
      <c r="I62" s="1">
        <f t="shared" si="13"/>
        <v>0.26241134751773049</v>
      </c>
      <c r="J62" s="1">
        <f t="shared" si="13"/>
        <v>6.0283687943262408E-2</v>
      </c>
    </row>
    <row r="63" spans="1:10">
      <c r="A63" s="2"/>
      <c r="G63" t="s">
        <v>20</v>
      </c>
      <c r="H63" s="1">
        <f t="shared" ref="H63:J63" si="14">H54/282</f>
        <v>0.86879432624113473</v>
      </c>
      <c r="I63" s="1">
        <f t="shared" si="14"/>
        <v>0.10638297872340426</v>
      </c>
      <c r="J63" s="1">
        <f t="shared" si="14"/>
        <v>2.4822695035460994E-2</v>
      </c>
    </row>
    <row r="64" spans="1:10">
      <c r="A64" t="s">
        <v>19</v>
      </c>
      <c r="G64" t="s">
        <v>26</v>
      </c>
      <c r="H64" s="1">
        <f t="shared" ref="H64:J64" si="15">H55/282</f>
        <v>0.68794326241134751</v>
      </c>
      <c r="I64" s="1">
        <f t="shared" si="15"/>
        <v>0.24468085106382978</v>
      </c>
      <c r="J64" s="1">
        <f t="shared" si="15"/>
        <v>6.7375886524822695E-2</v>
      </c>
    </row>
    <row r="65" spans="1:10">
      <c r="A65" s="2">
        <v>5</v>
      </c>
      <c r="B65">
        <v>65</v>
      </c>
      <c r="D65" t="s">
        <v>23</v>
      </c>
      <c r="E65">
        <f>SUM(B65:B66)</f>
        <v>191</v>
      </c>
      <c r="G65" t="s">
        <v>22</v>
      </c>
      <c r="H65" s="1">
        <f t="shared" ref="H65:J65" si="16">H56/282</f>
        <v>0.88297872340425532</v>
      </c>
      <c r="I65" s="1">
        <f t="shared" si="16"/>
        <v>9.5744680851063829E-2</v>
      </c>
      <c r="J65" s="1">
        <f t="shared" si="16"/>
        <v>2.1276595744680851E-2</v>
      </c>
    </row>
    <row r="66" spans="1:10">
      <c r="A66" s="2">
        <v>4</v>
      </c>
      <c r="B66">
        <v>126</v>
      </c>
      <c r="D66" t="s">
        <v>24</v>
      </c>
      <c r="E66">
        <f>B67</f>
        <v>74</v>
      </c>
    </row>
    <row r="67" spans="1:10">
      <c r="A67" s="2">
        <v>3</v>
      </c>
      <c r="B67">
        <v>74</v>
      </c>
      <c r="D67" t="s">
        <v>25</v>
      </c>
      <c r="E67">
        <f>SUM(B68:B69)</f>
        <v>17</v>
      </c>
    </row>
    <row r="68" spans="1:10">
      <c r="A68" s="2">
        <v>2</v>
      </c>
      <c r="B68">
        <v>15</v>
      </c>
    </row>
    <row r="69" spans="1:10">
      <c r="A69" s="2">
        <v>1</v>
      </c>
      <c r="B69">
        <v>2</v>
      </c>
      <c r="E69">
        <f>SUM(B65:B69)</f>
        <v>282</v>
      </c>
    </row>
    <row r="70" spans="1:10">
      <c r="A70" s="2"/>
    </row>
    <row r="71" spans="1:10">
      <c r="A71" t="s">
        <v>20</v>
      </c>
    </row>
    <row r="72" spans="1:10">
      <c r="A72" s="2">
        <v>5</v>
      </c>
      <c r="B72">
        <v>160</v>
      </c>
      <c r="D72" t="s">
        <v>23</v>
      </c>
      <c r="E72">
        <f>SUM(B72:B73)</f>
        <v>245</v>
      </c>
    </row>
    <row r="73" spans="1:10">
      <c r="A73" s="2">
        <v>4</v>
      </c>
      <c r="B73">
        <v>85</v>
      </c>
      <c r="D73" t="s">
        <v>24</v>
      </c>
      <c r="E73">
        <f>B74</f>
        <v>30</v>
      </c>
    </row>
    <row r="74" spans="1:10">
      <c r="A74" s="2">
        <v>3</v>
      </c>
      <c r="B74">
        <v>30</v>
      </c>
      <c r="D74" t="s">
        <v>25</v>
      </c>
      <c r="E74">
        <f>SUM(B75:B76)</f>
        <v>7</v>
      </c>
    </row>
    <row r="75" spans="1:10">
      <c r="A75" s="2">
        <v>2</v>
      </c>
      <c r="B75">
        <v>7</v>
      </c>
    </row>
    <row r="76" spans="1:10">
      <c r="A76" s="2"/>
      <c r="E76">
        <f>SUM(B72:B76)</f>
        <v>282</v>
      </c>
    </row>
    <row r="77" spans="1:10">
      <c r="A77" t="s">
        <v>21</v>
      </c>
    </row>
    <row r="78" spans="1:10">
      <c r="A78" s="2">
        <v>5</v>
      </c>
      <c r="B78">
        <v>91</v>
      </c>
      <c r="D78" t="s">
        <v>23</v>
      </c>
      <c r="E78">
        <f>SUM(B78:B79)</f>
        <v>194</v>
      </c>
    </row>
    <row r="79" spans="1:10">
      <c r="A79" s="2">
        <v>4</v>
      </c>
      <c r="B79">
        <v>103</v>
      </c>
      <c r="D79" t="s">
        <v>24</v>
      </c>
      <c r="E79">
        <f>B80</f>
        <v>69</v>
      </c>
    </row>
    <row r="80" spans="1:10">
      <c r="A80" s="2">
        <v>3</v>
      </c>
      <c r="B80">
        <v>69</v>
      </c>
      <c r="D80" t="s">
        <v>25</v>
      </c>
      <c r="E80">
        <f>SUM(B81:B82)</f>
        <v>19</v>
      </c>
    </row>
    <row r="81" spans="1:5">
      <c r="A81" s="2">
        <v>2</v>
      </c>
      <c r="B81">
        <v>13</v>
      </c>
    </row>
    <row r="82" spans="1:5">
      <c r="A82" s="2">
        <v>1</v>
      </c>
      <c r="B82">
        <v>6</v>
      </c>
      <c r="E82">
        <f>SUM(B78:B82)</f>
        <v>282</v>
      </c>
    </row>
    <row r="83" spans="1:5">
      <c r="A83" s="2"/>
    </row>
    <row r="84" spans="1:5">
      <c r="A84" t="s">
        <v>22</v>
      </c>
    </row>
    <row r="85" spans="1:5">
      <c r="A85" s="2">
        <v>5</v>
      </c>
      <c r="B85">
        <v>179</v>
      </c>
      <c r="D85" t="s">
        <v>23</v>
      </c>
      <c r="E85">
        <f>SUM(B85:B86)</f>
        <v>249</v>
      </c>
    </row>
    <row r="86" spans="1:5">
      <c r="A86" s="2">
        <v>4</v>
      </c>
      <c r="B86">
        <v>70</v>
      </c>
      <c r="D86" t="s">
        <v>24</v>
      </c>
      <c r="E86">
        <f>B87</f>
        <v>27</v>
      </c>
    </row>
    <row r="87" spans="1:5">
      <c r="A87" s="2">
        <v>3</v>
      </c>
      <c r="B87">
        <v>27</v>
      </c>
      <c r="D87" t="s">
        <v>25</v>
      </c>
      <c r="E87">
        <f>SUM(B88:B89)</f>
        <v>6</v>
      </c>
    </row>
    <row r="88" spans="1:5">
      <c r="A88" s="2">
        <v>2</v>
      </c>
      <c r="B88">
        <v>4</v>
      </c>
    </row>
    <row r="89" spans="1:5">
      <c r="A89" s="2">
        <v>1</v>
      </c>
      <c r="B89">
        <v>2</v>
      </c>
      <c r="E89">
        <f>SUM(B85:B89)</f>
        <v>282</v>
      </c>
    </row>
    <row r="94" spans="1:5">
      <c r="A94" t="s">
        <v>47</v>
      </c>
    </row>
    <row r="97" spans="1:17">
      <c r="B97" t="s">
        <v>31</v>
      </c>
      <c r="C97" t="s">
        <v>41</v>
      </c>
      <c r="D97" t="s">
        <v>32</v>
      </c>
      <c r="E97" t="s">
        <v>40</v>
      </c>
      <c r="F97" t="s">
        <v>39</v>
      </c>
      <c r="G97" t="s">
        <v>38</v>
      </c>
      <c r="H97" t="s">
        <v>42</v>
      </c>
      <c r="I97" t="s">
        <v>43</v>
      </c>
      <c r="J97" t="s">
        <v>37</v>
      </c>
      <c r="K97" t="s">
        <v>36</v>
      </c>
      <c r="L97" t="s">
        <v>35</v>
      </c>
      <c r="M97" t="s">
        <v>44</v>
      </c>
      <c r="N97" t="s">
        <v>45</v>
      </c>
      <c r="O97" t="s">
        <v>33</v>
      </c>
      <c r="P97" t="s">
        <v>34</v>
      </c>
      <c r="Q97" t="s">
        <v>46</v>
      </c>
    </row>
    <row r="98" spans="1:17">
      <c r="A98" t="s">
        <v>28</v>
      </c>
      <c r="B98">
        <v>196</v>
      </c>
      <c r="C98">
        <v>40</v>
      </c>
      <c r="D98">
        <v>25</v>
      </c>
      <c r="E98">
        <v>66</v>
      </c>
      <c r="F98">
        <v>135</v>
      </c>
      <c r="G98">
        <v>28</v>
      </c>
      <c r="H98">
        <v>119</v>
      </c>
      <c r="I98">
        <v>55</v>
      </c>
      <c r="J98">
        <v>23</v>
      </c>
      <c r="K98">
        <v>118</v>
      </c>
      <c r="L98">
        <v>37</v>
      </c>
      <c r="M98">
        <v>92</v>
      </c>
      <c r="N98">
        <v>89</v>
      </c>
      <c r="O98">
        <v>29</v>
      </c>
      <c r="P98">
        <v>57</v>
      </c>
      <c r="Q98">
        <v>101</v>
      </c>
    </row>
    <row r="99" spans="1:17">
      <c r="A99" t="s">
        <v>29</v>
      </c>
      <c r="B99">
        <v>81</v>
      </c>
      <c r="C99">
        <v>62</v>
      </c>
      <c r="D99">
        <v>88</v>
      </c>
      <c r="E99">
        <v>149</v>
      </c>
      <c r="F99">
        <v>112</v>
      </c>
      <c r="G99">
        <v>112</v>
      </c>
      <c r="H99">
        <v>133</v>
      </c>
      <c r="I99">
        <v>105</v>
      </c>
      <c r="J99">
        <v>84</v>
      </c>
      <c r="K99">
        <v>114</v>
      </c>
      <c r="L99">
        <v>48</v>
      </c>
      <c r="M99">
        <v>134</v>
      </c>
      <c r="N99">
        <v>126</v>
      </c>
      <c r="O99">
        <v>82</v>
      </c>
      <c r="P99">
        <v>61</v>
      </c>
      <c r="Q99">
        <v>111</v>
      </c>
    </row>
    <row r="100" spans="1:17">
      <c r="A100" t="s">
        <v>30</v>
      </c>
      <c r="B100">
        <v>4</v>
      </c>
      <c r="C100">
        <v>180</v>
      </c>
      <c r="D100">
        <v>169</v>
      </c>
      <c r="E100">
        <v>67</v>
      </c>
      <c r="F100">
        <v>35</v>
      </c>
      <c r="G100">
        <v>142</v>
      </c>
      <c r="H100">
        <v>30</v>
      </c>
      <c r="I100">
        <v>122</v>
      </c>
      <c r="J100">
        <v>175</v>
      </c>
      <c r="K100">
        <v>50</v>
      </c>
      <c r="L100">
        <v>197</v>
      </c>
      <c r="M100">
        <v>56</v>
      </c>
      <c r="N100">
        <v>67</v>
      </c>
      <c r="O100">
        <v>171</v>
      </c>
      <c r="P100">
        <v>164</v>
      </c>
      <c r="Q100">
        <v>70</v>
      </c>
    </row>
    <row r="103" spans="1:17">
      <c r="B103" t="s">
        <v>31</v>
      </c>
      <c r="C103" t="s">
        <v>41</v>
      </c>
      <c r="D103" t="s">
        <v>32</v>
      </c>
      <c r="E103" t="s">
        <v>40</v>
      </c>
      <c r="F103" t="s">
        <v>39</v>
      </c>
      <c r="G103" t="s">
        <v>38</v>
      </c>
      <c r="H103" t="s">
        <v>42</v>
      </c>
      <c r="I103" t="s">
        <v>43</v>
      </c>
      <c r="J103" t="s">
        <v>37</v>
      </c>
      <c r="K103" t="s">
        <v>36</v>
      </c>
      <c r="L103" t="s">
        <v>35</v>
      </c>
      <c r="M103" t="s">
        <v>44</v>
      </c>
      <c r="N103" t="s">
        <v>45</v>
      </c>
      <c r="O103" t="s">
        <v>33</v>
      </c>
      <c r="P103" t="s">
        <v>34</v>
      </c>
      <c r="Q103" t="s">
        <v>46</v>
      </c>
    </row>
    <row r="104" spans="1:17">
      <c r="A104" t="s">
        <v>28</v>
      </c>
      <c r="B104" s="1">
        <f>B98/282</f>
        <v>0.69503546099290781</v>
      </c>
      <c r="C104" s="1">
        <f t="shared" ref="C104:Q104" si="17">C98/282</f>
        <v>0.14184397163120568</v>
      </c>
      <c r="D104" s="1">
        <f t="shared" si="17"/>
        <v>8.8652482269503549E-2</v>
      </c>
      <c r="E104" s="1">
        <f t="shared" si="17"/>
        <v>0.23404255319148937</v>
      </c>
      <c r="F104" s="1">
        <f t="shared" si="17"/>
        <v>0.47872340425531917</v>
      </c>
      <c r="G104" s="1">
        <f t="shared" si="17"/>
        <v>9.9290780141843976E-2</v>
      </c>
      <c r="H104" s="1">
        <f t="shared" si="17"/>
        <v>0.42198581560283688</v>
      </c>
      <c r="I104" s="1">
        <f t="shared" si="17"/>
        <v>0.19503546099290781</v>
      </c>
      <c r="J104" s="1">
        <f t="shared" si="17"/>
        <v>8.1560283687943269E-2</v>
      </c>
      <c r="K104" s="1">
        <f t="shared" si="17"/>
        <v>0.41843971631205673</v>
      </c>
      <c r="L104" s="1">
        <f t="shared" si="17"/>
        <v>0.13120567375886524</v>
      </c>
      <c r="M104" s="1">
        <f t="shared" si="17"/>
        <v>0.32624113475177308</v>
      </c>
      <c r="N104" s="1">
        <f t="shared" si="17"/>
        <v>0.31560283687943264</v>
      </c>
      <c r="O104" s="1">
        <f t="shared" si="17"/>
        <v>0.10283687943262411</v>
      </c>
      <c r="P104" s="1">
        <f t="shared" si="17"/>
        <v>0.20212765957446807</v>
      </c>
      <c r="Q104" s="1">
        <f t="shared" si="17"/>
        <v>0.35815602836879434</v>
      </c>
    </row>
    <row r="105" spans="1:17">
      <c r="A105" t="s">
        <v>29</v>
      </c>
      <c r="B105" s="1">
        <f t="shared" ref="B105:Q105" si="18">B99/282</f>
        <v>0.28723404255319152</v>
      </c>
      <c r="C105" s="1">
        <f t="shared" si="18"/>
        <v>0.21985815602836881</v>
      </c>
      <c r="D105" s="1">
        <f t="shared" si="18"/>
        <v>0.31205673758865249</v>
      </c>
      <c r="E105" s="1">
        <f t="shared" si="18"/>
        <v>0.52836879432624118</v>
      </c>
      <c r="F105" s="1">
        <f t="shared" si="18"/>
        <v>0.3971631205673759</v>
      </c>
      <c r="G105" s="1">
        <f t="shared" si="18"/>
        <v>0.3971631205673759</v>
      </c>
      <c r="H105" s="1">
        <f t="shared" si="18"/>
        <v>0.47163120567375888</v>
      </c>
      <c r="I105" s="1">
        <f t="shared" si="18"/>
        <v>0.37234042553191488</v>
      </c>
      <c r="J105" s="1">
        <f t="shared" si="18"/>
        <v>0.2978723404255319</v>
      </c>
      <c r="K105" s="1">
        <f t="shared" si="18"/>
        <v>0.40425531914893614</v>
      </c>
      <c r="L105" s="1">
        <f t="shared" si="18"/>
        <v>0.1702127659574468</v>
      </c>
      <c r="M105" s="1">
        <f t="shared" si="18"/>
        <v>0.47517730496453903</v>
      </c>
      <c r="N105" s="1">
        <f t="shared" si="18"/>
        <v>0.44680851063829785</v>
      </c>
      <c r="O105" s="1">
        <f t="shared" si="18"/>
        <v>0.29078014184397161</v>
      </c>
      <c r="P105" s="1">
        <f t="shared" si="18"/>
        <v>0.21631205673758866</v>
      </c>
      <c r="Q105" s="1">
        <f t="shared" si="18"/>
        <v>0.39361702127659576</v>
      </c>
    </row>
    <row r="106" spans="1:17">
      <c r="A106" t="s">
        <v>30</v>
      </c>
      <c r="B106" s="1">
        <f t="shared" ref="B106:Q106" si="19">B100/282</f>
        <v>1.4184397163120567E-2</v>
      </c>
      <c r="C106" s="1">
        <f t="shared" si="19"/>
        <v>0.63829787234042556</v>
      </c>
      <c r="D106" s="1">
        <f t="shared" si="19"/>
        <v>0.599290780141844</v>
      </c>
      <c r="E106" s="1">
        <f t="shared" si="19"/>
        <v>0.23758865248226951</v>
      </c>
      <c r="F106" s="1">
        <f t="shared" si="19"/>
        <v>0.12411347517730496</v>
      </c>
      <c r="G106" s="1">
        <f t="shared" si="19"/>
        <v>0.50354609929078009</v>
      </c>
      <c r="H106" s="1">
        <f t="shared" si="19"/>
        <v>0.10638297872340426</v>
      </c>
      <c r="I106" s="1">
        <f t="shared" si="19"/>
        <v>0.43262411347517732</v>
      </c>
      <c r="J106" s="1">
        <f t="shared" si="19"/>
        <v>0.62056737588652477</v>
      </c>
      <c r="K106" s="1">
        <f t="shared" si="19"/>
        <v>0.1773049645390071</v>
      </c>
      <c r="L106" s="1">
        <f t="shared" si="19"/>
        <v>0.6985815602836879</v>
      </c>
      <c r="M106" s="1">
        <f t="shared" si="19"/>
        <v>0.19858156028368795</v>
      </c>
      <c r="N106" s="1">
        <f t="shared" si="19"/>
        <v>0.23758865248226951</v>
      </c>
      <c r="O106" s="1">
        <f t="shared" si="19"/>
        <v>0.6063829787234043</v>
      </c>
      <c r="P106" s="1">
        <f t="shared" si="19"/>
        <v>0.58156028368794321</v>
      </c>
      <c r="Q106" s="1">
        <f t="shared" si="19"/>
        <v>0.24822695035460993</v>
      </c>
    </row>
    <row r="122" spans="1:5">
      <c r="A122" t="s">
        <v>55</v>
      </c>
    </row>
    <row r="124" spans="1:5">
      <c r="A124" s="3"/>
    </row>
    <row r="125" spans="1:5">
      <c r="B125" t="s">
        <v>48</v>
      </c>
      <c r="C125" t="s">
        <v>49</v>
      </c>
      <c r="D125" t="s">
        <v>50</v>
      </c>
      <c r="E125" t="s">
        <v>51</v>
      </c>
    </row>
    <row r="126" spans="1:5">
      <c r="A126" t="s">
        <v>52</v>
      </c>
      <c r="B126">
        <v>25</v>
      </c>
      <c r="C126">
        <v>132</v>
      </c>
      <c r="D126">
        <v>88</v>
      </c>
      <c r="E126">
        <v>24</v>
      </c>
    </row>
    <row r="127" spans="1:5">
      <c r="A127" t="s">
        <v>53</v>
      </c>
      <c r="B127">
        <v>146</v>
      </c>
      <c r="C127">
        <v>49</v>
      </c>
      <c r="D127">
        <v>75</v>
      </c>
      <c r="E127">
        <v>180</v>
      </c>
    </row>
    <row r="128" spans="1:5">
      <c r="A128" t="s">
        <v>54</v>
      </c>
      <c r="B128">
        <v>104</v>
      </c>
      <c r="C128">
        <v>98</v>
      </c>
      <c r="D128">
        <v>112</v>
      </c>
      <c r="E128">
        <v>68</v>
      </c>
    </row>
    <row r="132" spans="1:5">
      <c r="B132" t="s">
        <v>58</v>
      </c>
      <c r="C132" t="s">
        <v>57</v>
      </c>
      <c r="D132" t="s">
        <v>56</v>
      </c>
      <c r="E132" t="s">
        <v>59</v>
      </c>
    </row>
    <row r="133" spans="1:5">
      <c r="A133" t="s">
        <v>52</v>
      </c>
      <c r="B133" s="1">
        <f>B126/B$137</f>
        <v>9.0909090909090912E-2</v>
      </c>
      <c r="C133" s="1">
        <f t="shared" ref="C133:E133" si="20">C126/C$137</f>
        <v>0.4731182795698925</v>
      </c>
      <c r="D133" s="1">
        <f t="shared" si="20"/>
        <v>0.32</v>
      </c>
      <c r="E133" s="1">
        <f t="shared" si="20"/>
        <v>8.8235294117647065E-2</v>
      </c>
    </row>
    <row r="134" spans="1:5">
      <c r="A134" t="s">
        <v>54</v>
      </c>
      <c r="B134" s="1">
        <f>B128/B$137</f>
        <v>0.37818181818181817</v>
      </c>
      <c r="C134" s="1">
        <f>C128/C$137</f>
        <v>0.35125448028673834</v>
      </c>
      <c r="D134" s="1">
        <f>D128/D$137</f>
        <v>0.40727272727272729</v>
      </c>
      <c r="E134" s="1">
        <f>E128/E$137</f>
        <v>0.25</v>
      </c>
    </row>
    <row r="135" spans="1:5">
      <c r="A135" t="s">
        <v>53</v>
      </c>
      <c r="B135" s="1">
        <f>B127/B$137</f>
        <v>0.53090909090909089</v>
      </c>
      <c r="C135" s="1">
        <f>C127/C$137</f>
        <v>0.17562724014336917</v>
      </c>
      <c r="D135" s="1">
        <f>D127/D$137</f>
        <v>0.27272727272727271</v>
      </c>
      <c r="E135" s="1">
        <f>E127/E$137</f>
        <v>0.66176470588235292</v>
      </c>
    </row>
    <row r="137" spans="1:5">
      <c r="B137">
        <v>275</v>
      </c>
      <c r="C137">
        <v>279</v>
      </c>
      <c r="D137">
        <v>275</v>
      </c>
      <c r="E137">
        <v>272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2723-18AA-464F-9252-1ECFFC6A0CCA}">
  <dimension ref="B1:B14"/>
  <sheetViews>
    <sheetView tabSelected="1" workbookViewId="0">
      <selection activeCell="D25" sqref="D25"/>
    </sheetView>
  </sheetViews>
  <sheetFormatPr defaultRowHeight="14.5"/>
  <sheetData>
    <row r="1" spans="2:2">
      <c r="B1" s="4"/>
    </row>
    <row r="2" spans="2:2">
      <c r="B2" s="4"/>
    </row>
    <row r="3" spans="2:2">
      <c r="B3" s="4"/>
    </row>
    <row r="4" spans="2:2">
      <c r="B4" s="4"/>
    </row>
    <row r="5" spans="2:2">
      <c r="B5" s="4"/>
    </row>
    <row r="6" spans="2:2">
      <c r="B6" s="4"/>
    </row>
    <row r="7" spans="2:2">
      <c r="B7" s="4"/>
    </row>
    <row r="8" spans="2:2">
      <c r="B8" s="4"/>
    </row>
    <row r="9" spans="2:2">
      <c r="B9" s="4"/>
    </row>
    <row r="10" spans="2:2">
      <c r="B10" s="4"/>
    </row>
    <row r="11" spans="2:2">
      <c r="B11" s="4"/>
    </row>
    <row r="12" spans="2:2">
      <c r="B12" s="4"/>
    </row>
    <row r="14" spans="2:2">
      <c r="B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2022-05-23T10:31:24Z</dcterms:created>
  <dcterms:modified xsi:type="dcterms:W3CDTF">2022-05-27T02:08:03Z</dcterms:modified>
</cp:coreProperties>
</file>