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tda\Downloads\"/>
    </mc:Choice>
  </mc:AlternateContent>
  <xr:revisionPtr revIDLastSave="0" documentId="13_ncr:1_{86958260-3473-4677-8E0C-6ACDB8911FE5}" xr6:coauthVersionLast="47" xr6:coauthVersionMax="47" xr10:uidLastSave="{00000000-0000-0000-0000-000000000000}"/>
  <bookViews>
    <workbookView xWindow="4960" yWindow="4960" windowWidth="28800" windowHeight="15410" xr2:uid="{00000000-000D-0000-FFFF-FFFF00000000}"/>
  </bookViews>
  <sheets>
    <sheet name="CLASE" sheetId="3" r:id="rId1"/>
    <sheet name="TAREA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" l="1"/>
  <c r="H45" i="2"/>
  <c r="H46" i="2" s="1"/>
  <c r="H44" i="3"/>
  <c r="H37" i="2"/>
  <c r="H38" i="2" s="1"/>
  <c r="H44" i="2"/>
  <c r="I31" i="2"/>
  <c r="H31" i="2"/>
  <c r="I30" i="2"/>
  <c r="H30" i="2"/>
  <c r="I29" i="2"/>
  <c r="H29" i="2"/>
  <c r="I28" i="2"/>
  <c r="H35" i="2" s="1"/>
  <c r="H28" i="2"/>
  <c r="H27" i="2"/>
  <c r="I26" i="2"/>
  <c r="H26" i="2"/>
  <c r="D5" i="2"/>
  <c r="C5" i="2"/>
  <c r="E91" i="2"/>
  <c r="E35" i="2"/>
  <c r="E60" i="2"/>
  <c r="E143" i="2"/>
  <c r="E147" i="2"/>
  <c r="E8" i="2"/>
  <c r="E44" i="2"/>
  <c r="E9" i="2"/>
  <c r="E131" i="2"/>
  <c r="E115" i="2"/>
  <c r="E83" i="2"/>
  <c r="E144" i="2"/>
  <c r="E21" i="2"/>
  <c r="E70" i="2"/>
  <c r="E122" i="2"/>
  <c r="E84" i="2"/>
  <c r="E146" i="2"/>
  <c r="E78" i="2"/>
  <c r="E64" i="2"/>
  <c r="E107" i="2"/>
  <c r="E145" i="2"/>
  <c r="E123" i="2"/>
  <c r="E51" i="2"/>
  <c r="E79" i="2"/>
  <c r="E15" i="2"/>
  <c r="E93" i="2"/>
  <c r="E68" i="2"/>
  <c r="E28" i="2"/>
  <c r="E141" i="2"/>
  <c r="E46" i="2"/>
  <c r="E39" i="2"/>
  <c r="E74" i="2"/>
  <c r="E126" i="2"/>
  <c r="E63" i="2"/>
  <c r="E71" i="2"/>
  <c r="E31" i="2"/>
  <c r="E150" i="2"/>
  <c r="E111" i="2"/>
  <c r="E108" i="2"/>
  <c r="E148" i="2"/>
  <c r="E109" i="2"/>
  <c r="E52" i="2"/>
  <c r="E138" i="2"/>
  <c r="E110" i="2"/>
  <c r="E75" i="2"/>
  <c r="E81" i="2"/>
  <c r="E129" i="2"/>
  <c r="E56" i="2"/>
  <c r="E43" i="2"/>
  <c r="E96" i="2"/>
  <c r="E101" i="2"/>
  <c r="E40" i="2"/>
  <c r="E47" i="2"/>
  <c r="E82" i="2"/>
  <c r="E125" i="2"/>
  <c r="E14" i="2"/>
  <c r="E37" i="2"/>
  <c r="E156" i="2"/>
  <c r="E67" i="2"/>
  <c r="E11" i="2"/>
  <c r="E139" i="2"/>
  <c r="E69" i="2"/>
  <c r="E159" i="2"/>
  <c r="E42" i="2"/>
  <c r="E36" i="2"/>
  <c r="E120" i="2"/>
  <c r="E7" i="2"/>
  <c r="E27" i="2"/>
  <c r="E24" i="2"/>
  <c r="E119" i="2"/>
  <c r="E33" i="2"/>
  <c r="E154" i="2"/>
  <c r="E128" i="2"/>
  <c r="E137" i="2"/>
  <c r="E157" i="2"/>
  <c r="E134" i="2"/>
  <c r="E97" i="2"/>
  <c r="E19" i="2"/>
  <c r="E94" i="2"/>
  <c r="E57" i="2"/>
  <c r="E41" i="2"/>
  <c r="E76" i="2"/>
  <c r="E10" i="2"/>
  <c r="E38" i="2"/>
  <c r="E65" i="2"/>
  <c r="E59" i="2"/>
  <c r="E132" i="2"/>
  <c r="E80" i="2"/>
  <c r="E55" i="2"/>
  <c r="E99" i="2"/>
  <c r="E85" i="2"/>
  <c r="E22" i="2"/>
  <c r="E116" i="2"/>
  <c r="E12" i="2"/>
  <c r="E25" i="2"/>
  <c r="E72" i="2"/>
  <c r="E113" i="2"/>
  <c r="E58" i="2"/>
  <c r="E88" i="2"/>
  <c r="E98" i="2"/>
  <c r="E86" i="2"/>
  <c r="E62" i="2"/>
  <c r="E135" i="2"/>
  <c r="E32" i="2"/>
  <c r="E104" i="2"/>
  <c r="E158" i="2"/>
  <c r="E54" i="2"/>
  <c r="E16" i="2"/>
  <c r="E117" i="2"/>
  <c r="E152" i="2"/>
  <c r="E121" i="2"/>
  <c r="E26" i="2"/>
  <c r="E17" i="2"/>
  <c r="E151" i="2"/>
  <c r="E136" i="2"/>
  <c r="E89" i="2"/>
  <c r="E48" i="2"/>
  <c r="E18" i="2"/>
  <c r="E127" i="2"/>
  <c r="E87" i="2"/>
  <c r="E155" i="2"/>
  <c r="E118" i="2"/>
  <c r="E77" i="2"/>
  <c r="E140" i="2"/>
  <c r="E29" i="2"/>
  <c r="E20" i="2"/>
  <c r="E23" i="2"/>
  <c r="E105" i="2"/>
  <c r="E95" i="2"/>
  <c r="E112" i="2"/>
  <c r="E133" i="2"/>
  <c r="E130" i="2"/>
  <c r="E13" i="2"/>
  <c r="E106" i="2"/>
  <c r="E124" i="2"/>
  <c r="E149" i="2"/>
  <c r="E90" i="2"/>
  <c r="E92" i="2"/>
  <c r="E30" i="2"/>
  <c r="E49" i="2"/>
  <c r="E114" i="2"/>
  <c r="E73" i="2"/>
  <c r="E103" i="2"/>
  <c r="E61" i="2"/>
  <c r="E100" i="2"/>
  <c r="E34" i="2"/>
  <c r="E142" i="2"/>
  <c r="E102" i="2"/>
  <c r="E66" i="2"/>
  <c r="E53" i="2"/>
  <c r="E50" i="2"/>
  <c r="E45" i="2"/>
  <c r="E153" i="2"/>
  <c r="D163" i="2"/>
  <c r="D162" i="2"/>
  <c r="D161" i="2"/>
  <c r="J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H29" i="3" s="1"/>
  <c r="I3" i="3"/>
  <c r="H3" i="3"/>
  <c r="H28" i="3" s="1"/>
  <c r="D1" i="3"/>
  <c r="H47" i="2" l="1"/>
  <c r="H39" i="2"/>
  <c r="J16" i="2"/>
  <c r="K16" i="2" s="1"/>
  <c r="L16" i="2" s="1"/>
  <c r="J8" i="2"/>
  <c r="K8" i="2" s="1"/>
  <c r="L8" i="2" s="1"/>
  <c r="J15" i="2"/>
  <c r="K15" i="2" s="1"/>
  <c r="L15" i="2" s="1"/>
  <c r="J13" i="2"/>
  <c r="K13" i="2" s="1"/>
  <c r="L13" i="2" s="1"/>
  <c r="J5" i="2"/>
  <c r="K5" i="2" s="1"/>
  <c r="L5" i="2" s="1"/>
  <c r="J12" i="2"/>
  <c r="K12" i="2" s="1"/>
  <c r="L12" i="2" s="1"/>
  <c r="J4" i="2"/>
  <c r="K4" i="2" s="1"/>
  <c r="L4" i="2" s="1"/>
  <c r="J11" i="2"/>
  <c r="K11" i="2" s="1"/>
  <c r="L11" i="2" s="1"/>
  <c r="J3" i="2"/>
  <c r="K3" i="2" s="1"/>
  <c r="L3" i="2" s="1"/>
  <c r="J7" i="2"/>
  <c r="K7" i="2" s="1"/>
  <c r="L7" i="2" s="1"/>
  <c r="J6" i="2"/>
  <c r="K6" i="2" s="1"/>
  <c r="L6" i="2" s="1"/>
  <c r="J10" i="2"/>
  <c r="K10" i="2" s="1"/>
  <c r="L10" i="2" s="1"/>
  <c r="H36" i="2"/>
  <c r="J17" i="2"/>
  <c r="K17" i="2" s="1"/>
  <c r="L17" i="2" s="1"/>
  <c r="J9" i="2"/>
  <c r="K9" i="2" s="1"/>
  <c r="L9" i="2" s="1"/>
  <c r="J14" i="2"/>
  <c r="K14" i="2" s="1"/>
  <c r="L14" i="2" s="1"/>
  <c r="I28" i="3"/>
  <c r="I29" i="3"/>
  <c r="H45" i="3" s="1"/>
  <c r="H46" i="3" s="1"/>
  <c r="D159" i="3"/>
  <c r="C159" i="3"/>
  <c r="D158" i="3"/>
  <c r="C158" i="3"/>
  <c r="H30" i="3" s="1"/>
  <c r="D157" i="3"/>
  <c r="C157" i="3"/>
  <c r="H31" i="3" s="1"/>
  <c r="E66" i="3"/>
  <c r="E135" i="3"/>
  <c r="E103" i="3"/>
  <c r="Y152" i="3"/>
  <c r="E47" i="3"/>
  <c r="E141" i="3"/>
  <c r="Z150" i="3"/>
  <c r="E146" i="3"/>
  <c r="Z149" i="3"/>
  <c r="E77" i="3"/>
  <c r="Z148" i="3"/>
  <c r="E79" i="3"/>
  <c r="Z147" i="3"/>
  <c r="E71" i="3"/>
  <c r="Z146" i="3"/>
  <c r="E99" i="3"/>
  <c r="Z145" i="3"/>
  <c r="E39" i="3"/>
  <c r="Z144" i="3"/>
  <c r="E95" i="3"/>
  <c r="Z143" i="3"/>
  <c r="E136" i="3"/>
  <c r="Z142" i="3"/>
  <c r="E30" i="3"/>
  <c r="Z141" i="3"/>
  <c r="E149" i="3"/>
  <c r="Z140" i="3"/>
  <c r="E96" i="3"/>
  <c r="Z139" i="3"/>
  <c r="E91" i="3"/>
  <c r="Z138" i="3"/>
  <c r="E74" i="3"/>
  <c r="Z137" i="3"/>
  <c r="E128" i="3"/>
  <c r="Z136" i="3"/>
  <c r="E85" i="3"/>
  <c r="Z135" i="3"/>
  <c r="E75" i="3"/>
  <c r="Z134" i="3"/>
  <c r="E3" i="3"/>
  <c r="Z133" i="3"/>
  <c r="E131" i="3"/>
  <c r="Z132" i="3"/>
  <c r="E16" i="3"/>
  <c r="Z131" i="3"/>
  <c r="E4" i="3"/>
  <c r="Z130" i="3"/>
  <c r="E52" i="3"/>
  <c r="Z129" i="3"/>
  <c r="E70" i="3"/>
  <c r="Z128" i="3"/>
  <c r="E116" i="3"/>
  <c r="Z127" i="3"/>
  <c r="E13" i="3"/>
  <c r="Z126" i="3"/>
  <c r="E26" i="3"/>
  <c r="Z125" i="3"/>
  <c r="E150" i="3"/>
  <c r="Z124" i="3"/>
  <c r="E49" i="3"/>
  <c r="Z123" i="3"/>
  <c r="E122" i="3"/>
  <c r="Z122" i="3"/>
  <c r="E144" i="3"/>
  <c r="Z121" i="3"/>
  <c r="E9" i="3"/>
  <c r="Z120" i="3"/>
  <c r="E94" i="3"/>
  <c r="Z119" i="3"/>
  <c r="E108" i="3"/>
  <c r="Z118" i="3"/>
  <c r="E97" i="3"/>
  <c r="Z117" i="3"/>
  <c r="E5" i="3"/>
  <c r="Z116" i="3"/>
  <c r="E140" i="3"/>
  <c r="Z115" i="3"/>
  <c r="E60" i="3"/>
  <c r="Z114" i="3"/>
  <c r="E120" i="3"/>
  <c r="Z113" i="3"/>
  <c r="E76" i="3"/>
  <c r="Z112" i="3"/>
  <c r="E124" i="3"/>
  <c r="Z111" i="3"/>
  <c r="E11" i="3"/>
  <c r="Z110" i="3"/>
  <c r="E46" i="3"/>
  <c r="Z109" i="3"/>
  <c r="E25" i="3"/>
  <c r="Z108" i="3"/>
  <c r="E33" i="3"/>
  <c r="Z107" i="3"/>
  <c r="E14" i="3"/>
  <c r="Z106" i="3"/>
  <c r="E12" i="3"/>
  <c r="Z105" i="3"/>
  <c r="E137" i="3"/>
  <c r="Z104" i="3"/>
  <c r="E134" i="3"/>
  <c r="Z103" i="3"/>
  <c r="E81" i="3"/>
  <c r="Z102" i="3"/>
  <c r="E130" i="3"/>
  <c r="Z101" i="3"/>
  <c r="E23" i="3"/>
  <c r="Z100" i="3"/>
  <c r="E45" i="3"/>
  <c r="Z99" i="3"/>
  <c r="E98" i="3"/>
  <c r="Z98" i="3"/>
  <c r="E44" i="3"/>
  <c r="Z97" i="3"/>
  <c r="E114" i="3"/>
  <c r="Z96" i="3"/>
  <c r="E78" i="3"/>
  <c r="Z95" i="3"/>
  <c r="E90" i="3"/>
  <c r="Z94" i="3"/>
  <c r="E64" i="3"/>
  <c r="Z93" i="3"/>
  <c r="E48" i="3"/>
  <c r="Z92" i="3"/>
  <c r="E132" i="3"/>
  <c r="Z91" i="3"/>
  <c r="E38" i="3"/>
  <c r="Z90" i="3"/>
  <c r="E82" i="3"/>
  <c r="Z89" i="3"/>
  <c r="E18" i="3"/>
  <c r="Z88" i="3"/>
  <c r="E139" i="3"/>
  <c r="Z87" i="3"/>
  <c r="E56" i="3"/>
  <c r="Z86" i="3"/>
  <c r="E118" i="3"/>
  <c r="Z85" i="3"/>
  <c r="E73" i="3"/>
  <c r="Z84" i="3"/>
  <c r="E119" i="3"/>
  <c r="Z83" i="3"/>
  <c r="E19" i="3"/>
  <c r="Z82" i="3"/>
  <c r="E86" i="3"/>
  <c r="Z81" i="3"/>
  <c r="E53" i="3"/>
  <c r="Z80" i="3"/>
  <c r="E101" i="3"/>
  <c r="Z79" i="3"/>
  <c r="E51" i="3"/>
  <c r="Z78" i="3"/>
  <c r="E88" i="3"/>
  <c r="Z77" i="3"/>
  <c r="E123" i="3"/>
  <c r="Z76" i="3"/>
  <c r="E8" i="3"/>
  <c r="Z75" i="3"/>
  <c r="E152" i="3"/>
  <c r="Z74" i="3"/>
  <c r="E147" i="3"/>
  <c r="Z73" i="3"/>
  <c r="E24" i="3"/>
  <c r="Z72" i="3"/>
  <c r="E106" i="3"/>
  <c r="Z71" i="3"/>
  <c r="E21" i="3"/>
  <c r="Z70" i="3"/>
  <c r="E148" i="3"/>
  <c r="Z69" i="3"/>
  <c r="E31" i="3"/>
  <c r="Z68" i="3"/>
  <c r="E65" i="3"/>
  <c r="Z67" i="3"/>
  <c r="E62" i="3"/>
  <c r="Z66" i="3"/>
  <c r="E29" i="3"/>
  <c r="Z65" i="3"/>
  <c r="E15" i="3"/>
  <c r="Z64" i="3"/>
  <c r="E87" i="3"/>
  <c r="Z63" i="3"/>
  <c r="E154" i="3"/>
  <c r="Z62" i="3"/>
  <c r="E67" i="3"/>
  <c r="Z61" i="3"/>
  <c r="E111" i="3"/>
  <c r="Z60" i="3"/>
  <c r="E145" i="3"/>
  <c r="Z59" i="3"/>
  <c r="E20" i="3"/>
  <c r="Z58" i="3"/>
  <c r="E102" i="3"/>
  <c r="Z57" i="3"/>
  <c r="E41" i="3"/>
  <c r="Z56" i="3"/>
  <c r="E55" i="3"/>
  <c r="Z55" i="3"/>
  <c r="E127" i="3"/>
  <c r="Z54" i="3"/>
  <c r="E113" i="3"/>
  <c r="Z53" i="3"/>
  <c r="E155" i="3"/>
  <c r="Z52" i="3"/>
  <c r="E10" i="3"/>
  <c r="Z51" i="3"/>
  <c r="E109" i="3"/>
  <c r="Z50" i="3"/>
  <c r="E17" i="3"/>
  <c r="Z49" i="3"/>
  <c r="E112" i="3"/>
  <c r="Z48" i="3"/>
  <c r="E107" i="3"/>
  <c r="Z47" i="3"/>
  <c r="E69" i="3"/>
  <c r="Z46" i="3"/>
  <c r="E110" i="3"/>
  <c r="Z45" i="3"/>
  <c r="E84" i="3"/>
  <c r="Z44" i="3"/>
  <c r="E138" i="3"/>
  <c r="Z43" i="3"/>
  <c r="E58" i="3"/>
  <c r="Z42" i="3"/>
  <c r="E28" i="3"/>
  <c r="Z41" i="3"/>
  <c r="E42" i="3"/>
  <c r="Z40" i="3"/>
  <c r="E37" i="3"/>
  <c r="Z39" i="3"/>
  <c r="E40" i="3"/>
  <c r="Z38" i="3"/>
  <c r="E117" i="3"/>
  <c r="Z37" i="3"/>
  <c r="E59" i="3"/>
  <c r="Z36" i="3"/>
  <c r="E129" i="3"/>
  <c r="Z35" i="3"/>
  <c r="E92" i="3"/>
  <c r="Z34" i="3"/>
  <c r="E153" i="3"/>
  <c r="Z33" i="3"/>
  <c r="E63" i="3"/>
  <c r="Z32" i="3"/>
  <c r="E50" i="3"/>
  <c r="Z31" i="3"/>
  <c r="E68" i="3"/>
  <c r="Z30" i="3"/>
  <c r="E121" i="3"/>
  <c r="Z29" i="3"/>
  <c r="E104" i="3"/>
  <c r="Z28" i="3"/>
  <c r="E100" i="3"/>
  <c r="Z27" i="3"/>
  <c r="E125" i="3"/>
  <c r="Z26" i="3"/>
  <c r="E142" i="3"/>
  <c r="Z25" i="3"/>
  <c r="E93" i="3"/>
  <c r="Z24" i="3"/>
  <c r="E126" i="3"/>
  <c r="Z23" i="3"/>
  <c r="E83" i="3"/>
  <c r="Z22" i="3"/>
  <c r="E89" i="3"/>
  <c r="Z21" i="3"/>
  <c r="E61" i="3"/>
  <c r="Z20" i="3"/>
  <c r="E151" i="3"/>
  <c r="Z19" i="3"/>
  <c r="E115" i="3"/>
  <c r="Z18" i="3"/>
  <c r="E6" i="3"/>
  <c r="Z17" i="3"/>
  <c r="E43" i="3"/>
  <c r="Z16" i="3"/>
  <c r="E133" i="3"/>
  <c r="Z15" i="3"/>
  <c r="E143" i="3"/>
  <c r="Z14" i="3"/>
  <c r="E105" i="3"/>
  <c r="Z13" i="3"/>
  <c r="E36" i="3"/>
  <c r="Z12" i="3"/>
  <c r="E7" i="3"/>
  <c r="Z11" i="3"/>
  <c r="E27" i="3"/>
  <c r="Z10" i="3"/>
  <c r="E54" i="3"/>
  <c r="Z9" i="3"/>
  <c r="E32" i="3"/>
  <c r="Z8" i="3"/>
  <c r="E22" i="3"/>
  <c r="Z7" i="3"/>
  <c r="E72" i="3"/>
  <c r="Z6" i="3"/>
  <c r="E80" i="3"/>
  <c r="Z5" i="3"/>
  <c r="E35" i="3"/>
  <c r="Z4" i="3"/>
  <c r="E57" i="3"/>
  <c r="Z3" i="3"/>
  <c r="E34" i="3"/>
  <c r="Y1" i="3"/>
  <c r="C1" i="3"/>
  <c r="C163" i="2"/>
  <c r="C162" i="2"/>
  <c r="C161" i="2"/>
  <c r="H48" i="2" l="1"/>
  <c r="H42" i="2"/>
  <c r="H41" i="2"/>
  <c r="L23" i="2"/>
  <c r="H35" i="3"/>
  <c r="C160" i="3"/>
  <c r="C164" i="2"/>
  <c r="Z1" i="3"/>
  <c r="J19" i="3" l="1"/>
  <c r="K19" i="3" s="1"/>
  <c r="L19" i="3" s="1"/>
  <c r="J15" i="3"/>
  <c r="K15" i="3" s="1"/>
  <c r="L15" i="3" s="1"/>
  <c r="J11" i="3"/>
  <c r="K11" i="3" s="1"/>
  <c r="L11" i="3" s="1"/>
  <c r="J7" i="3"/>
  <c r="K7" i="3" s="1"/>
  <c r="L7" i="3" s="1"/>
  <c r="J3" i="3"/>
  <c r="K3" i="3" s="1"/>
  <c r="L3" i="3" s="1"/>
  <c r="J17" i="3"/>
  <c r="K17" i="3" s="1"/>
  <c r="L17" i="3" s="1"/>
  <c r="J13" i="3"/>
  <c r="K13" i="3" s="1"/>
  <c r="L13" i="3" s="1"/>
  <c r="J9" i="3"/>
  <c r="K9" i="3" s="1"/>
  <c r="L9" i="3" s="1"/>
  <c r="J5" i="3"/>
  <c r="K5" i="3" s="1"/>
  <c r="L5" i="3" s="1"/>
  <c r="J18" i="3"/>
  <c r="K18" i="3" s="1"/>
  <c r="L18" i="3" s="1"/>
  <c r="J14" i="3"/>
  <c r="K14" i="3" s="1"/>
  <c r="L14" i="3" s="1"/>
  <c r="J10" i="3"/>
  <c r="K10" i="3" s="1"/>
  <c r="L10" i="3" s="1"/>
  <c r="J6" i="3"/>
  <c r="K6" i="3" s="1"/>
  <c r="L6" i="3" s="1"/>
  <c r="J20" i="3"/>
  <c r="K20" i="3" s="1"/>
  <c r="L20" i="3" s="1"/>
  <c r="J16" i="3"/>
  <c r="K16" i="3" s="1"/>
  <c r="L16" i="3" s="1"/>
  <c r="J12" i="3"/>
  <c r="K12" i="3" s="1"/>
  <c r="L12" i="3" s="1"/>
  <c r="J8" i="3"/>
  <c r="K8" i="3" s="1"/>
  <c r="L8" i="3" s="1"/>
  <c r="J4" i="3"/>
  <c r="K4" i="3" s="1"/>
  <c r="L4" i="3" s="1"/>
  <c r="H36" i="3"/>
  <c r="L23" i="3" l="1"/>
  <c r="H37" i="3" s="1"/>
  <c r="H38" i="3" s="1"/>
  <c r="H47" i="3" l="1"/>
  <c r="H39" i="3"/>
  <c r="H48" i="3" l="1"/>
  <c r="H41" i="3"/>
  <c r="H42" i="3"/>
</calcChain>
</file>

<file path=xl/sharedStrings.xml><?xml version="1.0" encoding="utf-8"?>
<sst xmlns="http://schemas.openxmlformats.org/spreadsheetml/2006/main" count="395" uniqueCount="196">
  <si>
    <t>001-8</t>
  </si>
  <si>
    <t>Desocupada</t>
  </si>
  <si>
    <t>002-2</t>
  </si>
  <si>
    <t>003-7</t>
  </si>
  <si>
    <t>004-1</t>
  </si>
  <si>
    <t>005-6</t>
  </si>
  <si>
    <t>006-0</t>
  </si>
  <si>
    <t>007-5</t>
  </si>
  <si>
    <t>008-A</t>
  </si>
  <si>
    <t>009-4</t>
  </si>
  <si>
    <t>010-7</t>
  </si>
  <si>
    <t>011-1</t>
  </si>
  <si>
    <t>012-6</t>
  </si>
  <si>
    <t>013-0</t>
  </si>
  <si>
    <t>014-5</t>
  </si>
  <si>
    <t>015-A</t>
  </si>
  <si>
    <t>016-4</t>
  </si>
  <si>
    <t>017-9</t>
  </si>
  <si>
    <t>018-3</t>
  </si>
  <si>
    <t>019-8</t>
  </si>
  <si>
    <t>020-0</t>
  </si>
  <si>
    <t>021-5</t>
  </si>
  <si>
    <t>022-A</t>
  </si>
  <si>
    <t>023-4</t>
  </si>
  <si>
    <t>024-9</t>
  </si>
  <si>
    <t>026-8</t>
  </si>
  <si>
    <t>027-2</t>
  </si>
  <si>
    <t>028-7</t>
  </si>
  <si>
    <t>029-1</t>
  </si>
  <si>
    <t>030-4</t>
  </si>
  <si>
    <t>031-9</t>
  </si>
  <si>
    <t>032-3</t>
  </si>
  <si>
    <t>034-2</t>
  </si>
  <si>
    <t>035-7</t>
  </si>
  <si>
    <t>036-1</t>
  </si>
  <si>
    <t>037-6</t>
  </si>
  <si>
    <t>038-0</t>
  </si>
  <si>
    <t>039-5</t>
  </si>
  <si>
    <t>040-8</t>
  </si>
  <si>
    <t>041-2</t>
  </si>
  <si>
    <t>042-7</t>
  </si>
  <si>
    <t>043-1</t>
  </si>
  <si>
    <t>044-6</t>
  </si>
  <si>
    <t>045-0</t>
  </si>
  <si>
    <t>046-5</t>
  </si>
  <si>
    <t>048-4</t>
  </si>
  <si>
    <t>049-9</t>
  </si>
  <si>
    <t>050-1</t>
  </si>
  <si>
    <t>051-6</t>
  </si>
  <si>
    <t>052-0</t>
  </si>
  <si>
    <t>053-5</t>
  </si>
  <si>
    <t>054-A</t>
  </si>
  <si>
    <t>055-4</t>
  </si>
  <si>
    <t>057-3</t>
  </si>
  <si>
    <t>058-8</t>
  </si>
  <si>
    <t>060-5</t>
  </si>
  <si>
    <t>061-A</t>
  </si>
  <si>
    <t>062-4</t>
  </si>
  <si>
    <t>063-9</t>
  </si>
  <si>
    <t>064-3</t>
  </si>
  <si>
    <t>065-8</t>
  </si>
  <si>
    <t>066-2</t>
  </si>
  <si>
    <t>067-7</t>
  </si>
  <si>
    <t>068-1</t>
  </si>
  <si>
    <t>069-6</t>
  </si>
  <si>
    <t>070-9</t>
  </si>
  <si>
    <t>071-3</t>
  </si>
  <si>
    <t>072-8</t>
  </si>
  <si>
    <t>076-6</t>
  </si>
  <si>
    <t>077-0</t>
  </si>
  <si>
    <t>078-5</t>
  </si>
  <si>
    <t>079-A</t>
  </si>
  <si>
    <t>080-2</t>
  </si>
  <si>
    <t>081-7</t>
  </si>
  <si>
    <t>082-1</t>
  </si>
  <si>
    <t>083-6</t>
  </si>
  <si>
    <t>084-0</t>
  </si>
  <si>
    <t>085-5</t>
  </si>
  <si>
    <t>086-A</t>
  </si>
  <si>
    <t>088-9</t>
  </si>
  <si>
    <t>089-3</t>
  </si>
  <si>
    <t>090-6</t>
  </si>
  <si>
    <t>093-A</t>
  </si>
  <si>
    <t>095-9</t>
  </si>
  <si>
    <t>096-3</t>
  </si>
  <si>
    <t>097-8</t>
  </si>
  <si>
    <t>098-2</t>
  </si>
  <si>
    <t>099-7</t>
  </si>
  <si>
    <t>100-1</t>
  </si>
  <si>
    <t>101-6</t>
  </si>
  <si>
    <t>102-0</t>
  </si>
  <si>
    <t>106-9</t>
  </si>
  <si>
    <t>107-3</t>
  </si>
  <si>
    <t>109-2</t>
  </si>
  <si>
    <t>110-5</t>
  </si>
  <si>
    <t>112-4</t>
  </si>
  <si>
    <t>113-9</t>
  </si>
  <si>
    <t>114-3</t>
  </si>
  <si>
    <t>115-8</t>
  </si>
  <si>
    <t>116-2</t>
  </si>
  <si>
    <t>118-1</t>
  </si>
  <si>
    <t>121-3</t>
  </si>
  <si>
    <t>122-8</t>
  </si>
  <si>
    <t>123-2</t>
  </si>
  <si>
    <t>124-7</t>
  </si>
  <si>
    <t>125-1</t>
  </si>
  <si>
    <t>126-6</t>
  </si>
  <si>
    <t>127-0</t>
  </si>
  <si>
    <t>128-5</t>
  </si>
  <si>
    <t>129-A</t>
  </si>
  <si>
    <t>130-2</t>
  </si>
  <si>
    <t>131-7</t>
  </si>
  <si>
    <t>132-1</t>
  </si>
  <si>
    <t>133-6</t>
  </si>
  <si>
    <t>134-0</t>
  </si>
  <si>
    <t>135-5</t>
  </si>
  <si>
    <t>136-A</t>
  </si>
  <si>
    <t>137-4</t>
  </si>
  <si>
    <t>138-9</t>
  </si>
  <si>
    <t>139-3</t>
  </si>
  <si>
    <t>140-6</t>
  </si>
  <si>
    <t>141-0</t>
  </si>
  <si>
    <t>142-5</t>
  </si>
  <si>
    <t>143-A</t>
  </si>
  <si>
    <t>144-4</t>
  </si>
  <si>
    <t>145-9</t>
  </si>
  <si>
    <t>146-3</t>
  </si>
  <si>
    <t>147-8</t>
  </si>
  <si>
    <t>148-2</t>
  </si>
  <si>
    <t>149-7</t>
  </si>
  <si>
    <t>150-A</t>
  </si>
  <si>
    <t>151-4</t>
  </si>
  <si>
    <t>152-9</t>
  </si>
  <si>
    <t>155-2</t>
  </si>
  <si>
    <t>156-7</t>
  </si>
  <si>
    <t>157-1</t>
  </si>
  <si>
    <t>158-6</t>
  </si>
  <si>
    <t>159-0</t>
  </si>
  <si>
    <t>160-3</t>
  </si>
  <si>
    <t>161-8</t>
  </si>
  <si>
    <t>162-2</t>
  </si>
  <si>
    <t>163-7</t>
  </si>
  <si>
    <t>164-1</t>
  </si>
  <si>
    <t>165-6</t>
  </si>
  <si>
    <t>166-0</t>
  </si>
  <si>
    <t>167-5</t>
  </si>
  <si>
    <t>168-A</t>
  </si>
  <si>
    <t>169-4</t>
  </si>
  <si>
    <t>170-7</t>
  </si>
  <si>
    <t>172-6</t>
  </si>
  <si>
    <t>173-0</t>
  </si>
  <si>
    <t>174-5</t>
  </si>
  <si>
    <t>175-A</t>
  </si>
  <si>
    <t>Correlación</t>
  </si>
  <si>
    <t>x</t>
  </si>
  <si>
    <t>y</t>
  </si>
  <si>
    <t>NUMERO</t>
  </si>
  <si>
    <t>CLAVE</t>
  </si>
  <si>
    <t>Pob Tot</t>
  </si>
  <si>
    <t>ALEATORIO</t>
  </si>
  <si>
    <t>(y-Rx)</t>
  </si>
  <si>
    <t>(y-Rx)^2</t>
  </si>
  <si>
    <t>Pob Tot 2</t>
  </si>
  <si>
    <t>X</t>
  </si>
  <si>
    <t>Y</t>
  </si>
  <si>
    <t>n</t>
  </si>
  <si>
    <t>N</t>
  </si>
  <si>
    <t>X med Pob</t>
  </si>
  <si>
    <t>R est</t>
  </si>
  <si>
    <t>Total por R</t>
  </si>
  <si>
    <t>Var R</t>
  </si>
  <si>
    <t>Var del Total</t>
  </si>
  <si>
    <t>823-1</t>
  </si>
  <si>
    <t>EE tot</t>
  </si>
  <si>
    <t>MAS Total</t>
  </si>
  <si>
    <t>MAS Var de Tot</t>
  </si>
  <si>
    <t>EE</t>
  </si>
  <si>
    <t>Deff</t>
  </si>
  <si>
    <t>Deft</t>
  </si>
  <si>
    <t>Total</t>
  </si>
  <si>
    <t>Media</t>
  </si>
  <si>
    <t>s2</t>
  </si>
  <si>
    <t>R</t>
  </si>
  <si>
    <t>R * x</t>
  </si>
  <si>
    <t>Total Pob  X</t>
  </si>
  <si>
    <t>Media  Muestra n</t>
  </si>
  <si>
    <t>S2  Muestral</t>
  </si>
  <si>
    <t>Suma</t>
  </si>
  <si>
    <t>MUESTREO ALEATORIO SIMPLE</t>
  </si>
  <si>
    <t>Lim Infe</t>
  </si>
  <si>
    <t>Lim Sup</t>
  </si>
  <si>
    <t>Casa Propia</t>
  </si>
  <si>
    <t>REPETIR EL EJERCICIO PARA ESTIMAR CASA PROPIA</t>
  </si>
  <si>
    <t>FECHA DE ENTREGA: 28 DE ABRIL</t>
  </si>
  <si>
    <t>TAREA 10 INDIVIDUAL</t>
  </si>
  <si>
    <t>APELLIDO1_APELLIDO2_NOMBRES_TAREA_10.XLSX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</si>
</sst>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_-;\-* #,##0_-;_-* &quot;-&quot;??_-;_-@_-"/>
    <numFmt numFmtId="165" formatCode="0.0000000"/>
    <numFmt numFmtId="166" formatCode="_-* #,##0.0_-;\-* #,##0.0_-;_-* &quot;-&quot;??_-;_-@_-"/>
    <numFmt numFmtId="167" formatCode="0.000000"/>
    <numFmt numFmtId="168" formatCode="0.0"/>
    <numFmt numFmtId="169" formatCode="_-* #,##0.0000000_-;\-* #,##0.0000000_-;_-* &quot;-&quot;??_-;_-@_-"/>
    <numFmt numFmtId="170" formatCode="_-* #,##0.0000000000000_-;\-* #,##0.0000000000000_-;_-* &quot;-&quot;??_-;_-@_-"/>
    <numFmt numFmtId="171" formatCode="0.000"/>
    <numFmt numFmtId="172" formatCode="_-* #,##0.000_-;\-* #,##0.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1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0" fontId="3" fillId="2" borderId="7" xfId="0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1" fontId="2" fillId="4" borderId="7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 vertical="center"/>
    </xf>
    <xf numFmtId="1" fontId="2" fillId="0" borderId="0" xfId="0" applyNumberFormat="1" applyFont="1"/>
    <xf numFmtId="165" fontId="2" fillId="0" borderId="0" xfId="0" applyNumberFormat="1" applyFont="1"/>
    <xf numFmtId="166" fontId="2" fillId="0" borderId="0" xfId="1" applyNumberFormat="1" applyFont="1"/>
    <xf numFmtId="167" fontId="2" fillId="0" borderId="0" xfId="0" applyNumberFormat="1" applyFont="1"/>
    <xf numFmtId="168" fontId="2" fillId="0" borderId="0" xfId="0" applyNumberFormat="1" applyFont="1"/>
    <xf numFmtId="167" fontId="0" fillId="0" borderId="0" xfId="0" applyNumberFormat="1"/>
    <xf numFmtId="164" fontId="2" fillId="2" borderId="3" xfId="1" applyNumberFormat="1" applyFont="1" applyFill="1" applyBorder="1"/>
    <xf numFmtId="43" fontId="0" fillId="0" borderId="0" xfId="1" applyFont="1"/>
    <xf numFmtId="0" fontId="2" fillId="0" borderId="0" xfId="0" applyFont="1" applyAlignment="1">
      <alignment horizontal="right"/>
    </xf>
    <xf numFmtId="43" fontId="0" fillId="0" borderId="0" xfId="0" applyNumberFormat="1"/>
    <xf numFmtId="43" fontId="0" fillId="5" borderId="0" xfId="0" applyNumberFormat="1" applyFill="1"/>
    <xf numFmtId="43" fontId="2" fillId="0" borderId="0" xfId="1" applyFont="1"/>
    <xf numFmtId="0" fontId="2" fillId="6" borderId="8" xfId="0" applyFont="1" applyFill="1" applyBorder="1"/>
    <xf numFmtId="164" fontId="2" fillId="6" borderId="0" xfId="1" applyNumberFormat="1" applyFont="1" applyFill="1" applyBorder="1"/>
    <xf numFmtId="164" fontId="2" fillId="6" borderId="9" xfId="1" applyNumberFormat="1" applyFont="1" applyFill="1" applyBorder="1"/>
    <xf numFmtId="166" fontId="2" fillId="6" borderId="0" xfId="0" applyNumberFormat="1" applyFont="1" applyFill="1" applyBorder="1"/>
    <xf numFmtId="166" fontId="2" fillId="6" borderId="0" xfId="1" applyNumberFormat="1" applyFont="1" applyFill="1" applyBorder="1" applyAlignment="1">
      <alignment horizontal="right"/>
    </xf>
    <xf numFmtId="0" fontId="2" fillId="6" borderId="4" xfId="0" applyFont="1" applyFill="1" applyBorder="1"/>
    <xf numFmtId="0" fontId="2" fillId="6" borderId="1" xfId="0" applyFont="1" applyFill="1" applyBorder="1" applyAlignment="1">
      <alignment horizontal="right"/>
    </xf>
    <xf numFmtId="169" fontId="2" fillId="6" borderId="2" xfId="1" applyNumberFormat="1" applyFont="1" applyFill="1" applyBorder="1"/>
    <xf numFmtId="0" fontId="2" fillId="6" borderId="8" xfId="0" applyFont="1" applyFill="1" applyBorder="1" applyAlignment="1">
      <alignment horizontal="right"/>
    </xf>
    <xf numFmtId="164" fontId="2" fillId="6" borderId="3" xfId="1" applyNumberFormat="1" applyFont="1" applyFill="1" applyBorder="1"/>
    <xf numFmtId="170" fontId="2" fillId="6" borderId="9" xfId="1" applyNumberFormat="1" applyFont="1" applyFill="1" applyBorder="1"/>
    <xf numFmtId="43" fontId="2" fillId="6" borderId="9" xfId="0" applyNumberFormat="1" applyFont="1" applyFill="1" applyBorder="1"/>
    <xf numFmtId="43" fontId="2" fillId="6" borderId="3" xfId="1" applyNumberFormat="1" applyFont="1" applyFill="1" applyBorder="1"/>
    <xf numFmtId="166" fontId="2" fillId="6" borderId="9" xfId="1" applyNumberFormat="1" applyFont="1" applyFill="1" applyBorder="1"/>
    <xf numFmtId="164" fontId="2" fillId="6" borderId="8" xfId="1" applyNumberFormat="1" applyFont="1" applyFill="1" applyBorder="1" applyAlignment="1">
      <alignment horizontal="right"/>
    </xf>
    <xf numFmtId="172" fontId="2" fillId="6" borderId="9" xfId="1" applyNumberFormat="1" applyFont="1" applyFill="1" applyBorder="1"/>
    <xf numFmtId="171" fontId="2" fillId="6" borderId="9" xfId="0" applyNumberFormat="1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171" fontId="2" fillId="6" borderId="5" xfId="0" applyNumberFormat="1" applyFont="1" applyFill="1" applyBorder="1" applyAlignment="1">
      <alignment horizontal="right"/>
    </xf>
    <xf numFmtId="0" fontId="2" fillId="6" borderId="10" xfId="0" applyFont="1" applyFill="1" applyBorder="1"/>
    <xf numFmtId="164" fontId="2" fillId="6" borderId="11" xfId="1" applyNumberFormat="1" applyFont="1" applyFill="1" applyBorder="1" applyAlignment="1">
      <alignment horizontal="right"/>
    </xf>
    <xf numFmtId="43" fontId="2" fillId="6" borderId="10" xfId="0" applyNumberFormat="1" applyFont="1" applyFill="1" applyBorder="1" applyAlignment="1">
      <alignment horizontal="right"/>
    </xf>
    <xf numFmtId="164" fontId="2" fillId="6" borderId="4" xfId="0" applyNumberFormat="1" applyFont="1" applyFill="1" applyBorder="1"/>
    <xf numFmtId="164" fontId="2" fillId="6" borderId="3" xfId="1" applyNumberFormat="1" applyFont="1" applyFill="1" applyBorder="1" applyAlignment="1">
      <alignment horizontal="right"/>
    </xf>
    <xf numFmtId="164" fontId="2" fillId="6" borderId="12" xfId="1" applyNumberFormat="1" applyFont="1" applyFill="1" applyBorder="1"/>
    <xf numFmtId="164" fontId="0" fillId="6" borderId="12" xfId="1" applyNumberFormat="1" applyFont="1" applyFill="1" applyBorder="1"/>
    <xf numFmtId="0" fontId="0" fillId="6" borderId="6" xfId="0" applyFill="1" applyBorder="1"/>
    <xf numFmtId="167" fontId="4" fillId="0" borderId="10" xfId="0" applyNumberFormat="1" applyFont="1" applyBorder="1"/>
    <xf numFmtId="168" fontId="2" fillId="2" borderId="13" xfId="0" applyNumberFormat="1" applyFont="1" applyFill="1" applyBorder="1"/>
    <xf numFmtId="171" fontId="2" fillId="6" borderId="3" xfId="0" applyNumberFormat="1" applyFont="1" applyFill="1" applyBorder="1"/>
    <xf numFmtId="43" fontId="4" fillId="6" borderId="2" xfId="0" applyNumberFormat="1" applyFont="1" applyFill="1" applyBorder="1"/>
    <xf numFmtId="43" fontId="4" fillId="6" borderId="5" xfId="0" applyNumberFormat="1" applyFont="1" applyFill="1" applyBorder="1"/>
    <xf numFmtId="0" fontId="5" fillId="0" borderId="0" xfId="0" applyFont="1"/>
    <xf numFmtId="0" fontId="4" fillId="0" borderId="14" xfId="0" applyFont="1" applyBorder="1" applyAlignment="1">
      <alignment horizontal="center" wrapText="1"/>
    </xf>
    <xf numFmtId="43" fontId="6" fillId="7" borderId="10" xfId="0" applyNumberFormat="1" applyFont="1" applyFill="1" applyBorder="1" applyAlignment="1"/>
    <xf numFmtId="164" fontId="6" fillId="7" borderId="4" xfId="0" applyNumberFormat="1" applyFont="1" applyFill="1" applyBorder="1"/>
    <xf numFmtId="164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'[1]Razón MAS (3)'!$D$2</c:f>
              <c:strCache>
                <c:ptCount val="1"/>
                <c:pt idx="0">
                  <c:v>Desocupada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'[1]Razón MAS (3)'!$C$3:$C$150</c:f>
              <c:numCache>
                <c:formatCode>General</c:formatCode>
                <c:ptCount val="148"/>
                <c:pt idx="0">
                  <c:v>4015</c:v>
                </c:pt>
                <c:pt idx="1">
                  <c:v>2381</c:v>
                </c:pt>
                <c:pt idx="2">
                  <c:v>4395</c:v>
                </c:pt>
                <c:pt idx="3">
                  <c:v>5536</c:v>
                </c:pt>
                <c:pt idx="4">
                  <c:v>10254</c:v>
                </c:pt>
                <c:pt idx="5">
                  <c:v>2968</c:v>
                </c:pt>
                <c:pt idx="6">
                  <c:v>4543</c:v>
                </c:pt>
                <c:pt idx="7">
                  <c:v>3167</c:v>
                </c:pt>
                <c:pt idx="8">
                  <c:v>2329</c:v>
                </c:pt>
                <c:pt idx="9">
                  <c:v>3554</c:v>
                </c:pt>
                <c:pt idx="10">
                  <c:v>775</c:v>
                </c:pt>
                <c:pt idx="11">
                  <c:v>4960</c:v>
                </c:pt>
                <c:pt idx="12">
                  <c:v>4831</c:v>
                </c:pt>
                <c:pt idx="13">
                  <c:v>1294</c:v>
                </c:pt>
                <c:pt idx="14">
                  <c:v>3128</c:v>
                </c:pt>
                <c:pt idx="15">
                  <c:v>820</c:v>
                </c:pt>
                <c:pt idx="16">
                  <c:v>1762</c:v>
                </c:pt>
                <c:pt idx="17">
                  <c:v>4935</c:v>
                </c:pt>
                <c:pt idx="18">
                  <c:v>6603</c:v>
                </c:pt>
                <c:pt idx="19">
                  <c:v>2958</c:v>
                </c:pt>
                <c:pt idx="20">
                  <c:v>2245</c:v>
                </c:pt>
                <c:pt idx="21">
                  <c:v>2884</c:v>
                </c:pt>
                <c:pt idx="22">
                  <c:v>9325</c:v>
                </c:pt>
                <c:pt idx="23">
                  <c:v>882</c:v>
                </c:pt>
                <c:pt idx="24">
                  <c:v>1843</c:v>
                </c:pt>
                <c:pt idx="25">
                  <c:v>4335</c:v>
                </c:pt>
                <c:pt idx="26">
                  <c:v>4416</c:v>
                </c:pt>
                <c:pt idx="27">
                  <c:v>2709</c:v>
                </c:pt>
                <c:pt idx="28">
                  <c:v>1480</c:v>
                </c:pt>
                <c:pt idx="29">
                  <c:v>2959</c:v>
                </c:pt>
                <c:pt idx="30">
                  <c:v>4134</c:v>
                </c:pt>
                <c:pt idx="31">
                  <c:v>6111</c:v>
                </c:pt>
                <c:pt idx="32">
                  <c:v>6388</c:v>
                </c:pt>
                <c:pt idx="33">
                  <c:v>3922</c:v>
                </c:pt>
                <c:pt idx="34">
                  <c:v>3693</c:v>
                </c:pt>
                <c:pt idx="35">
                  <c:v>4556</c:v>
                </c:pt>
                <c:pt idx="36">
                  <c:v>1707</c:v>
                </c:pt>
                <c:pt idx="37">
                  <c:v>2947</c:v>
                </c:pt>
                <c:pt idx="38">
                  <c:v>11404</c:v>
                </c:pt>
                <c:pt idx="39">
                  <c:v>4050</c:v>
                </c:pt>
                <c:pt idx="40">
                  <c:v>1025</c:v>
                </c:pt>
                <c:pt idx="41">
                  <c:v>1736</c:v>
                </c:pt>
                <c:pt idx="42">
                  <c:v>13203</c:v>
                </c:pt>
                <c:pt idx="43">
                  <c:v>7153</c:v>
                </c:pt>
                <c:pt idx="44">
                  <c:v>2452</c:v>
                </c:pt>
                <c:pt idx="45">
                  <c:v>3391</c:v>
                </c:pt>
                <c:pt idx="46">
                  <c:v>4727</c:v>
                </c:pt>
                <c:pt idx="47">
                  <c:v>6787</c:v>
                </c:pt>
                <c:pt idx="48">
                  <c:v>3113</c:v>
                </c:pt>
                <c:pt idx="49">
                  <c:v>4933</c:v>
                </c:pt>
                <c:pt idx="50">
                  <c:v>1704</c:v>
                </c:pt>
                <c:pt idx="51">
                  <c:v>1785</c:v>
                </c:pt>
                <c:pt idx="52">
                  <c:v>1501</c:v>
                </c:pt>
                <c:pt idx="53">
                  <c:v>1581</c:v>
                </c:pt>
                <c:pt idx="54">
                  <c:v>3179</c:v>
                </c:pt>
                <c:pt idx="55">
                  <c:v>4278</c:v>
                </c:pt>
                <c:pt idx="56">
                  <c:v>3322</c:v>
                </c:pt>
                <c:pt idx="57">
                  <c:v>3037</c:v>
                </c:pt>
                <c:pt idx="58">
                  <c:v>2436</c:v>
                </c:pt>
                <c:pt idx="59">
                  <c:v>3141</c:v>
                </c:pt>
                <c:pt idx="60">
                  <c:v>1296</c:v>
                </c:pt>
                <c:pt idx="61">
                  <c:v>3510</c:v>
                </c:pt>
                <c:pt idx="62">
                  <c:v>2137</c:v>
                </c:pt>
                <c:pt idx="63">
                  <c:v>9333</c:v>
                </c:pt>
                <c:pt idx="64">
                  <c:v>11844</c:v>
                </c:pt>
                <c:pt idx="65">
                  <c:v>5963</c:v>
                </c:pt>
                <c:pt idx="66">
                  <c:v>2642</c:v>
                </c:pt>
                <c:pt idx="67">
                  <c:v>4606</c:v>
                </c:pt>
                <c:pt idx="68">
                  <c:v>6212</c:v>
                </c:pt>
                <c:pt idx="69">
                  <c:v>2887</c:v>
                </c:pt>
                <c:pt idx="70">
                  <c:v>1931</c:v>
                </c:pt>
                <c:pt idx="71">
                  <c:v>4173</c:v>
                </c:pt>
                <c:pt idx="72">
                  <c:v>3091</c:v>
                </c:pt>
                <c:pt idx="73">
                  <c:v>1781</c:v>
                </c:pt>
                <c:pt idx="74">
                  <c:v>4676</c:v>
                </c:pt>
                <c:pt idx="75">
                  <c:v>7765</c:v>
                </c:pt>
                <c:pt idx="76">
                  <c:v>7466</c:v>
                </c:pt>
                <c:pt idx="77">
                  <c:v>3276</c:v>
                </c:pt>
                <c:pt idx="78">
                  <c:v>2485</c:v>
                </c:pt>
                <c:pt idx="79">
                  <c:v>7836</c:v>
                </c:pt>
                <c:pt idx="80">
                  <c:v>3400</c:v>
                </c:pt>
                <c:pt idx="81">
                  <c:v>1817</c:v>
                </c:pt>
                <c:pt idx="82">
                  <c:v>3762</c:v>
                </c:pt>
                <c:pt idx="83">
                  <c:v>2232</c:v>
                </c:pt>
                <c:pt idx="84">
                  <c:v>6514</c:v>
                </c:pt>
                <c:pt idx="85">
                  <c:v>329</c:v>
                </c:pt>
                <c:pt idx="86">
                  <c:v>2899</c:v>
                </c:pt>
                <c:pt idx="87">
                  <c:v>2206</c:v>
                </c:pt>
                <c:pt idx="88">
                  <c:v>3137</c:v>
                </c:pt>
                <c:pt idx="89">
                  <c:v>2158</c:v>
                </c:pt>
                <c:pt idx="90">
                  <c:v>3328</c:v>
                </c:pt>
                <c:pt idx="91">
                  <c:v>4013</c:v>
                </c:pt>
                <c:pt idx="92">
                  <c:v>6828</c:v>
                </c:pt>
                <c:pt idx="93">
                  <c:v>482</c:v>
                </c:pt>
                <c:pt idx="94">
                  <c:v>3246</c:v>
                </c:pt>
                <c:pt idx="95">
                  <c:v>2984</c:v>
                </c:pt>
                <c:pt idx="96">
                  <c:v>11766</c:v>
                </c:pt>
                <c:pt idx="97">
                  <c:v>1996</c:v>
                </c:pt>
                <c:pt idx="98">
                  <c:v>5027</c:v>
                </c:pt>
                <c:pt idx="99">
                  <c:v>3682</c:v>
                </c:pt>
                <c:pt idx="100">
                  <c:v>2674</c:v>
                </c:pt>
                <c:pt idx="101">
                  <c:v>4771</c:v>
                </c:pt>
                <c:pt idx="102">
                  <c:v>1571</c:v>
                </c:pt>
                <c:pt idx="103">
                  <c:v>4093</c:v>
                </c:pt>
                <c:pt idx="104">
                  <c:v>5216</c:v>
                </c:pt>
                <c:pt idx="105">
                  <c:v>2054</c:v>
                </c:pt>
                <c:pt idx="106">
                  <c:v>2662</c:v>
                </c:pt>
                <c:pt idx="107">
                  <c:v>8256</c:v>
                </c:pt>
                <c:pt idx="108">
                  <c:v>10299</c:v>
                </c:pt>
                <c:pt idx="109">
                  <c:v>7565</c:v>
                </c:pt>
                <c:pt idx="110">
                  <c:v>1856</c:v>
                </c:pt>
                <c:pt idx="111">
                  <c:v>5254</c:v>
                </c:pt>
                <c:pt idx="112">
                  <c:v>3422</c:v>
                </c:pt>
                <c:pt idx="113">
                  <c:v>2165</c:v>
                </c:pt>
                <c:pt idx="114">
                  <c:v>3073</c:v>
                </c:pt>
                <c:pt idx="115">
                  <c:v>6151</c:v>
                </c:pt>
                <c:pt idx="116">
                  <c:v>5812</c:v>
                </c:pt>
                <c:pt idx="117">
                  <c:v>1477</c:v>
                </c:pt>
                <c:pt idx="118">
                  <c:v>7880</c:v>
                </c:pt>
                <c:pt idx="119">
                  <c:v>3381</c:v>
                </c:pt>
                <c:pt idx="120">
                  <c:v>10867</c:v>
                </c:pt>
                <c:pt idx="121">
                  <c:v>5215</c:v>
                </c:pt>
                <c:pt idx="122">
                  <c:v>6390</c:v>
                </c:pt>
                <c:pt idx="123">
                  <c:v>2755</c:v>
                </c:pt>
                <c:pt idx="124">
                  <c:v>3693</c:v>
                </c:pt>
                <c:pt idx="125">
                  <c:v>2018</c:v>
                </c:pt>
                <c:pt idx="126">
                  <c:v>3599</c:v>
                </c:pt>
                <c:pt idx="127">
                  <c:v>8585</c:v>
                </c:pt>
                <c:pt idx="128">
                  <c:v>8318</c:v>
                </c:pt>
                <c:pt idx="129">
                  <c:v>3577</c:v>
                </c:pt>
                <c:pt idx="130">
                  <c:v>2722</c:v>
                </c:pt>
                <c:pt idx="131">
                  <c:v>5309</c:v>
                </c:pt>
                <c:pt idx="132">
                  <c:v>3965</c:v>
                </c:pt>
                <c:pt idx="133">
                  <c:v>8447</c:v>
                </c:pt>
                <c:pt idx="134">
                  <c:v>5530</c:v>
                </c:pt>
                <c:pt idx="135">
                  <c:v>2711</c:v>
                </c:pt>
                <c:pt idx="136">
                  <c:v>624</c:v>
                </c:pt>
                <c:pt idx="137">
                  <c:v>6712</c:v>
                </c:pt>
                <c:pt idx="138">
                  <c:v>744</c:v>
                </c:pt>
                <c:pt idx="139">
                  <c:v>3970</c:v>
                </c:pt>
                <c:pt idx="140">
                  <c:v>3963</c:v>
                </c:pt>
                <c:pt idx="141">
                  <c:v>2085</c:v>
                </c:pt>
                <c:pt idx="142">
                  <c:v>6425</c:v>
                </c:pt>
                <c:pt idx="143">
                  <c:v>2894</c:v>
                </c:pt>
                <c:pt idx="144">
                  <c:v>2032</c:v>
                </c:pt>
                <c:pt idx="145">
                  <c:v>9117</c:v>
                </c:pt>
                <c:pt idx="146">
                  <c:v>2396</c:v>
                </c:pt>
                <c:pt idx="147">
                  <c:v>3835</c:v>
                </c:pt>
              </c:numCache>
            </c:numRef>
          </c:xVal>
          <c:yVal>
            <c:numRef>
              <c:f>'[1]Razón MAS (3)'!$D$3:$D$150</c:f>
              <c:numCache>
                <c:formatCode>General</c:formatCode>
                <c:ptCount val="148"/>
                <c:pt idx="0">
                  <c:v>24</c:v>
                </c:pt>
                <c:pt idx="1">
                  <c:v>24</c:v>
                </c:pt>
                <c:pt idx="2">
                  <c:v>38</c:v>
                </c:pt>
                <c:pt idx="3">
                  <c:v>39</c:v>
                </c:pt>
                <c:pt idx="4">
                  <c:v>74</c:v>
                </c:pt>
                <c:pt idx="5">
                  <c:v>19</c:v>
                </c:pt>
                <c:pt idx="6">
                  <c:v>43</c:v>
                </c:pt>
                <c:pt idx="7">
                  <c:v>34</c:v>
                </c:pt>
                <c:pt idx="8">
                  <c:v>16</c:v>
                </c:pt>
                <c:pt idx="9">
                  <c:v>29</c:v>
                </c:pt>
                <c:pt idx="10">
                  <c:v>0</c:v>
                </c:pt>
                <c:pt idx="11">
                  <c:v>60</c:v>
                </c:pt>
                <c:pt idx="12">
                  <c:v>58</c:v>
                </c:pt>
                <c:pt idx="13">
                  <c:v>14</c:v>
                </c:pt>
                <c:pt idx="14">
                  <c:v>29</c:v>
                </c:pt>
                <c:pt idx="15">
                  <c:v>5</c:v>
                </c:pt>
                <c:pt idx="16">
                  <c:v>17</c:v>
                </c:pt>
                <c:pt idx="17">
                  <c:v>57</c:v>
                </c:pt>
                <c:pt idx="18">
                  <c:v>43</c:v>
                </c:pt>
                <c:pt idx="19">
                  <c:v>24</c:v>
                </c:pt>
                <c:pt idx="20">
                  <c:v>34</c:v>
                </c:pt>
                <c:pt idx="21">
                  <c:v>16</c:v>
                </c:pt>
                <c:pt idx="22">
                  <c:v>65</c:v>
                </c:pt>
                <c:pt idx="23">
                  <c:v>7</c:v>
                </c:pt>
                <c:pt idx="24">
                  <c:v>15</c:v>
                </c:pt>
                <c:pt idx="25">
                  <c:v>40</c:v>
                </c:pt>
                <c:pt idx="26">
                  <c:v>44</c:v>
                </c:pt>
                <c:pt idx="27">
                  <c:v>20</c:v>
                </c:pt>
                <c:pt idx="28">
                  <c:v>11</c:v>
                </c:pt>
                <c:pt idx="29">
                  <c:v>32</c:v>
                </c:pt>
                <c:pt idx="30">
                  <c:v>68</c:v>
                </c:pt>
                <c:pt idx="31">
                  <c:v>67</c:v>
                </c:pt>
                <c:pt idx="32">
                  <c:v>69</c:v>
                </c:pt>
                <c:pt idx="33">
                  <c:v>36</c:v>
                </c:pt>
                <c:pt idx="34">
                  <c:v>34</c:v>
                </c:pt>
                <c:pt idx="35">
                  <c:v>37</c:v>
                </c:pt>
                <c:pt idx="36">
                  <c:v>14</c:v>
                </c:pt>
                <c:pt idx="37">
                  <c:v>17</c:v>
                </c:pt>
                <c:pt idx="38">
                  <c:v>98</c:v>
                </c:pt>
                <c:pt idx="39">
                  <c:v>45</c:v>
                </c:pt>
                <c:pt idx="40">
                  <c:v>8</c:v>
                </c:pt>
                <c:pt idx="41">
                  <c:v>16</c:v>
                </c:pt>
                <c:pt idx="42">
                  <c:v>107</c:v>
                </c:pt>
                <c:pt idx="43">
                  <c:v>46</c:v>
                </c:pt>
                <c:pt idx="44">
                  <c:v>36</c:v>
                </c:pt>
                <c:pt idx="45">
                  <c:v>27</c:v>
                </c:pt>
                <c:pt idx="46">
                  <c:v>30</c:v>
                </c:pt>
                <c:pt idx="47">
                  <c:v>57</c:v>
                </c:pt>
                <c:pt idx="48">
                  <c:v>19</c:v>
                </c:pt>
                <c:pt idx="49">
                  <c:v>39</c:v>
                </c:pt>
                <c:pt idx="50">
                  <c:v>9</c:v>
                </c:pt>
                <c:pt idx="51">
                  <c:v>14</c:v>
                </c:pt>
                <c:pt idx="52">
                  <c:v>9</c:v>
                </c:pt>
                <c:pt idx="53">
                  <c:v>13</c:v>
                </c:pt>
                <c:pt idx="54">
                  <c:v>31</c:v>
                </c:pt>
                <c:pt idx="55">
                  <c:v>39</c:v>
                </c:pt>
                <c:pt idx="56">
                  <c:v>23</c:v>
                </c:pt>
                <c:pt idx="57">
                  <c:v>35</c:v>
                </c:pt>
                <c:pt idx="58">
                  <c:v>25</c:v>
                </c:pt>
                <c:pt idx="59">
                  <c:v>48</c:v>
                </c:pt>
                <c:pt idx="60">
                  <c:v>4</c:v>
                </c:pt>
                <c:pt idx="61">
                  <c:v>37</c:v>
                </c:pt>
                <c:pt idx="62">
                  <c:v>15</c:v>
                </c:pt>
                <c:pt idx="63">
                  <c:v>80</c:v>
                </c:pt>
                <c:pt idx="64">
                  <c:v>100</c:v>
                </c:pt>
                <c:pt idx="65">
                  <c:v>41</c:v>
                </c:pt>
                <c:pt idx="66">
                  <c:v>36</c:v>
                </c:pt>
                <c:pt idx="67">
                  <c:v>34</c:v>
                </c:pt>
                <c:pt idx="68">
                  <c:v>47</c:v>
                </c:pt>
                <c:pt idx="69">
                  <c:v>39</c:v>
                </c:pt>
                <c:pt idx="70">
                  <c:v>7</c:v>
                </c:pt>
                <c:pt idx="71">
                  <c:v>34</c:v>
                </c:pt>
                <c:pt idx="72">
                  <c:v>22</c:v>
                </c:pt>
                <c:pt idx="73">
                  <c:v>10</c:v>
                </c:pt>
                <c:pt idx="74">
                  <c:v>55</c:v>
                </c:pt>
                <c:pt idx="75">
                  <c:v>41</c:v>
                </c:pt>
                <c:pt idx="76">
                  <c:v>56</c:v>
                </c:pt>
                <c:pt idx="77">
                  <c:v>33</c:v>
                </c:pt>
                <c:pt idx="78">
                  <c:v>17</c:v>
                </c:pt>
                <c:pt idx="79">
                  <c:v>66</c:v>
                </c:pt>
                <c:pt idx="80">
                  <c:v>21</c:v>
                </c:pt>
                <c:pt idx="81">
                  <c:v>9</c:v>
                </c:pt>
                <c:pt idx="82">
                  <c:v>36</c:v>
                </c:pt>
                <c:pt idx="83">
                  <c:v>13</c:v>
                </c:pt>
                <c:pt idx="84">
                  <c:v>51</c:v>
                </c:pt>
                <c:pt idx="85">
                  <c:v>4</c:v>
                </c:pt>
                <c:pt idx="86">
                  <c:v>15</c:v>
                </c:pt>
                <c:pt idx="87">
                  <c:v>19</c:v>
                </c:pt>
                <c:pt idx="88">
                  <c:v>21</c:v>
                </c:pt>
                <c:pt idx="89">
                  <c:v>17</c:v>
                </c:pt>
                <c:pt idx="90">
                  <c:v>30</c:v>
                </c:pt>
                <c:pt idx="91">
                  <c:v>38</c:v>
                </c:pt>
                <c:pt idx="92">
                  <c:v>44</c:v>
                </c:pt>
                <c:pt idx="93">
                  <c:v>0</c:v>
                </c:pt>
                <c:pt idx="94">
                  <c:v>50</c:v>
                </c:pt>
                <c:pt idx="95">
                  <c:v>28</c:v>
                </c:pt>
                <c:pt idx="96">
                  <c:v>70</c:v>
                </c:pt>
                <c:pt idx="97">
                  <c:v>23</c:v>
                </c:pt>
                <c:pt idx="98">
                  <c:v>37</c:v>
                </c:pt>
                <c:pt idx="99">
                  <c:v>31</c:v>
                </c:pt>
                <c:pt idx="100">
                  <c:v>28</c:v>
                </c:pt>
                <c:pt idx="101">
                  <c:v>20</c:v>
                </c:pt>
                <c:pt idx="102">
                  <c:v>20</c:v>
                </c:pt>
                <c:pt idx="103">
                  <c:v>71</c:v>
                </c:pt>
                <c:pt idx="104">
                  <c:v>36</c:v>
                </c:pt>
                <c:pt idx="105">
                  <c:v>12</c:v>
                </c:pt>
                <c:pt idx="106">
                  <c:v>27</c:v>
                </c:pt>
                <c:pt idx="107">
                  <c:v>80</c:v>
                </c:pt>
                <c:pt idx="108">
                  <c:v>102</c:v>
                </c:pt>
                <c:pt idx="109">
                  <c:v>48</c:v>
                </c:pt>
                <c:pt idx="110">
                  <c:v>18</c:v>
                </c:pt>
                <c:pt idx="111">
                  <c:v>42</c:v>
                </c:pt>
                <c:pt idx="112">
                  <c:v>36</c:v>
                </c:pt>
                <c:pt idx="113">
                  <c:v>17</c:v>
                </c:pt>
                <c:pt idx="114">
                  <c:v>13</c:v>
                </c:pt>
                <c:pt idx="115">
                  <c:v>50</c:v>
                </c:pt>
                <c:pt idx="116">
                  <c:v>48</c:v>
                </c:pt>
                <c:pt idx="117">
                  <c:v>19</c:v>
                </c:pt>
                <c:pt idx="118">
                  <c:v>69</c:v>
                </c:pt>
                <c:pt idx="119">
                  <c:v>32</c:v>
                </c:pt>
                <c:pt idx="120">
                  <c:v>103</c:v>
                </c:pt>
                <c:pt idx="121">
                  <c:v>54</c:v>
                </c:pt>
                <c:pt idx="122">
                  <c:v>43</c:v>
                </c:pt>
                <c:pt idx="123">
                  <c:v>24</c:v>
                </c:pt>
                <c:pt idx="124">
                  <c:v>31</c:v>
                </c:pt>
                <c:pt idx="125">
                  <c:v>10</c:v>
                </c:pt>
                <c:pt idx="126">
                  <c:v>33</c:v>
                </c:pt>
                <c:pt idx="127">
                  <c:v>61</c:v>
                </c:pt>
                <c:pt idx="128">
                  <c:v>56</c:v>
                </c:pt>
                <c:pt idx="129">
                  <c:v>50</c:v>
                </c:pt>
                <c:pt idx="130">
                  <c:v>44</c:v>
                </c:pt>
                <c:pt idx="131">
                  <c:v>41</c:v>
                </c:pt>
                <c:pt idx="132">
                  <c:v>40</c:v>
                </c:pt>
                <c:pt idx="133">
                  <c:v>47</c:v>
                </c:pt>
                <c:pt idx="134">
                  <c:v>32</c:v>
                </c:pt>
                <c:pt idx="135">
                  <c:v>29</c:v>
                </c:pt>
                <c:pt idx="136">
                  <c:v>5</c:v>
                </c:pt>
                <c:pt idx="137">
                  <c:v>45</c:v>
                </c:pt>
                <c:pt idx="138">
                  <c:v>0</c:v>
                </c:pt>
                <c:pt idx="139">
                  <c:v>32</c:v>
                </c:pt>
                <c:pt idx="140">
                  <c:v>30</c:v>
                </c:pt>
                <c:pt idx="141">
                  <c:v>14</c:v>
                </c:pt>
                <c:pt idx="142">
                  <c:v>41</c:v>
                </c:pt>
                <c:pt idx="143">
                  <c:v>19</c:v>
                </c:pt>
                <c:pt idx="144">
                  <c:v>20</c:v>
                </c:pt>
                <c:pt idx="145">
                  <c:v>52</c:v>
                </c:pt>
                <c:pt idx="146">
                  <c:v>17</c:v>
                </c:pt>
                <c:pt idx="147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6-4B2F-984D-725EC999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21440"/>
        <c:axId val="274042880"/>
      </c:scatterChart>
      <c:valAx>
        <c:axId val="2498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74042880"/>
        <c:crosses val="autoZero"/>
        <c:crossBetween val="midCat"/>
      </c:valAx>
      <c:valAx>
        <c:axId val="2740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498214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'[1]Razón MAS (3)'!$AA$2</c:f>
              <c:strCache>
                <c:ptCount val="1"/>
                <c:pt idx="0">
                  <c:v>Desocupada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'[1]Razón MAS (3)'!$Y$3:$Y$150</c:f>
              <c:numCache>
                <c:formatCode>General</c:formatCode>
                <c:ptCount val="148"/>
                <c:pt idx="0">
                  <c:v>2206</c:v>
                </c:pt>
                <c:pt idx="1">
                  <c:v>8447</c:v>
                </c:pt>
                <c:pt idx="2">
                  <c:v>4381</c:v>
                </c:pt>
                <c:pt idx="3">
                  <c:v>5216</c:v>
                </c:pt>
                <c:pt idx="4">
                  <c:v>6603</c:v>
                </c:pt>
                <c:pt idx="5">
                  <c:v>2329</c:v>
                </c:pt>
                <c:pt idx="6">
                  <c:v>1762</c:v>
                </c:pt>
                <c:pt idx="7">
                  <c:v>1294</c:v>
                </c:pt>
                <c:pt idx="8">
                  <c:v>4676</c:v>
                </c:pt>
                <c:pt idx="9">
                  <c:v>3922</c:v>
                </c:pt>
                <c:pt idx="10">
                  <c:v>8256</c:v>
                </c:pt>
                <c:pt idx="11">
                  <c:v>4093</c:v>
                </c:pt>
                <c:pt idx="12">
                  <c:v>6166</c:v>
                </c:pt>
                <c:pt idx="13">
                  <c:v>4935</c:v>
                </c:pt>
                <c:pt idx="14">
                  <c:v>1817</c:v>
                </c:pt>
                <c:pt idx="15">
                  <c:v>13203</c:v>
                </c:pt>
                <c:pt idx="16">
                  <c:v>2674</c:v>
                </c:pt>
                <c:pt idx="17">
                  <c:v>4960</c:v>
                </c:pt>
                <c:pt idx="18">
                  <c:v>10299</c:v>
                </c:pt>
                <c:pt idx="19">
                  <c:v>2974</c:v>
                </c:pt>
                <c:pt idx="20">
                  <c:v>3128</c:v>
                </c:pt>
                <c:pt idx="21">
                  <c:v>2018</c:v>
                </c:pt>
                <c:pt idx="22">
                  <c:v>4543</c:v>
                </c:pt>
                <c:pt idx="23">
                  <c:v>3037</c:v>
                </c:pt>
                <c:pt idx="24">
                  <c:v>11404</c:v>
                </c:pt>
                <c:pt idx="25">
                  <c:v>3422</c:v>
                </c:pt>
                <c:pt idx="26">
                  <c:v>3577</c:v>
                </c:pt>
                <c:pt idx="27">
                  <c:v>1704</c:v>
                </c:pt>
                <c:pt idx="28">
                  <c:v>7565</c:v>
                </c:pt>
                <c:pt idx="29">
                  <c:v>2711</c:v>
                </c:pt>
                <c:pt idx="30">
                  <c:v>1501</c:v>
                </c:pt>
                <c:pt idx="31">
                  <c:v>1843</c:v>
                </c:pt>
                <c:pt idx="32">
                  <c:v>2245</c:v>
                </c:pt>
                <c:pt idx="33">
                  <c:v>3965</c:v>
                </c:pt>
                <c:pt idx="34">
                  <c:v>4335</c:v>
                </c:pt>
                <c:pt idx="35">
                  <c:v>3970</c:v>
                </c:pt>
                <c:pt idx="36">
                  <c:v>4556</c:v>
                </c:pt>
                <c:pt idx="37">
                  <c:v>5536</c:v>
                </c:pt>
                <c:pt idx="38">
                  <c:v>2381</c:v>
                </c:pt>
                <c:pt idx="39">
                  <c:v>2968</c:v>
                </c:pt>
                <c:pt idx="40">
                  <c:v>4278</c:v>
                </c:pt>
                <c:pt idx="41">
                  <c:v>3381</c:v>
                </c:pt>
                <c:pt idx="42">
                  <c:v>6787</c:v>
                </c:pt>
                <c:pt idx="43">
                  <c:v>2958</c:v>
                </c:pt>
                <c:pt idx="44">
                  <c:v>3141</c:v>
                </c:pt>
                <c:pt idx="45">
                  <c:v>3400</c:v>
                </c:pt>
                <c:pt idx="46">
                  <c:v>1931</c:v>
                </c:pt>
                <c:pt idx="47">
                  <c:v>7153</c:v>
                </c:pt>
                <c:pt idx="48">
                  <c:v>2887</c:v>
                </c:pt>
                <c:pt idx="49">
                  <c:v>3179</c:v>
                </c:pt>
                <c:pt idx="50">
                  <c:v>2085</c:v>
                </c:pt>
                <c:pt idx="51">
                  <c:v>3113</c:v>
                </c:pt>
                <c:pt idx="52">
                  <c:v>2032</c:v>
                </c:pt>
                <c:pt idx="53">
                  <c:v>2662</c:v>
                </c:pt>
                <c:pt idx="54">
                  <c:v>6151</c:v>
                </c:pt>
                <c:pt idx="55">
                  <c:v>6514</c:v>
                </c:pt>
                <c:pt idx="56">
                  <c:v>3599</c:v>
                </c:pt>
                <c:pt idx="57">
                  <c:v>2436</c:v>
                </c:pt>
                <c:pt idx="58">
                  <c:v>5309</c:v>
                </c:pt>
                <c:pt idx="59">
                  <c:v>329</c:v>
                </c:pt>
                <c:pt idx="60">
                  <c:v>7466</c:v>
                </c:pt>
                <c:pt idx="61">
                  <c:v>2722</c:v>
                </c:pt>
                <c:pt idx="62">
                  <c:v>4831</c:v>
                </c:pt>
                <c:pt idx="63">
                  <c:v>9333</c:v>
                </c:pt>
                <c:pt idx="64">
                  <c:v>2165</c:v>
                </c:pt>
                <c:pt idx="65">
                  <c:v>3682</c:v>
                </c:pt>
                <c:pt idx="66">
                  <c:v>8318</c:v>
                </c:pt>
                <c:pt idx="67">
                  <c:v>1781</c:v>
                </c:pt>
                <c:pt idx="68">
                  <c:v>3510</c:v>
                </c:pt>
                <c:pt idx="69">
                  <c:v>6111</c:v>
                </c:pt>
                <c:pt idx="70">
                  <c:v>3091</c:v>
                </c:pt>
                <c:pt idx="71">
                  <c:v>1025</c:v>
                </c:pt>
                <c:pt idx="72">
                  <c:v>4771</c:v>
                </c:pt>
                <c:pt idx="73">
                  <c:v>4933</c:v>
                </c:pt>
                <c:pt idx="74">
                  <c:v>2894</c:v>
                </c:pt>
                <c:pt idx="75">
                  <c:v>1707</c:v>
                </c:pt>
                <c:pt idx="76">
                  <c:v>8585</c:v>
                </c:pt>
                <c:pt idx="77">
                  <c:v>6712</c:v>
                </c:pt>
                <c:pt idx="78">
                  <c:v>2232</c:v>
                </c:pt>
                <c:pt idx="79">
                  <c:v>10867</c:v>
                </c:pt>
                <c:pt idx="80">
                  <c:v>2755</c:v>
                </c:pt>
                <c:pt idx="81">
                  <c:v>2642</c:v>
                </c:pt>
                <c:pt idx="82">
                  <c:v>2452</c:v>
                </c:pt>
                <c:pt idx="83">
                  <c:v>1996</c:v>
                </c:pt>
                <c:pt idx="84">
                  <c:v>9325</c:v>
                </c:pt>
                <c:pt idx="85">
                  <c:v>5812</c:v>
                </c:pt>
                <c:pt idx="86">
                  <c:v>3073</c:v>
                </c:pt>
                <c:pt idx="87">
                  <c:v>11766</c:v>
                </c:pt>
                <c:pt idx="88">
                  <c:v>2884</c:v>
                </c:pt>
                <c:pt idx="89">
                  <c:v>2899</c:v>
                </c:pt>
                <c:pt idx="90">
                  <c:v>5963</c:v>
                </c:pt>
                <c:pt idx="91">
                  <c:v>1477</c:v>
                </c:pt>
                <c:pt idx="92">
                  <c:v>3328</c:v>
                </c:pt>
                <c:pt idx="93">
                  <c:v>3500</c:v>
                </c:pt>
                <c:pt idx="94">
                  <c:v>4173</c:v>
                </c:pt>
                <c:pt idx="95">
                  <c:v>5530</c:v>
                </c:pt>
                <c:pt idx="96">
                  <c:v>2054</c:v>
                </c:pt>
                <c:pt idx="97">
                  <c:v>5215</c:v>
                </c:pt>
                <c:pt idx="98">
                  <c:v>3835</c:v>
                </c:pt>
                <c:pt idx="99">
                  <c:v>2984</c:v>
                </c:pt>
                <c:pt idx="100">
                  <c:v>820</c:v>
                </c:pt>
                <c:pt idx="101">
                  <c:v>3276</c:v>
                </c:pt>
                <c:pt idx="102">
                  <c:v>4013</c:v>
                </c:pt>
                <c:pt idx="103">
                  <c:v>3693</c:v>
                </c:pt>
                <c:pt idx="104">
                  <c:v>1856</c:v>
                </c:pt>
                <c:pt idx="105">
                  <c:v>4395</c:v>
                </c:pt>
                <c:pt idx="106">
                  <c:v>10254</c:v>
                </c:pt>
                <c:pt idx="107">
                  <c:v>6828</c:v>
                </c:pt>
                <c:pt idx="108">
                  <c:v>882</c:v>
                </c:pt>
                <c:pt idx="109">
                  <c:v>3137</c:v>
                </c:pt>
                <c:pt idx="110">
                  <c:v>3167</c:v>
                </c:pt>
                <c:pt idx="111">
                  <c:v>7880</c:v>
                </c:pt>
                <c:pt idx="112">
                  <c:v>1571</c:v>
                </c:pt>
                <c:pt idx="113">
                  <c:v>1736</c:v>
                </c:pt>
                <c:pt idx="114">
                  <c:v>4134</c:v>
                </c:pt>
                <c:pt idx="115">
                  <c:v>4416</c:v>
                </c:pt>
                <c:pt idx="116">
                  <c:v>3963</c:v>
                </c:pt>
                <c:pt idx="117">
                  <c:v>2709</c:v>
                </c:pt>
                <c:pt idx="118">
                  <c:v>4015</c:v>
                </c:pt>
                <c:pt idx="119">
                  <c:v>3322</c:v>
                </c:pt>
                <c:pt idx="120">
                  <c:v>2947</c:v>
                </c:pt>
                <c:pt idx="121">
                  <c:v>1296</c:v>
                </c:pt>
                <c:pt idx="122">
                  <c:v>3391</c:v>
                </c:pt>
                <c:pt idx="123">
                  <c:v>3693</c:v>
                </c:pt>
                <c:pt idx="124">
                  <c:v>4050</c:v>
                </c:pt>
                <c:pt idx="125">
                  <c:v>2137</c:v>
                </c:pt>
                <c:pt idx="126">
                  <c:v>2396</c:v>
                </c:pt>
                <c:pt idx="127">
                  <c:v>3554</c:v>
                </c:pt>
                <c:pt idx="128">
                  <c:v>2485</c:v>
                </c:pt>
                <c:pt idx="129">
                  <c:v>9117</c:v>
                </c:pt>
                <c:pt idx="130">
                  <c:v>624</c:v>
                </c:pt>
                <c:pt idx="131">
                  <c:v>11844</c:v>
                </c:pt>
                <c:pt idx="132">
                  <c:v>5027</c:v>
                </c:pt>
                <c:pt idx="133">
                  <c:v>6390</c:v>
                </c:pt>
                <c:pt idx="134">
                  <c:v>1581</c:v>
                </c:pt>
                <c:pt idx="135">
                  <c:v>2959</c:v>
                </c:pt>
                <c:pt idx="136">
                  <c:v>5254</c:v>
                </c:pt>
                <c:pt idx="137">
                  <c:v>3762</c:v>
                </c:pt>
                <c:pt idx="138">
                  <c:v>3246</c:v>
                </c:pt>
                <c:pt idx="139">
                  <c:v>7836</c:v>
                </c:pt>
                <c:pt idx="140">
                  <c:v>6425</c:v>
                </c:pt>
                <c:pt idx="141">
                  <c:v>6388</c:v>
                </c:pt>
                <c:pt idx="142">
                  <c:v>4606</c:v>
                </c:pt>
                <c:pt idx="143">
                  <c:v>1785</c:v>
                </c:pt>
                <c:pt idx="144">
                  <c:v>4727</c:v>
                </c:pt>
                <c:pt idx="145">
                  <c:v>6212</c:v>
                </c:pt>
                <c:pt idx="146">
                  <c:v>2158</c:v>
                </c:pt>
                <c:pt idx="147">
                  <c:v>1480</c:v>
                </c:pt>
              </c:numCache>
            </c:numRef>
          </c:xVal>
          <c:yVal>
            <c:numRef>
              <c:f>'[1]Razón MAS (3)'!$AA$3:$AA$150</c:f>
              <c:numCache>
                <c:formatCode>General</c:formatCode>
                <c:ptCount val="148"/>
                <c:pt idx="0">
                  <c:v>19</c:v>
                </c:pt>
                <c:pt idx="1">
                  <c:v>47</c:v>
                </c:pt>
                <c:pt idx="2">
                  <c:v>42</c:v>
                </c:pt>
                <c:pt idx="3">
                  <c:v>36</c:v>
                </c:pt>
                <c:pt idx="4">
                  <c:v>43</c:v>
                </c:pt>
                <c:pt idx="5">
                  <c:v>16</c:v>
                </c:pt>
                <c:pt idx="6">
                  <c:v>17</c:v>
                </c:pt>
                <c:pt idx="7">
                  <c:v>14</c:v>
                </c:pt>
                <c:pt idx="8">
                  <c:v>55</c:v>
                </c:pt>
                <c:pt idx="9">
                  <c:v>36</c:v>
                </c:pt>
                <c:pt idx="10">
                  <c:v>80</c:v>
                </c:pt>
                <c:pt idx="11">
                  <c:v>71</c:v>
                </c:pt>
                <c:pt idx="12">
                  <c:v>68</c:v>
                </c:pt>
                <c:pt idx="13">
                  <c:v>57</c:v>
                </c:pt>
                <c:pt idx="14">
                  <c:v>9</c:v>
                </c:pt>
                <c:pt idx="15">
                  <c:v>107</c:v>
                </c:pt>
                <c:pt idx="16">
                  <c:v>28</c:v>
                </c:pt>
                <c:pt idx="17">
                  <c:v>60</c:v>
                </c:pt>
                <c:pt idx="18">
                  <c:v>102</c:v>
                </c:pt>
                <c:pt idx="19">
                  <c:v>14</c:v>
                </c:pt>
                <c:pt idx="20">
                  <c:v>29</c:v>
                </c:pt>
                <c:pt idx="21">
                  <c:v>10</c:v>
                </c:pt>
                <c:pt idx="22">
                  <c:v>43</c:v>
                </c:pt>
                <c:pt idx="23">
                  <c:v>35</c:v>
                </c:pt>
                <c:pt idx="24">
                  <c:v>98</c:v>
                </c:pt>
                <c:pt idx="25">
                  <c:v>36</c:v>
                </c:pt>
                <c:pt idx="26">
                  <c:v>50</c:v>
                </c:pt>
                <c:pt idx="27">
                  <c:v>9</c:v>
                </c:pt>
                <c:pt idx="28">
                  <c:v>48</c:v>
                </c:pt>
                <c:pt idx="29">
                  <c:v>29</c:v>
                </c:pt>
                <c:pt idx="30">
                  <c:v>9</c:v>
                </c:pt>
                <c:pt idx="31">
                  <c:v>15</c:v>
                </c:pt>
                <c:pt idx="32">
                  <c:v>34</c:v>
                </c:pt>
                <c:pt idx="33">
                  <c:v>40</c:v>
                </c:pt>
                <c:pt idx="34">
                  <c:v>40</c:v>
                </c:pt>
                <c:pt idx="35">
                  <c:v>32</c:v>
                </c:pt>
                <c:pt idx="36">
                  <c:v>37</c:v>
                </c:pt>
                <c:pt idx="37">
                  <c:v>39</c:v>
                </c:pt>
                <c:pt idx="38">
                  <c:v>24</c:v>
                </c:pt>
                <c:pt idx="39">
                  <c:v>19</c:v>
                </c:pt>
                <c:pt idx="40">
                  <c:v>39</c:v>
                </c:pt>
                <c:pt idx="41">
                  <c:v>32</c:v>
                </c:pt>
                <c:pt idx="42">
                  <c:v>57</c:v>
                </c:pt>
                <c:pt idx="43">
                  <c:v>24</c:v>
                </c:pt>
                <c:pt idx="44">
                  <c:v>48</c:v>
                </c:pt>
                <c:pt idx="45">
                  <c:v>21</c:v>
                </c:pt>
                <c:pt idx="46">
                  <c:v>7</c:v>
                </c:pt>
                <c:pt idx="47">
                  <c:v>46</c:v>
                </c:pt>
                <c:pt idx="48">
                  <c:v>39</c:v>
                </c:pt>
                <c:pt idx="49">
                  <c:v>31</c:v>
                </c:pt>
                <c:pt idx="50">
                  <c:v>14</c:v>
                </c:pt>
                <c:pt idx="51">
                  <c:v>19</c:v>
                </c:pt>
                <c:pt idx="52">
                  <c:v>20</c:v>
                </c:pt>
                <c:pt idx="53">
                  <c:v>27</c:v>
                </c:pt>
                <c:pt idx="54">
                  <c:v>50</c:v>
                </c:pt>
                <c:pt idx="55">
                  <c:v>51</c:v>
                </c:pt>
                <c:pt idx="56">
                  <c:v>33</c:v>
                </c:pt>
                <c:pt idx="57">
                  <c:v>25</c:v>
                </c:pt>
                <c:pt idx="58">
                  <c:v>41</c:v>
                </c:pt>
                <c:pt idx="59">
                  <c:v>4</c:v>
                </c:pt>
                <c:pt idx="60">
                  <c:v>56</c:v>
                </c:pt>
                <c:pt idx="61">
                  <c:v>44</c:v>
                </c:pt>
                <c:pt idx="62">
                  <c:v>58</c:v>
                </c:pt>
                <c:pt idx="63">
                  <c:v>80</c:v>
                </c:pt>
                <c:pt idx="64">
                  <c:v>17</c:v>
                </c:pt>
                <c:pt idx="65">
                  <c:v>31</c:v>
                </c:pt>
                <c:pt idx="66">
                  <c:v>56</c:v>
                </c:pt>
                <c:pt idx="67">
                  <c:v>10</c:v>
                </c:pt>
                <c:pt idx="68">
                  <c:v>37</c:v>
                </c:pt>
                <c:pt idx="69">
                  <c:v>67</c:v>
                </c:pt>
                <c:pt idx="70">
                  <c:v>22</c:v>
                </c:pt>
                <c:pt idx="71">
                  <c:v>8</c:v>
                </c:pt>
                <c:pt idx="72">
                  <c:v>20</c:v>
                </c:pt>
                <c:pt idx="73">
                  <c:v>39</c:v>
                </c:pt>
                <c:pt idx="74">
                  <c:v>19</c:v>
                </c:pt>
                <c:pt idx="75">
                  <c:v>14</c:v>
                </c:pt>
                <c:pt idx="76">
                  <c:v>61</c:v>
                </c:pt>
                <c:pt idx="77">
                  <c:v>45</c:v>
                </c:pt>
                <c:pt idx="78">
                  <c:v>13</c:v>
                </c:pt>
                <c:pt idx="79">
                  <c:v>103</c:v>
                </c:pt>
                <c:pt idx="80">
                  <c:v>24</c:v>
                </c:pt>
                <c:pt idx="81">
                  <c:v>36</c:v>
                </c:pt>
                <c:pt idx="82">
                  <c:v>36</c:v>
                </c:pt>
                <c:pt idx="83">
                  <c:v>23</c:v>
                </c:pt>
                <c:pt idx="84">
                  <c:v>65</c:v>
                </c:pt>
                <c:pt idx="85">
                  <c:v>48</c:v>
                </c:pt>
                <c:pt idx="86">
                  <c:v>13</c:v>
                </c:pt>
                <c:pt idx="87">
                  <c:v>70</c:v>
                </c:pt>
                <c:pt idx="88">
                  <c:v>16</c:v>
                </c:pt>
                <c:pt idx="89">
                  <c:v>15</c:v>
                </c:pt>
                <c:pt idx="90">
                  <c:v>41</c:v>
                </c:pt>
                <c:pt idx="91">
                  <c:v>19</c:v>
                </c:pt>
                <c:pt idx="92">
                  <c:v>30</c:v>
                </c:pt>
                <c:pt idx="93">
                  <c:v>11</c:v>
                </c:pt>
                <c:pt idx="94">
                  <c:v>34</c:v>
                </c:pt>
                <c:pt idx="95">
                  <c:v>32</c:v>
                </c:pt>
                <c:pt idx="96">
                  <c:v>12</c:v>
                </c:pt>
                <c:pt idx="97">
                  <c:v>54</c:v>
                </c:pt>
                <c:pt idx="98">
                  <c:v>41</c:v>
                </c:pt>
                <c:pt idx="99">
                  <c:v>28</c:v>
                </c:pt>
                <c:pt idx="100">
                  <c:v>5</c:v>
                </c:pt>
                <c:pt idx="101">
                  <c:v>33</c:v>
                </c:pt>
                <c:pt idx="102">
                  <c:v>38</c:v>
                </c:pt>
                <c:pt idx="103">
                  <c:v>34</c:v>
                </c:pt>
                <c:pt idx="104">
                  <c:v>18</c:v>
                </c:pt>
                <c:pt idx="105">
                  <c:v>38</c:v>
                </c:pt>
                <c:pt idx="106">
                  <c:v>74</c:v>
                </c:pt>
                <c:pt idx="107">
                  <c:v>44</c:v>
                </c:pt>
                <c:pt idx="108">
                  <c:v>7</c:v>
                </c:pt>
                <c:pt idx="109">
                  <c:v>21</c:v>
                </c:pt>
                <c:pt idx="110">
                  <c:v>34</c:v>
                </c:pt>
                <c:pt idx="111">
                  <c:v>69</c:v>
                </c:pt>
                <c:pt idx="112">
                  <c:v>20</c:v>
                </c:pt>
                <c:pt idx="113">
                  <c:v>16</c:v>
                </c:pt>
                <c:pt idx="114">
                  <c:v>68</c:v>
                </c:pt>
                <c:pt idx="115">
                  <c:v>44</c:v>
                </c:pt>
                <c:pt idx="116">
                  <c:v>30</c:v>
                </c:pt>
                <c:pt idx="117">
                  <c:v>20</c:v>
                </c:pt>
                <c:pt idx="118">
                  <c:v>24</c:v>
                </c:pt>
                <c:pt idx="119">
                  <c:v>23</c:v>
                </c:pt>
                <c:pt idx="120">
                  <c:v>17</c:v>
                </c:pt>
                <c:pt idx="121">
                  <c:v>4</c:v>
                </c:pt>
                <c:pt idx="122">
                  <c:v>27</c:v>
                </c:pt>
                <c:pt idx="123">
                  <c:v>31</c:v>
                </c:pt>
                <c:pt idx="124">
                  <c:v>45</c:v>
                </c:pt>
                <c:pt idx="125">
                  <c:v>15</c:v>
                </c:pt>
                <c:pt idx="126">
                  <c:v>17</c:v>
                </c:pt>
                <c:pt idx="127">
                  <c:v>29</c:v>
                </c:pt>
                <c:pt idx="128">
                  <c:v>17</c:v>
                </c:pt>
                <c:pt idx="129">
                  <c:v>52</c:v>
                </c:pt>
                <c:pt idx="130">
                  <c:v>5</c:v>
                </c:pt>
                <c:pt idx="131">
                  <c:v>100</c:v>
                </c:pt>
                <c:pt idx="132">
                  <c:v>37</c:v>
                </c:pt>
                <c:pt idx="133">
                  <c:v>43</c:v>
                </c:pt>
                <c:pt idx="134">
                  <c:v>13</c:v>
                </c:pt>
                <c:pt idx="135">
                  <c:v>32</c:v>
                </c:pt>
                <c:pt idx="136">
                  <c:v>42</c:v>
                </c:pt>
                <c:pt idx="137">
                  <c:v>36</c:v>
                </c:pt>
                <c:pt idx="138">
                  <c:v>50</c:v>
                </c:pt>
                <c:pt idx="139">
                  <c:v>66</c:v>
                </c:pt>
                <c:pt idx="140">
                  <c:v>41</c:v>
                </c:pt>
                <c:pt idx="141">
                  <c:v>69</c:v>
                </c:pt>
                <c:pt idx="142">
                  <c:v>34</c:v>
                </c:pt>
                <c:pt idx="143">
                  <c:v>14</c:v>
                </c:pt>
                <c:pt idx="144">
                  <c:v>30</c:v>
                </c:pt>
                <c:pt idx="145">
                  <c:v>47</c:v>
                </c:pt>
                <c:pt idx="146">
                  <c:v>17</c:v>
                </c:pt>
                <c:pt idx="14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0-4792-BF41-EDCE51B9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63360"/>
        <c:axId val="274064896"/>
      </c:scatterChart>
      <c:valAx>
        <c:axId val="2740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74064896"/>
        <c:crosses val="autoZero"/>
        <c:crossBetween val="midCat"/>
      </c:valAx>
      <c:valAx>
        <c:axId val="2740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74063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'[1]Razón MAS (3)'!$AA$2</c:f>
              <c:strCache>
                <c:ptCount val="1"/>
                <c:pt idx="0">
                  <c:v>Desocupada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'[1]Razón MAS (3)'!$Z$3:$Z$150</c:f>
              <c:numCache>
                <c:formatCode>General</c:formatCode>
                <c:ptCount val="148"/>
                <c:pt idx="0">
                  <c:v>1777.2188142652449</c:v>
                </c:pt>
                <c:pt idx="1">
                  <c:v>12827.692883771007</c:v>
                </c:pt>
                <c:pt idx="2">
                  <c:v>7601.2631596955525</c:v>
                </c:pt>
                <c:pt idx="3">
                  <c:v>10924.478858987157</c:v>
                </c:pt>
                <c:pt idx="4">
                  <c:v>9625.3181765948775</c:v>
                </c:pt>
                <c:pt idx="5">
                  <c:v>7805.8692370581593</c:v>
                </c:pt>
                <c:pt idx="6">
                  <c:v>8524.1636583402542</c:v>
                </c:pt>
                <c:pt idx="7">
                  <c:v>6093.2156816598017</c:v>
                </c:pt>
                <c:pt idx="8">
                  <c:v>8571.2083687213981</c:v>
                </c:pt>
                <c:pt idx="9">
                  <c:v>7434.7156652468939</c:v>
                </c:pt>
                <c:pt idx="10">
                  <c:v>22205.640002473716</c:v>
                </c:pt>
                <c:pt idx="11">
                  <c:v>7967.8036553601123</c:v>
                </c:pt>
                <c:pt idx="12">
                  <c:v>10000.960247693438</c:v>
                </c:pt>
                <c:pt idx="13">
                  <c:v>18828.541106026314</c:v>
                </c:pt>
                <c:pt idx="14">
                  <c:v>5087.7064796836239</c:v>
                </c:pt>
                <c:pt idx="15">
                  <c:v>18080.464814927076</c:v>
                </c:pt>
                <c:pt idx="16">
                  <c:v>5003.6290635292971</c:v>
                </c:pt>
                <c:pt idx="17">
                  <c:v>10434.610779816097</c:v>
                </c:pt>
                <c:pt idx="18">
                  <c:v>10035.007988318763</c:v>
                </c:pt>
                <c:pt idx="19">
                  <c:v>5965.2566198607383</c:v>
                </c:pt>
                <c:pt idx="20">
                  <c:v>11434.089898047429</c:v>
                </c:pt>
                <c:pt idx="21">
                  <c:v>5696.6956298490049</c:v>
                </c:pt>
                <c:pt idx="22">
                  <c:v>10188.241980498085</c:v>
                </c:pt>
                <c:pt idx="23">
                  <c:v>8173.6926338706799</c:v>
                </c:pt>
                <c:pt idx="24">
                  <c:v>13112.375293962632</c:v>
                </c:pt>
                <c:pt idx="25">
                  <c:v>-398.63094196625389</c:v>
                </c:pt>
                <c:pt idx="26">
                  <c:v>3854.1875018175588</c:v>
                </c:pt>
                <c:pt idx="27">
                  <c:v>3944.4618850652091</c:v>
                </c:pt>
                <c:pt idx="28">
                  <c:v>12973.934662837459</c:v>
                </c:pt>
                <c:pt idx="29">
                  <c:v>11849.661689285032</c:v>
                </c:pt>
                <c:pt idx="30">
                  <c:v>6151.742432540168</c:v>
                </c:pt>
                <c:pt idx="31">
                  <c:v>1704.2139583190483</c:v>
                </c:pt>
                <c:pt idx="32">
                  <c:v>7420.6130158217329</c:v>
                </c:pt>
                <c:pt idx="33">
                  <c:v>12268.972985377921</c:v>
                </c:pt>
                <c:pt idx="34">
                  <c:v>7124.5099186873131</c:v>
                </c:pt>
                <c:pt idx="35">
                  <c:v>15617.548288323982</c:v>
                </c:pt>
                <c:pt idx="36">
                  <c:v>9939.6824260542126</c:v>
                </c:pt>
                <c:pt idx="37">
                  <c:v>13642.253130036366</c:v>
                </c:pt>
                <c:pt idx="38">
                  <c:v>8788.3644254564206</c:v>
                </c:pt>
                <c:pt idx="39">
                  <c:v>7943.5641727605689</c:v>
                </c:pt>
                <c:pt idx="40">
                  <c:v>16181.594402633546</c:v>
                </c:pt>
                <c:pt idx="41">
                  <c:v>11253.928832868616</c:v>
                </c:pt>
                <c:pt idx="42">
                  <c:v>8211.3478513335212</c:v>
                </c:pt>
                <c:pt idx="43">
                  <c:v>9643.6543201735367</c:v>
                </c:pt>
                <c:pt idx="44">
                  <c:v>6151.6839030735455</c:v>
                </c:pt>
                <c:pt idx="45">
                  <c:v>5294.0909901155019</c:v>
                </c:pt>
                <c:pt idx="46">
                  <c:v>14695.285410054403</c:v>
                </c:pt>
                <c:pt idx="47">
                  <c:v>9527.9673898414603</c:v>
                </c:pt>
                <c:pt idx="48">
                  <c:v>6060.5717620249188</c:v>
                </c:pt>
                <c:pt idx="49">
                  <c:v>10172.4184110065</c:v>
                </c:pt>
                <c:pt idx="50">
                  <c:v>3747.0656165183718</c:v>
                </c:pt>
                <c:pt idx="51">
                  <c:v>6246.8444904183116</c:v>
                </c:pt>
                <c:pt idx="52">
                  <c:v>8532.6318178978272</c:v>
                </c:pt>
                <c:pt idx="53">
                  <c:v>9884.4196326616275</c:v>
                </c:pt>
                <c:pt idx="54">
                  <c:v>10056.502126638779</c:v>
                </c:pt>
                <c:pt idx="55">
                  <c:v>15429.220467569085</c:v>
                </c:pt>
                <c:pt idx="56">
                  <c:v>12102.658341919529</c:v>
                </c:pt>
                <c:pt idx="57">
                  <c:v>9309.1632749759156</c:v>
                </c:pt>
                <c:pt idx="58">
                  <c:v>14727.111759827374</c:v>
                </c:pt>
                <c:pt idx="59">
                  <c:v>1100.747084798154</c:v>
                </c:pt>
                <c:pt idx="60">
                  <c:v>9916.9091793793032</c:v>
                </c:pt>
                <c:pt idx="61">
                  <c:v>6178.3075703250015</c:v>
                </c:pt>
                <c:pt idx="62">
                  <c:v>6468.9214723429704</c:v>
                </c:pt>
                <c:pt idx="63">
                  <c:v>18181.124368054021</c:v>
                </c:pt>
                <c:pt idx="64">
                  <c:v>407.89008218426716</c:v>
                </c:pt>
                <c:pt idx="65">
                  <c:v>3257.2993037761044</c:v>
                </c:pt>
                <c:pt idx="66">
                  <c:v>19907.09373740467</c:v>
                </c:pt>
                <c:pt idx="67">
                  <c:v>4733.7469361855674</c:v>
                </c:pt>
                <c:pt idx="68">
                  <c:v>8162.2700321944849</c:v>
                </c:pt>
                <c:pt idx="69">
                  <c:v>7890.2994424989374</c:v>
                </c:pt>
                <c:pt idx="70">
                  <c:v>8427.3419923637884</c:v>
                </c:pt>
                <c:pt idx="71">
                  <c:v>7668.5220171944766</c:v>
                </c:pt>
                <c:pt idx="72">
                  <c:v>4520.2647288374801</c:v>
                </c:pt>
                <c:pt idx="73">
                  <c:v>15515.046852877293</c:v>
                </c:pt>
                <c:pt idx="74">
                  <c:v>5725.7323260096382</c:v>
                </c:pt>
                <c:pt idx="75">
                  <c:v>8141.5581768087095</c:v>
                </c:pt>
                <c:pt idx="76">
                  <c:v>12997.647093244927</c:v>
                </c:pt>
                <c:pt idx="77">
                  <c:v>8876.961817674779</c:v>
                </c:pt>
                <c:pt idx="78">
                  <c:v>-1163.2722078300867</c:v>
                </c:pt>
                <c:pt idx="79">
                  <c:v>20460.198465826506</c:v>
                </c:pt>
                <c:pt idx="80">
                  <c:v>8821.638521122406</c:v>
                </c:pt>
                <c:pt idx="81">
                  <c:v>7681.3809944973245</c:v>
                </c:pt>
                <c:pt idx="82">
                  <c:v>5536.9134728104764</c:v>
                </c:pt>
                <c:pt idx="83">
                  <c:v>8521.2249585191585</c:v>
                </c:pt>
                <c:pt idx="84">
                  <c:v>7090.4836150375013</c:v>
                </c:pt>
                <c:pt idx="85">
                  <c:v>16509.573454416517</c:v>
                </c:pt>
                <c:pt idx="86">
                  <c:v>14854.117465647658</c:v>
                </c:pt>
                <c:pt idx="87">
                  <c:v>13239.585852571334</c:v>
                </c:pt>
                <c:pt idx="88">
                  <c:v>5058.0855726008249</c:v>
                </c:pt>
                <c:pt idx="89">
                  <c:v>5001.3663581049641</c:v>
                </c:pt>
                <c:pt idx="90">
                  <c:v>11113.310626601657</c:v>
                </c:pt>
                <c:pt idx="91">
                  <c:v>7011.0985363067166</c:v>
                </c:pt>
                <c:pt idx="92">
                  <c:v>7601.9745224829985</c:v>
                </c:pt>
                <c:pt idx="93">
                  <c:v>16111.776147798866</c:v>
                </c:pt>
                <c:pt idx="94">
                  <c:v>12585.868174096251</c:v>
                </c:pt>
                <c:pt idx="95">
                  <c:v>13913.665329168547</c:v>
                </c:pt>
                <c:pt idx="96">
                  <c:v>9906.5771144754017</c:v>
                </c:pt>
                <c:pt idx="97">
                  <c:v>6110.9312666526703</c:v>
                </c:pt>
                <c:pt idx="98">
                  <c:v>5915.2512788991189</c:v>
                </c:pt>
                <c:pt idx="99">
                  <c:v>11116.876611650829</c:v>
                </c:pt>
                <c:pt idx="100">
                  <c:v>5067.1241544473669</c:v>
                </c:pt>
                <c:pt idx="101">
                  <c:v>13112.55831834832</c:v>
                </c:pt>
                <c:pt idx="102">
                  <c:v>4645.2823338675935</c:v>
                </c:pt>
                <c:pt idx="103">
                  <c:v>9989.1725004946038</c:v>
                </c:pt>
                <c:pt idx="104">
                  <c:v>6184.2932188752584</c:v>
                </c:pt>
                <c:pt idx="105">
                  <c:v>16642.498159841598</c:v>
                </c:pt>
                <c:pt idx="106">
                  <c:v>16632.415692014129</c:v>
                </c:pt>
                <c:pt idx="107">
                  <c:v>8130.2055203351147</c:v>
                </c:pt>
                <c:pt idx="108">
                  <c:v>3251.454286701965</c:v>
                </c:pt>
                <c:pt idx="109">
                  <c:v>7189.2709060265443</c:v>
                </c:pt>
                <c:pt idx="110">
                  <c:v>7230.4516771129447</c:v>
                </c:pt>
                <c:pt idx="111">
                  <c:v>9357.735344971521</c:v>
                </c:pt>
                <c:pt idx="112">
                  <c:v>9209.0172911174177</c:v>
                </c:pt>
                <c:pt idx="113">
                  <c:v>9751.444182636631</c:v>
                </c:pt>
                <c:pt idx="114">
                  <c:v>13063.556478999586</c:v>
                </c:pt>
                <c:pt idx="115">
                  <c:v>10453.668687494341</c:v>
                </c:pt>
                <c:pt idx="116">
                  <c:v>9958.8690113661105</c:v>
                </c:pt>
                <c:pt idx="117">
                  <c:v>7630.8686659222667</c:v>
                </c:pt>
                <c:pt idx="118">
                  <c:v>12349.590560077779</c:v>
                </c:pt>
                <c:pt idx="119">
                  <c:v>8321.8707130466537</c:v>
                </c:pt>
                <c:pt idx="120">
                  <c:v>13216.786327462331</c:v>
                </c:pt>
                <c:pt idx="121">
                  <c:v>5908.4090707953692</c:v>
                </c:pt>
                <c:pt idx="122">
                  <c:v>4427.0677935601962</c:v>
                </c:pt>
                <c:pt idx="123">
                  <c:v>2642.3247208597268</c:v>
                </c:pt>
                <c:pt idx="124">
                  <c:v>9993.8144131378322</c:v>
                </c:pt>
                <c:pt idx="125">
                  <c:v>9343.4288955687989</c:v>
                </c:pt>
                <c:pt idx="126">
                  <c:v>7479.7686790384241</c:v>
                </c:pt>
                <c:pt idx="127">
                  <c:v>3086.751760449104</c:v>
                </c:pt>
                <c:pt idx="128">
                  <c:v>4815.1036159988089</c:v>
                </c:pt>
                <c:pt idx="129">
                  <c:v>8822.0820393858739</c:v>
                </c:pt>
                <c:pt idx="130">
                  <c:v>6025.8340190832423</c:v>
                </c:pt>
                <c:pt idx="131">
                  <c:v>9779.211849133857</c:v>
                </c:pt>
                <c:pt idx="132">
                  <c:v>8271.3104162374657</c:v>
                </c:pt>
                <c:pt idx="133">
                  <c:v>11466.813104616635</c:v>
                </c:pt>
                <c:pt idx="134">
                  <c:v>5581.2961604424472</c:v>
                </c:pt>
                <c:pt idx="135">
                  <c:v>7897.6085661742791</c:v>
                </c:pt>
                <c:pt idx="136">
                  <c:v>11104.737377210935</c:v>
                </c:pt>
                <c:pt idx="137">
                  <c:v>15081.600876949271</c:v>
                </c:pt>
                <c:pt idx="138">
                  <c:v>2288.148739815344</c:v>
                </c:pt>
                <c:pt idx="139">
                  <c:v>12233.96682065132</c:v>
                </c:pt>
                <c:pt idx="140">
                  <c:v>15038.541192757868</c:v>
                </c:pt>
                <c:pt idx="141">
                  <c:v>7517.6946355460004</c:v>
                </c:pt>
                <c:pt idx="142">
                  <c:v>15558.370596727729</c:v>
                </c:pt>
                <c:pt idx="143">
                  <c:v>15413.837934564212</c:v>
                </c:pt>
                <c:pt idx="144">
                  <c:v>13808.841177465787</c:v>
                </c:pt>
                <c:pt idx="145">
                  <c:v>9874.6471586635871</c:v>
                </c:pt>
                <c:pt idx="146">
                  <c:v>7401.9639133081955</c:v>
                </c:pt>
                <c:pt idx="147">
                  <c:v>11185.352654081084</c:v>
                </c:pt>
              </c:numCache>
            </c:numRef>
          </c:xVal>
          <c:yVal>
            <c:numRef>
              <c:f>'[1]Razón MAS (3)'!$AA$3:$AA$150</c:f>
              <c:numCache>
                <c:formatCode>General</c:formatCode>
                <c:ptCount val="148"/>
                <c:pt idx="0">
                  <c:v>19</c:v>
                </c:pt>
                <c:pt idx="1">
                  <c:v>47</c:v>
                </c:pt>
                <c:pt idx="2">
                  <c:v>42</c:v>
                </c:pt>
                <c:pt idx="3">
                  <c:v>36</c:v>
                </c:pt>
                <c:pt idx="4">
                  <c:v>43</c:v>
                </c:pt>
                <c:pt idx="5">
                  <c:v>16</c:v>
                </c:pt>
                <c:pt idx="6">
                  <c:v>17</c:v>
                </c:pt>
                <c:pt idx="7">
                  <c:v>14</c:v>
                </c:pt>
                <c:pt idx="8">
                  <c:v>55</c:v>
                </c:pt>
                <c:pt idx="9">
                  <c:v>36</c:v>
                </c:pt>
                <c:pt idx="10">
                  <c:v>80</c:v>
                </c:pt>
                <c:pt idx="11">
                  <c:v>71</c:v>
                </c:pt>
                <c:pt idx="12">
                  <c:v>68</c:v>
                </c:pt>
                <c:pt idx="13">
                  <c:v>57</c:v>
                </c:pt>
                <c:pt idx="14">
                  <c:v>9</c:v>
                </c:pt>
                <c:pt idx="15">
                  <c:v>107</c:v>
                </c:pt>
                <c:pt idx="16">
                  <c:v>28</c:v>
                </c:pt>
                <c:pt idx="17">
                  <c:v>60</c:v>
                </c:pt>
                <c:pt idx="18">
                  <c:v>102</c:v>
                </c:pt>
                <c:pt idx="19">
                  <c:v>14</c:v>
                </c:pt>
                <c:pt idx="20">
                  <c:v>29</c:v>
                </c:pt>
                <c:pt idx="21">
                  <c:v>10</c:v>
                </c:pt>
                <c:pt idx="22">
                  <c:v>43</c:v>
                </c:pt>
                <c:pt idx="23">
                  <c:v>35</c:v>
                </c:pt>
                <c:pt idx="24">
                  <c:v>98</c:v>
                </c:pt>
                <c:pt idx="25">
                  <c:v>36</c:v>
                </c:pt>
                <c:pt idx="26">
                  <c:v>50</c:v>
                </c:pt>
                <c:pt idx="27">
                  <c:v>9</c:v>
                </c:pt>
                <c:pt idx="28">
                  <c:v>48</c:v>
                </c:pt>
                <c:pt idx="29">
                  <c:v>29</c:v>
                </c:pt>
                <c:pt idx="30">
                  <c:v>9</c:v>
                </c:pt>
                <c:pt idx="31">
                  <c:v>15</c:v>
                </c:pt>
                <c:pt idx="32">
                  <c:v>34</c:v>
                </c:pt>
                <c:pt idx="33">
                  <c:v>40</c:v>
                </c:pt>
                <c:pt idx="34">
                  <c:v>40</c:v>
                </c:pt>
                <c:pt idx="35">
                  <c:v>32</c:v>
                </c:pt>
                <c:pt idx="36">
                  <c:v>37</c:v>
                </c:pt>
                <c:pt idx="37">
                  <c:v>39</c:v>
                </c:pt>
                <c:pt idx="38">
                  <c:v>24</c:v>
                </c:pt>
                <c:pt idx="39">
                  <c:v>19</c:v>
                </c:pt>
                <c:pt idx="40">
                  <c:v>39</c:v>
                </c:pt>
                <c:pt idx="41">
                  <c:v>32</c:v>
                </c:pt>
                <c:pt idx="42">
                  <c:v>57</c:v>
                </c:pt>
                <c:pt idx="43">
                  <c:v>24</c:v>
                </c:pt>
                <c:pt idx="44">
                  <c:v>48</c:v>
                </c:pt>
                <c:pt idx="45">
                  <c:v>21</c:v>
                </c:pt>
                <c:pt idx="46">
                  <c:v>7</c:v>
                </c:pt>
                <c:pt idx="47">
                  <c:v>46</c:v>
                </c:pt>
                <c:pt idx="48">
                  <c:v>39</c:v>
                </c:pt>
                <c:pt idx="49">
                  <c:v>31</c:v>
                </c:pt>
                <c:pt idx="50">
                  <c:v>14</c:v>
                </c:pt>
                <c:pt idx="51">
                  <c:v>19</c:v>
                </c:pt>
                <c:pt idx="52">
                  <c:v>20</c:v>
                </c:pt>
                <c:pt idx="53">
                  <c:v>27</c:v>
                </c:pt>
                <c:pt idx="54">
                  <c:v>50</c:v>
                </c:pt>
                <c:pt idx="55">
                  <c:v>51</c:v>
                </c:pt>
                <c:pt idx="56">
                  <c:v>33</c:v>
                </c:pt>
                <c:pt idx="57">
                  <c:v>25</c:v>
                </c:pt>
                <c:pt idx="58">
                  <c:v>41</c:v>
                </c:pt>
                <c:pt idx="59">
                  <c:v>4</c:v>
                </c:pt>
                <c:pt idx="60">
                  <c:v>56</c:v>
                </c:pt>
                <c:pt idx="61">
                  <c:v>44</c:v>
                </c:pt>
                <c:pt idx="62">
                  <c:v>58</c:v>
                </c:pt>
                <c:pt idx="63">
                  <c:v>80</c:v>
                </c:pt>
                <c:pt idx="64">
                  <c:v>17</c:v>
                </c:pt>
                <c:pt idx="65">
                  <c:v>31</c:v>
                </c:pt>
                <c:pt idx="66">
                  <c:v>56</c:v>
                </c:pt>
                <c:pt idx="67">
                  <c:v>10</c:v>
                </c:pt>
                <c:pt idx="68">
                  <c:v>37</c:v>
                </c:pt>
                <c:pt idx="69">
                  <c:v>67</c:v>
                </c:pt>
                <c:pt idx="70">
                  <c:v>22</c:v>
                </c:pt>
                <c:pt idx="71">
                  <c:v>8</c:v>
                </c:pt>
                <c:pt idx="72">
                  <c:v>20</c:v>
                </c:pt>
                <c:pt idx="73">
                  <c:v>39</c:v>
                </c:pt>
                <c:pt idx="74">
                  <c:v>19</c:v>
                </c:pt>
                <c:pt idx="75">
                  <c:v>14</c:v>
                </c:pt>
                <c:pt idx="76">
                  <c:v>61</c:v>
                </c:pt>
                <c:pt idx="77">
                  <c:v>45</c:v>
                </c:pt>
                <c:pt idx="78">
                  <c:v>13</c:v>
                </c:pt>
                <c:pt idx="79">
                  <c:v>103</c:v>
                </c:pt>
                <c:pt idx="80">
                  <c:v>24</c:v>
                </c:pt>
                <c:pt idx="81">
                  <c:v>36</c:v>
                </c:pt>
                <c:pt idx="82">
                  <c:v>36</c:v>
                </c:pt>
                <c:pt idx="83">
                  <c:v>23</c:v>
                </c:pt>
                <c:pt idx="84">
                  <c:v>65</c:v>
                </c:pt>
                <c:pt idx="85">
                  <c:v>48</c:v>
                </c:pt>
                <c:pt idx="86">
                  <c:v>13</c:v>
                </c:pt>
                <c:pt idx="87">
                  <c:v>70</c:v>
                </c:pt>
                <c:pt idx="88">
                  <c:v>16</c:v>
                </c:pt>
                <c:pt idx="89">
                  <c:v>15</c:v>
                </c:pt>
                <c:pt idx="90">
                  <c:v>41</c:v>
                </c:pt>
                <c:pt idx="91">
                  <c:v>19</c:v>
                </c:pt>
                <c:pt idx="92">
                  <c:v>30</c:v>
                </c:pt>
                <c:pt idx="93">
                  <c:v>11</c:v>
                </c:pt>
                <c:pt idx="94">
                  <c:v>34</c:v>
                </c:pt>
                <c:pt idx="95">
                  <c:v>32</c:v>
                </c:pt>
                <c:pt idx="96">
                  <c:v>12</c:v>
                </c:pt>
                <c:pt idx="97">
                  <c:v>54</c:v>
                </c:pt>
                <c:pt idx="98">
                  <c:v>41</c:v>
                </c:pt>
                <c:pt idx="99">
                  <c:v>28</c:v>
                </c:pt>
                <c:pt idx="100">
                  <c:v>5</c:v>
                </c:pt>
                <c:pt idx="101">
                  <c:v>33</c:v>
                </c:pt>
                <c:pt idx="102">
                  <c:v>38</c:v>
                </c:pt>
                <c:pt idx="103">
                  <c:v>34</c:v>
                </c:pt>
                <c:pt idx="104">
                  <c:v>18</c:v>
                </c:pt>
                <c:pt idx="105">
                  <c:v>38</c:v>
                </c:pt>
                <c:pt idx="106">
                  <c:v>74</c:v>
                </c:pt>
                <c:pt idx="107">
                  <c:v>44</c:v>
                </c:pt>
                <c:pt idx="108">
                  <c:v>7</c:v>
                </c:pt>
                <c:pt idx="109">
                  <c:v>21</c:v>
                </c:pt>
                <c:pt idx="110">
                  <c:v>34</c:v>
                </c:pt>
                <c:pt idx="111">
                  <c:v>69</c:v>
                </c:pt>
                <c:pt idx="112">
                  <c:v>20</c:v>
                </c:pt>
                <c:pt idx="113">
                  <c:v>16</c:v>
                </c:pt>
                <c:pt idx="114">
                  <c:v>68</c:v>
                </c:pt>
                <c:pt idx="115">
                  <c:v>44</c:v>
                </c:pt>
                <c:pt idx="116">
                  <c:v>30</c:v>
                </c:pt>
                <c:pt idx="117">
                  <c:v>20</c:v>
                </c:pt>
                <c:pt idx="118">
                  <c:v>24</c:v>
                </c:pt>
                <c:pt idx="119">
                  <c:v>23</c:v>
                </c:pt>
                <c:pt idx="120">
                  <c:v>17</c:v>
                </c:pt>
                <c:pt idx="121">
                  <c:v>4</c:v>
                </c:pt>
                <c:pt idx="122">
                  <c:v>27</c:v>
                </c:pt>
                <c:pt idx="123">
                  <c:v>31</c:v>
                </c:pt>
                <c:pt idx="124">
                  <c:v>45</c:v>
                </c:pt>
                <c:pt idx="125">
                  <c:v>15</c:v>
                </c:pt>
                <c:pt idx="126">
                  <c:v>17</c:v>
                </c:pt>
                <c:pt idx="127">
                  <c:v>29</c:v>
                </c:pt>
                <c:pt idx="128">
                  <c:v>17</c:v>
                </c:pt>
                <c:pt idx="129">
                  <c:v>52</c:v>
                </c:pt>
                <c:pt idx="130">
                  <c:v>5</c:v>
                </c:pt>
                <c:pt idx="131">
                  <c:v>100</c:v>
                </c:pt>
                <c:pt idx="132">
                  <c:v>37</c:v>
                </c:pt>
                <c:pt idx="133">
                  <c:v>43</c:v>
                </c:pt>
                <c:pt idx="134">
                  <c:v>13</c:v>
                </c:pt>
                <c:pt idx="135">
                  <c:v>32</c:v>
                </c:pt>
                <c:pt idx="136">
                  <c:v>42</c:v>
                </c:pt>
                <c:pt idx="137">
                  <c:v>36</c:v>
                </c:pt>
                <c:pt idx="138">
                  <c:v>50</c:v>
                </c:pt>
                <c:pt idx="139">
                  <c:v>66</c:v>
                </c:pt>
                <c:pt idx="140">
                  <c:v>41</c:v>
                </c:pt>
                <c:pt idx="141">
                  <c:v>69</c:v>
                </c:pt>
                <c:pt idx="142">
                  <c:v>34</c:v>
                </c:pt>
                <c:pt idx="143">
                  <c:v>14</c:v>
                </c:pt>
                <c:pt idx="144">
                  <c:v>30</c:v>
                </c:pt>
                <c:pt idx="145">
                  <c:v>47</c:v>
                </c:pt>
                <c:pt idx="146">
                  <c:v>17</c:v>
                </c:pt>
                <c:pt idx="14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0-401A-B84E-8109E181D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51232"/>
        <c:axId val="274352768"/>
      </c:scatterChart>
      <c:valAx>
        <c:axId val="2743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74352768"/>
        <c:crosses val="autoZero"/>
        <c:crossBetween val="midCat"/>
      </c:valAx>
      <c:valAx>
        <c:axId val="27435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74351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'[1]Razón MAS (3)'!$J$2</c:f>
              <c:strCache>
                <c:ptCount val="1"/>
                <c:pt idx="0">
                  <c:v>Rx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'[1]Razón MAS (3)'!$I$3:$I$22</c:f>
              <c:numCache>
                <c:formatCode>General</c:formatCode>
                <c:ptCount val="20"/>
                <c:pt idx="0">
                  <c:v>24</c:v>
                </c:pt>
                <c:pt idx="1">
                  <c:v>24</c:v>
                </c:pt>
                <c:pt idx="2">
                  <c:v>38</c:v>
                </c:pt>
                <c:pt idx="3">
                  <c:v>39</c:v>
                </c:pt>
                <c:pt idx="4">
                  <c:v>74</c:v>
                </c:pt>
                <c:pt idx="5">
                  <c:v>19</c:v>
                </c:pt>
                <c:pt idx="6">
                  <c:v>43</c:v>
                </c:pt>
                <c:pt idx="7">
                  <c:v>34</c:v>
                </c:pt>
                <c:pt idx="8">
                  <c:v>16</c:v>
                </c:pt>
                <c:pt idx="9">
                  <c:v>29</c:v>
                </c:pt>
                <c:pt idx="10">
                  <c:v>0</c:v>
                </c:pt>
                <c:pt idx="11">
                  <c:v>60</c:v>
                </c:pt>
                <c:pt idx="12">
                  <c:v>58</c:v>
                </c:pt>
                <c:pt idx="13">
                  <c:v>14</c:v>
                </c:pt>
                <c:pt idx="14">
                  <c:v>29</c:v>
                </c:pt>
                <c:pt idx="15">
                  <c:v>5</c:v>
                </c:pt>
                <c:pt idx="16">
                  <c:v>17</c:v>
                </c:pt>
                <c:pt idx="17">
                  <c:v>57</c:v>
                </c:pt>
                <c:pt idx="18">
                  <c:v>43</c:v>
                </c:pt>
                <c:pt idx="19">
                  <c:v>24</c:v>
                </c:pt>
              </c:numCache>
            </c:numRef>
          </c:xVal>
          <c:yVal>
            <c:numRef>
              <c:f>'[1]Razón MAS (3)'!$J$3:$J$22</c:f>
              <c:numCache>
                <c:formatCode>General</c:formatCode>
                <c:ptCount val="20"/>
                <c:pt idx="0">
                  <c:v>34.540274970747795</c:v>
                </c:pt>
                <c:pt idx="1">
                  <c:v>20.483286352515691</c:v>
                </c:pt>
                <c:pt idx="2">
                  <c:v>37.809342091266892</c:v>
                </c:pt>
                <c:pt idx="3">
                  <c:v>47.625146261036065</c:v>
                </c:pt>
                <c:pt idx="4">
                  <c:v>88.213195404744184</c:v>
                </c:pt>
                <c:pt idx="5">
                  <c:v>25.533134772896503</c:v>
                </c:pt>
                <c:pt idx="6">
                  <c:v>39.082557706626957</c:v>
                </c:pt>
                <c:pt idx="7">
                  <c:v>27.24509360706308</c:v>
                </c:pt>
                <c:pt idx="8">
                  <c:v>20.03594032549729</c:v>
                </c:pt>
                <c:pt idx="9">
                  <c:v>30.574380385065421</c:v>
                </c:pt>
                <c:pt idx="10">
                  <c:v>6.6671763642165729</c:v>
                </c:pt>
                <c:pt idx="11">
                  <c:v>42.669928730986072</c:v>
                </c:pt>
                <c:pt idx="12">
                  <c:v>41.560166471651954</c:v>
                </c:pt>
                <c:pt idx="13">
                  <c:v>11.132033826188705</c:v>
                </c:pt>
                <c:pt idx="14">
                  <c:v>26.909584086799278</c:v>
                </c:pt>
                <c:pt idx="15">
                  <c:v>7.0543027337517294</c:v>
                </c:pt>
                <c:pt idx="16">
                  <c:v>15.158148069354326</c:v>
                </c:pt>
                <c:pt idx="17">
                  <c:v>42.454858525688763</c:v>
                </c:pt>
                <c:pt idx="18">
                  <c:v>56.804342623125201</c:v>
                </c:pt>
                <c:pt idx="19">
                  <c:v>25.447106690777581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E-4980-87A7-D77C91C0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85152"/>
        <c:axId val="274391040"/>
      </c:scatterChart>
      <c:valAx>
        <c:axId val="2743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74391040"/>
        <c:crosses val="autoZero"/>
        <c:crossBetween val="midCat"/>
      </c:valAx>
      <c:valAx>
        <c:axId val="2743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743851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CLASE!$D$2</c:f>
              <c:strCache>
                <c:ptCount val="1"/>
                <c:pt idx="0">
                  <c:v>Desocupada</c:v>
                </c:pt>
              </c:strCache>
            </c:strRef>
          </c:tx>
          <c:spPr>
            <a:ln w="28575">
              <a:noFill/>
            </a:ln>
          </c:spPr>
          <c:xVal>
            <c:numRef>
              <c:f>CLASE!$C$3:$C$155</c:f>
              <c:numCache>
                <c:formatCode>General</c:formatCode>
                <c:ptCount val="153"/>
                <c:pt idx="0">
                  <c:v>5309</c:v>
                </c:pt>
                <c:pt idx="1">
                  <c:v>8318</c:v>
                </c:pt>
                <c:pt idx="2">
                  <c:v>3073</c:v>
                </c:pt>
                <c:pt idx="3">
                  <c:v>820</c:v>
                </c:pt>
                <c:pt idx="4">
                  <c:v>3554</c:v>
                </c:pt>
                <c:pt idx="5">
                  <c:v>1781</c:v>
                </c:pt>
                <c:pt idx="6">
                  <c:v>7880</c:v>
                </c:pt>
                <c:pt idx="7">
                  <c:v>4933</c:v>
                </c:pt>
                <c:pt idx="8">
                  <c:v>10299</c:v>
                </c:pt>
                <c:pt idx="9">
                  <c:v>4093</c:v>
                </c:pt>
                <c:pt idx="10">
                  <c:v>3693</c:v>
                </c:pt>
                <c:pt idx="11">
                  <c:v>5216</c:v>
                </c:pt>
                <c:pt idx="12">
                  <c:v>2137</c:v>
                </c:pt>
                <c:pt idx="13">
                  <c:v>3577</c:v>
                </c:pt>
                <c:pt idx="14">
                  <c:v>6787</c:v>
                </c:pt>
                <c:pt idx="15">
                  <c:v>2899</c:v>
                </c:pt>
                <c:pt idx="16">
                  <c:v>3400</c:v>
                </c:pt>
                <c:pt idx="17">
                  <c:v>3322</c:v>
                </c:pt>
                <c:pt idx="18">
                  <c:v>6212</c:v>
                </c:pt>
                <c:pt idx="19">
                  <c:v>2968</c:v>
                </c:pt>
                <c:pt idx="20">
                  <c:v>5027</c:v>
                </c:pt>
                <c:pt idx="21">
                  <c:v>1931</c:v>
                </c:pt>
                <c:pt idx="22">
                  <c:v>2662</c:v>
                </c:pt>
                <c:pt idx="23">
                  <c:v>2755</c:v>
                </c:pt>
                <c:pt idx="24">
                  <c:v>2329</c:v>
                </c:pt>
                <c:pt idx="25">
                  <c:v>4050</c:v>
                </c:pt>
                <c:pt idx="26">
                  <c:v>9333</c:v>
                </c:pt>
                <c:pt idx="27">
                  <c:v>3970</c:v>
                </c:pt>
                <c:pt idx="28">
                  <c:v>2642</c:v>
                </c:pt>
                <c:pt idx="29">
                  <c:v>4543</c:v>
                </c:pt>
                <c:pt idx="30">
                  <c:v>2054</c:v>
                </c:pt>
                <c:pt idx="31">
                  <c:v>4015</c:v>
                </c:pt>
                <c:pt idx="32">
                  <c:v>4395</c:v>
                </c:pt>
                <c:pt idx="33">
                  <c:v>775</c:v>
                </c:pt>
                <c:pt idx="34">
                  <c:v>2947</c:v>
                </c:pt>
                <c:pt idx="35">
                  <c:v>3137</c:v>
                </c:pt>
                <c:pt idx="36">
                  <c:v>6425</c:v>
                </c:pt>
                <c:pt idx="37">
                  <c:v>1707</c:v>
                </c:pt>
                <c:pt idx="38">
                  <c:v>3179</c:v>
                </c:pt>
                <c:pt idx="39">
                  <c:v>11404</c:v>
                </c:pt>
                <c:pt idx="40">
                  <c:v>3128</c:v>
                </c:pt>
                <c:pt idx="41">
                  <c:v>2984</c:v>
                </c:pt>
                <c:pt idx="42">
                  <c:v>1996</c:v>
                </c:pt>
                <c:pt idx="43">
                  <c:v>8256</c:v>
                </c:pt>
                <c:pt idx="44">
                  <c:v>6874</c:v>
                </c:pt>
                <c:pt idx="45">
                  <c:v>3328</c:v>
                </c:pt>
                <c:pt idx="46">
                  <c:v>5215</c:v>
                </c:pt>
                <c:pt idx="47">
                  <c:v>2959</c:v>
                </c:pt>
                <c:pt idx="48">
                  <c:v>7466</c:v>
                </c:pt>
                <c:pt idx="49">
                  <c:v>8585</c:v>
                </c:pt>
                <c:pt idx="50">
                  <c:v>2485</c:v>
                </c:pt>
                <c:pt idx="51">
                  <c:v>3167</c:v>
                </c:pt>
                <c:pt idx="52">
                  <c:v>1581</c:v>
                </c:pt>
                <c:pt idx="53">
                  <c:v>6514</c:v>
                </c:pt>
                <c:pt idx="54">
                  <c:v>2381</c:v>
                </c:pt>
                <c:pt idx="55">
                  <c:v>1025</c:v>
                </c:pt>
                <c:pt idx="56">
                  <c:v>3693</c:v>
                </c:pt>
                <c:pt idx="57">
                  <c:v>3422</c:v>
                </c:pt>
                <c:pt idx="58">
                  <c:v>6603</c:v>
                </c:pt>
                <c:pt idx="59">
                  <c:v>11844</c:v>
                </c:pt>
                <c:pt idx="60">
                  <c:v>4134</c:v>
                </c:pt>
                <c:pt idx="61">
                  <c:v>4013</c:v>
                </c:pt>
                <c:pt idx="62">
                  <c:v>5963</c:v>
                </c:pt>
                <c:pt idx="63">
                  <c:v>3500</c:v>
                </c:pt>
                <c:pt idx="64">
                  <c:v>3141</c:v>
                </c:pt>
                <c:pt idx="65">
                  <c:v>1480</c:v>
                </c:pt>
                <c:pt idx="66">
                  <c:v>2452</c:v>
                </c:pt>
                <c:pt idx="67">
                  <c:v>3599</c:v>
                </c:pt>
                <c:pt idx="68">
                  <c:v>2032</c:v>
                </c:pt>
                <c:pt idx="69">
                  <c:v>10254</c:v>
                </c:pt>
                <c:pt idx="70">
                  <c:v>3762</c:v>
                </c:pt>
                <c:pt idx="71">
                  <c:v>2711</c:v>
                </c:pt>
                <c:pt idx="72">
                  <c:v>3965</c:v>
                </c:pt>
                <c:pt idx="73">
                  <c:v>1856</c:v>
                </c:pt>
                <c:pt idx="74">
                  <c:v>2396</c:v>
                </c:pt>
                <c:pt idx="75">
                  <c:v>482</c:v>
                </c:pt>
                <c:pt idx="76">
                  <c:v>9117</c:v>
                </c:pt>
                <c:pt idx="77">
                  <c:v>5536</c:v>
                </c:pt>
                <c:pt idx="78">
                  <c:v>2674</c:v>
                </c:pt>
                <c:pt idx="79">
                  <c:v>2206</c:v>
                </c:pt>
                <c:pt idx="80">
                  <c:v>2245</c:v>
                </c:pt>
                <c:pt idx="81">
                  <c:v>13203</c:v>
                </c:pt>
                <c:pt idx="82">
                  <c:v>8447</c:v>
                </c:pt>
                <c:pt idx="83">
                  <c:v>7836</c:v>
                </c:pt>
                <c:pt idx="84">
                  <c:v>3510</c:v>
                </c:pt>
                <c:pt idx="85">
                  <c:v>7765</c:v>
                </c:pt>
                <c:pt idx="86">
                  <c:v>2958</c:v>
                </c:pt>
                <c:pt idx="87">
                  <c:v>6828</c:v>
                </c:pt>
                <c:pt idx="88">
                  <c:v>624</c:v>
                </c:pt>
                <c:pt idx="89">
                  <c:v>6388</c:v>
                </c:pt>
                <c:pt idx="90">
                  <c:v>9325</c:v>
                </c:pt>
                <c:pt idx="91">
                  <c:v>1477</c:v>
                </c:pt>
                <c:pt idx="92">
                  <c:v>2085</c:v>
                </c:pt>
                <c:pt idx="93">
                  <c:v>6712</c:v>
                </c:pt>
                <c:pt idx="94">
                  <c:v>6151</c:v>
                </c:pt>
                <c:pt idx="95">
                  <c:v>11766</c:v>
                </c:pt>
                <c:pt idx="96">
                  <c:v>2894</c:v>
                </c:pt>
                <c:pt idx="97">
                  <c:v>4335</c:v>
                </c:pt>
                <c:pt idx="98">
                  <c:v>3276</c:v>
                </c:pt>
                <c:pt idx="99">
                  <c:v>4278</c:v>
                </c:pt>
                <c:pt idx="100">
                  <c:v>2974</c:v>
                </c:pt>
                <c:pt idx="101">
                  <c:v>4416</c:v>
                </c:pt>
                <c:pt idx="102">
                  <c:v>4960</c:v>
                </c:pt>
                <c:pt idx="103">
                  <c:v>2887</c:v>
                </c:pt>
                <c:pt idx="104">
                  <c:v>3391</c:v>
                </c:pt>
                <c:pt idx="105">
                  <c:v>5812</c:v>
                </c:pt>
                <c:pt idx="106">
                  <c:v>3113</c:v>
                </c:pt>
                <c:pt idx="107">
                  <c:v>7153</c:v>
                </c:pt>
                <c:pt idx="108">
                  <c:v>2436</c:v>
                </c:pt>
                <c:pt idx="109">
                  <c:v>4727</c:v>
                </c:pt>
                <c:pt idx="110">
                  <c:v>1785</c:v>
                </c:pt>
                <c:pt idx="111">
                  <c:v>3246</c:v>
                </c:pt>
                <c:pt idx="112">
                  <c:v>1762</c:v>
                </c:pt>
                <c:pt idx="113">
                  <c:v>2018</c:v>
                </c:pt>
                <c:pt idx="114">
                  <c:v>4556</c:v>
                </c:pt>
                <c:pt idx="115">
                  <c:v>2232</c:v>
                </c:pt>
                <c:pt idx="116">
                  <c:v>1817</c:v>
                </c:pt>
                <c:pt idx="117">
                  <c:v>5254</c:v>
                </c:pt>
                <c:pt idx="118">
                  <c:v>2709</c:v>
                </c:pt>
                <c:pt idx="119">
                  <c:v>10867</c:v>
                </c:pt>
                <c:pt idx="120">
                  <c:v>4676</c:v>
                </c:pt>
                <c:pt idx="121">
                  <c:v>7565</c:v>
                </c:pt>
                <c:pt idx="122">
                  <c:v>1843</c:v>
                </c:pt>
                <c:pt idx="123">
                  <c:v>2884</c:v>
                </c:pt>
                <c:pt idx="124">
                  <c:v>1501</c:v>
                </c:pt>
                <c:pt idx="125">
                  <c:v>5530</c:v>
                </c:pt>
                <c:pt idx="126">
                  <c:v>3922</c:v>
                </c:pt>
                <c:pt idx="127">
                  <c:v>3682</c:v>
                </c:pt>
                <c:pt idx="128">
                  <c:v>2722</c:v>
                </c:pt>
                <c:pt idx="129">
                  <c:v>2158</c:v>
                </c:pt>
                <c:pt idx="130">
                  <c:v>1294</c:v>
                </c:pt>
                <c:pt idx="131">
                  <c:v>4771</c:v>
                </c:pt>
                <c:pt idx="132">
                  <c:v>4381</c:v>
                </c:pt>
                <c:pt idx="133">
                  <c:v>3963</c:v>
                </c:pt>
                <c:pt idx="134">
                  <c:v>1571</c:v>
                </c:pt>
                <c:pt idx="135">
                  <c:v>1736</c:v>
                </c:pt>
                <c:pt idx="136">
                  <c:v>329</c:v>
                </c:pt>
                <c:pt idx="137">
                  <c:v>2165</c:v>
                </c:pt>
                <c:pt idx="138">
                  <c:v>6166</c:v>
                </c:pt>
                <c:pt idx="139">
                  <c:v>882</c:v>
                </c:pt>
                <c:pt idx="140">
                  <c:v>4831</c:v>
                </c:pt>
                <c:pt idx="141">
                  <c:v>3381</c:v>
                </c:pt>
                <c:pt idx="142">
                  <c:v>3037</c:v>
                </c:pt>
                <c:pt idx="143">
                  <c:v>3835</c:v>
                </c:pt>
                <c:pt idx="144">
                  <c:v>4173</c:v>
                </c:pt>
                <c:pt idx="145">
                  <c:v>4606</c:v>
                </c:pt>
                <c:pt idx="146">
                  <c:v>744</c:v>
                </c:pt>
                <c:pt idx="147">
                  <c:v>6390</c:v>
                </c:pt>
                <c:pt idx="148">
                  <c:v>4935</c:v>
                </c:pt>
                <c:pt idx="149">
                  <c:v>3091</c:v>
                </c:pt>
                <c:pt idx="150">
                  <c:v>6111</c:v>
                </c:pt>
                <c:pt idx="151">
                  <c:v>1296</c:v>
                </c:pt>
                <c:pt idx="152">
                  <c:v>1704</c:v>
                </c:pt>
              </c:numCache>
            </c:numRef>
          </c:xVal>
          <c:yVal>
            <c:numRef>
              <c:f>CLASE!$D$3:$D$155</c:f>
              <c:numCache>
                <c:formatCode>General</c:formatCode>
                <c:ptCount val="153"/>
                <c:pt idx="0">
                  <c:v>41</c:v>
                </c:pt>
                <c:pt idx="1">
                  <c:v>56</c:v>
                </c:pt>
                <c:pt idx="2">
                  <c:v>13</c:v>
                </c:pt>
                <c:pt idx="3">
                  <c:v>5</c:v>
                </c:pt>
                <c:pt idx="4">
                  <c:v>29</c:v>
                </c:pt>
                <c:pt idx="5">
                  <c:v>10</c:v>
                </c:pt>
                <c:pt idx="6">
                  <c:v>69</c:v>
                </c:pt>
                <c:pt idx="7">
                  <c:v>39</c:v>
                </c:pt>
                <c:pt idx="8">
                  <c:v>102</c:v>
                </c:pt>
                <c:pt idx="9">
                  <c:v>71</c:v>
                </c:pt>
                <c:pt idx="10">
                  <c:v>31</c:v>
                </c:pt>
                <c:pt idx="11">
                  <c:v>36</c:v>
                </c:pt>
                <c:pt idx="12">
                  <c:v>15</c:v>
                </c:pt>
                <c:pt idx="13">
                  <c:v>50</c:v>
                </c:pt>
                <c:pt idx="14">
                  <c:v>57</c:v>
                </c:pt>
                <c:pt idx="15">
                  <c:v>15</c:v>
                </c:pt>
                <c:pt idx="16">
                  <c:v>21</c:v>
                </c:pt>
                <c:pt idx="17">
                  <c:v>23</c:v>
                </c:pt>
                <c:pt idx="18">
                  <c:v>47</c:v>
                </c:pt>
                <c:pt idx="19">
                  <c:v>19</c:v>
                </c:pt>
                <c:pt idx="20">
                  <c:v>37</c:v>
                </c:pt>
                <c:pt idx="21">
                  <c:v>7</c:v>
                </c:pt>
                <c:pt idx="22">
                  <c:v>27</c:v>
                </c:pt>
                <c:pt idx="23">
                  <c:v>24</c:v>
                </c:pt>
                <c:pt idx="24">
                  <c:v>16</c:v>
                </c:pt>
                <c:pt idx="25">
                  <c:v>45</c:v>
                </c:pt>
                <c:pt idx="26">
                  <c:v>80</c:v>
                </c:pt>
                <c:pt idx="27">
                  <c:v>32</c:v>
                </c:pt>
                <c:pt idx="28">
                  <c:v>36</c:v>
                </c:pt>
                <c:pt idx="29">
                  <c:v>43</c:v>
                </c:pt>
                <c:pt idx="30">
                  <c:v>12</c:v>
                </c:pt>
                <c:pt idx="31">
                  <c:v>24</c:v>
                </c:pt>
                <c:pt idx="32">
                  <c:v>38</c:v>
                </c:pt>
                <c:pt idx="33">
                  <c:v>0</c:v>
                </c:pt>
                <c:pt idx="34">
                  <c:v>17</c:v>
                </c:pt>
                <c:pt idx="35">
                  <c:v>21</c:v>
                </c:pt>
                <c:pt idx="36">
                  <c:v>41</c:v>
                </c:pt>
                <c:pt idx="37">
                  <c:v>14</c:v>
                </c:pt>
                <c:pt idx="38">
                  <c:v>31</c:v>
                </c:pt>
                <c:pt idx="39">
                  <c:v>98</c:v>
                </c:pt>
                <c:pt idx="40">
                  <c:v>29</c:v>
                </c:pt>
                <c:pt idx="41">
                  <c:v>28</c:v>
                </c:pt>
                <c:pt idx="42">
                  <c:v>23</c:v>
                </c:pt>
                <c:pt idx="43">
                  <c:v>80</c:v>
                </c:pt>
                <c:pt idx="44">
                  <c:v>67</c:v>
                </c:pt>
                <c:pt idx="45">
                  <c:v>30</c:v>
                </c:pt>
                <c:pt idx="46">
                  <c:v>54</c:v>
                </c:pt>
                <c:pt idx="47">
                  <c:v>32</c:v>
                </c:pt>
                <c:pt idx="48">
                  <c:v>56</c:v>
                </c:pt>
                <c:pt idx="49">
                  <c:v>61</c:v>
                </c:pt>
                <c:pt idx="50">
                  <c:v>17</c:v>
                </c:pt>
                <c:pt idx="51">
                  <c:v>34</c:v>
                </c:pt>
                <c:pt idx="52">
                  <c:v>13</c:v>
                </c:pt>
                <c:pt idx="53">
                  <c:v>51</c:v>
                </c:pt>
                <c:pt idx="54">
                  <c:v>24</c:v>
                </c:pt>
                <c:pt idx="55">
                  <c:v>8</c:v>
                </c:pt>
                <c:pt idx="56">
                  <c:v>34</c:v>
                </c:pt>
                <c:pt idx="57">
                  <c:v>36</c:v>
                </c:pt>
                <c:pt idx="58">
                  <c:v>43</c:v>
                </c:pt>
                <c:pt idx="59">
                  <c:v>100</c:v>
                </c:pt>
                <c:pt idx="60">
                  <c:v>68</c:v>
                </c:pt>
                <c:pt idx="61">
                  <c:v>38</c:v>
                </c:pt>
                <c:pt idx="62">
                  <c:v>41</c:v>
                </c:pt>
                <c:pt idx="63">
                  <c:v>11</c:v>
                </c:pt>
                <c:pt idx="64">
                  <c:v>48</c:v>
                </c:pt>
                <c:pt idx="65">
                  <c:v>11</c:v>
                </c:pt>
                <c:pt idx="66">
                  <c:v>36</c:v>
                </c:pt>
                <c:pt idx="67">
                  <c:v>33</c:v>
                </c:pt>
                <c:pt idx="68">
                  <c:v>20</c:v>
                </c:pt>
                <c:pt idx="69">
                  <c:v>74</c:v>
                </c:pt>
                <c:pt idx="70">
                  <c:v>36</c:v>
                </c:pt>
                <c:pt idx="71">
                  <c:v>29</c:v>
                </c:pt>
                <c:pt idx="72">
                  <c:v>40</c:v>
                </c:pt>
                <c:pt idx="73">
                  <c:v>18</c:v>
                </c:pt>
                <c:pt idx="74">
                  <c:v>17</c:v>
                </c:pt>
                <c:pt idx="75">
                  <c:v>0</c:v>
                </c:pt>
                <c:pt idx="76">
                  <c:v>52</c:v>
                </c:pt>
                <c:pt idx="77">
                  <c:v>39</c:v>
                </c:pt>
                <c:pt idx="78">
                  <c:v>28</c:v>
                </c:pt>
                <c:pt idx="79">
                  <c:v>19</c:v>
                </c:pt>
                <c:pt idx="80">
                  <c:v>34</c:v>
                </c:pt>
                <c:pt idx="81">
                  <c:v>107</c:v>
                </c:pt>
                <c:pt idx="82">
                  <c:v>47</c:v>
                </c:pt>
                <c:pt idx="83">
                  <c:v>66</c:v>
                </c:pt>
                <c:pt idx="84">
                  <c:v>37</c:v>
                </c:pt>
                <c:pt idx="85">
                  <c:v>41</c:v>
                </c:pt>
                <c:pt idx="86">
                  <c:v>24</c:v>
                </c:pt>
                <c:pt idx="87">
                  <c:v>44</c:v>
                </c:pt>
                <c:pt idx="88">
                  <c:v>5</c:v>
                </c:pt>
                <c:pt idx="89">
                  <c:v>69</c:v>
                </c:pt>
                <c:pt idx="90">
                  <c:v>65</c:v>
                </c:pt>
                <c:pt idx="91">
                  <c:v>19</c:v>
                </c:pt>
                <c:pt idx="92">
                  <c:v>14</c:v>
                </c:pt>
                <c:pt idx="93">
                  <c:v>45</c:v>
                </c:pt>
                <c:pt idx="94">
                  <c:v>50</c:v>
                </c:pt>
                <c:pt idx="95">
                  <c:v>70</c:v>
                </c:pt>
                <c:pt idx="96">
                  <c:v>19</c:v>
                </c:pt>
                <c:pt idx="97">
                  <c:v>40</c:v>
                </c:pt>
                <c:pt idx="98">
                  <c:v>33</c:v>
                </c:pt>
                <c:pt idx="99">
                  <c:v>39</c:v>
                </c:pt>
                <c:pt idx="100">
                  <c:v>14</c:v>
                </c:pt>
                <c:pt idx="101">
                  <c:v>44</c:v>
                </c:pt>
                <c:pt idx="102">
                  <c:v>60</c:v>
                </c:pt>
                <c:pt idx="103">
                  <c:v>39</c:v>
                </c:pt>
                <c:pt idx="104">
                  <c:v>27</c:v>
                </c:pt>
                <c:pt idx="105">
                  <c:v>48</c:v>
                </c:pt>
                <c:pt idx="106">
                  <c:v>19</c:v>
                </c:pt>
                <c:pt idx="107">
                  <c:v>46</c:v>
                </c:pt>
                <c:pt idx="108">
                  <c:v>25</c:v>
                </c:pt>
                <c:pt idx="109">
                  <c:v>30</c:v>
                </c:pt>
                <c:pt idx="110">
                  <c:v>14</c:v>
                </c:pt>
                <c:pt idx="111">
                  <c:v>50</c:v>
                </c:pt>
                <c:pt idx="112">
                  <c:v>17</c:v>
                </c:pt>
                <c:pt idx="113">
                  <c:v>10</c:v>
                </c:pt>
                <c:pt idx="114">
                  <c:v>37</c:v>
                </c:pt>
                <c:pt idx="115">
                  <c:v>13</c:v>
                </c:pt>
                <c:pt idx="116">
                  <c:v>9</c:v>
                </c:pt>
                <c:pt idx="117">
                  <c:v>42</c:v>
                </c:pt>
                <c:pt idx="118">
                  <c:v>20</c:v>
                </c:pt>
                <c:pt idx="119">
                  <c:v>103</c:v>
                </c:pt>
                <c:pt idx="120">
                  <c:v>55</c:v>
                </c:pt>
                <c:pt idx="121">
                  <c:v>48</c:v>
                </c:pt>
                <c:pt idx="122">
                  <c:v>15</c:v>
                </c:pt>
                <c:pt idx="123">
                  <c:v>16</c:v>
                </c:pt>
                <c:pt idx="124">
                  <c:v>9</c:v>
                </c:pt>
                <c:pt idx="125">
                  <c:v>32</c:v>
                </c:pt>
                <c:pt idx="126">
                  <c:v>36</c:v>
                </c:pt>
                <c:pt idx="127">
                  <c:v>31</c:v>
                </c:pt>
                <c:pt idx="128">
                  <c:v>44</c:v>
                </c:pt>
                <c:pt idx="129">
                  <c:v>17</c:v>
                </c:pt>
                <c:pt idx="130">
                  <c:v>14</c:v>
                </c:pt>
                <c:pt idx="131">
                  <c:v>20</c:v>
                </c:pt>
                <c:pt idx="132">
                  <c:v>42</c:v>
                </c:pt>
                <c:pt idx="133">
                  <c:v>30</c:v>
                </c:pt>
                <c:pt idx="134">
                  <c:v>20</c:v>
                </c:pt>
                <c:pt idx="135">
                  <c:v>16</c:v>
                </c:pt>
                <c:pt idx="136">
                  <c:v>4</c:v>
                </c:pt>
                <c:pt idx="137">
                  <c:v>17</c:v>
                </c:pt>
                <c:pt idx="138">
                  <c:v>68</c:v>
                </c:pt>
                <c:pt idx="139">
                  <c:v>7</c:v>
                </c:pt>
                <c:pt idx="140">
                  <c:v>58</c:v>
                </c:pt>
                <c:pt idx="141">
                  <c:v>32</c:v>
                </c:pt>
                <c:pt idx="142">
                  <c:v>35</c:v>
                </c:pt>
                <c:pt idx="143">
                  <c:v>41</c:v>
                </c:pt>
                <c:pt idx="144">
                  <c:v>34</c:v>
                </c:pt>
                <c:pt idx="145">
                  <c:v>34</c:v>
                </c:pt>
                <c:pt idx="146">
                  <c:v>0</c:v>
                </c:pt>
                <c:pt idx="147">
                  <c:v>43</c:v>
                </c:pt>
                <c:pt idx="148">
                  <c:v>57</c:v>
                </c:pt>
                <c:pt idx="149">
                  <c:v>22</c:v>
                </c:pt>
                <c:pt idx="150">
                  <c:v>67</c:v>
                </c:pt>
                <c:pt idx="151">
                  <c:v>4</c:v>
                </c:pt>
                <c:pt idx="15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9-4DEF-BF3E-719168585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30368"/>
        <c:axId val="274760832"/>
      </c:scatterChart>
      <c:valAx>
        <c:axId val="2747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760832"/>
        <c:crosses val="autoZero"/>
        <c:crossBetween val="midCat"/>
      </c:valAx>
      <c:valAx>
        <c:axId val="27476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73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TAREA!$D$6</c:f>
              <c:strCache>
                <c:ptCount val="1"/>
                <c:pt idx="0">
                  <c:v>Casa Propia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973097112860892E-2"/>
                  <c:y val="0.36069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TAREA!$C$7:$C$159</c:f>
              <c:numCache>
                <c:formatCode>General</c:formatCode>
                <c:ptCount val="153"/>
                <c:pt idx="0">
                  <c:v>5309</c:v>
                </c:pt>
                <c:pt idx="1">
                  <c:v>3276</c:v>
                </c:pt>
                <c:pt idx="2">
                  <c:v>3835</c:v>
                </c:pt>
                <c:pt idx="3">
                  <c:v>6425</c:v>
                </c:pt>
                <c:pt idx="4">
                  <c:v>5530</c:v>
                </c:pt>
                <c:pt idx="5">
                  <c:v>6111</c:v>
                </c:pt>
                <c:pt idx="6">
                  <c:v>2085</c:v>
                </c:pt>
                <c:pt idx="7">
                  <c:v>9333</c:v>
                </c:pt>
                <c:pt idx="8">
                  <c:v>3970</c:v>
                </c:pt>
                <c:pt idx="9">
                  <c:v>4093</c:v>
                </c:pt>
                <c:pt idx="10">
                  <c:v>2884</c:v>
                </c:pt>
                <c:pt idx="11">
                  <c:v>3137</c:v>
                </c:pt>
                <c:pt idx="12">
                  <c:v>3179</c:v>
                </c:pt>
                <c:pt idx="13">
                  <c:v>4831</c:v>
                </c:pt>
                <c:pt idx="14">
                  <c:v>2755</c:v>
                </c:pt>
                <c:pt idx="15">
                  <c:v>4727</c:v>
                </c:pt>
                <c:pt idx="16">
                  <c:v>4543</c:v>
                </c:pt>
                <c:pt idx="17">
                  <c:v>10299</c:v>
                </c:pt>
                <c:pt idx="18">
                  <c:v>775</c:v>
                </c:pt>
                <c:pt idx="19">
                  <c:v>3693</c:v>
                </c:pt>
                <c:pt idx="20">
                  <c:v>329</c:v>
                </c:pt>
                <c:pt idx="21">
                  <c:v>2054</c:v>
                </c:pt>
                <c:pt idx="22">
                  <c:v>3500</c:v>
                </c:pt>
                <c:pt idx="23">
                  <c:v>1025</c:v>
                </c:pt>
                <c:pt idx="24">
                  <c:v>2452</c:v>
                </c:pt>
                <c:pt idx="25">
                  <c:v>2711</c:v>
                </c:pt>
                <c:pt idx="26">
                  <c:v>11766</c:v>
                </c:pt>
                <c:pt idx="27">
                  <c:v>1996</c:v>
                </c:pt>
                <c:pt idx="28">
                  <c:v>1581</c:v>
                </c:pt>
                <c:pt idx="29">
                  <c:v>5254</c:v>
                </c:pt>
                <c:pt idx="30">
                  <c:v>10867</c:v>
                </c:pt>
                <c:pt idx="31">
                  <c:v>7765</c:v>
                </c:pt>
                <c:pt idx="32">
                  <c:v>3965</c:v>
                </c:pt>
                <c:pt idx="33">
                  <c:v>11844</c:v>
                </c:pt>
                <c:pt idx="34">
                  <c:v>1501</c:v>
                </c:pt>
                <c:pt idx="35">
                  <c:v>3577</c:v>
                </c:pt>
                <c:pt idx="36">
                  <c:v>9117</c:v>
                </c:pt>
                <c:pt idx="37">
                  <c:v>2642</c:v>
                </c:pt>
                <c:pt idx="38">
                  <c:v>4134</c:v>
                </c:pt>
                <c:pt idx="39">
                  <c:v>3381</c:v>
                </c:pt>
                <c:pt idx="40">
                  <c:v>1704</c:v>
                </c:pt>
                <c:pt idx="41">
                  <c:v>3682</c:v>
                </c:pt>
                <c:pt idx="42">
                  <c:v>2959</c:v>
                </c:pt>
                <c:pt idx="43">
                  <c:v>3246</c:v>
                </c:pt>
                <c:pt idx="44">
                  <c:v>820</c:v>
                </c:pt>
                <c:pt idx="45">
                  <c:v>6828</c:v>
                </c:pt>
                <c:pt idx="46">
                  <c:v>882</c:v>
                </c:pt>
                <c:pt idx="47">
                  <c:v>4278</c:v>
                </c:pt>
                <c:pt idx="48">
                  <c:v>3510</c:v>
                </c:pt>
                <c:pt idx="49">
                  <c:v>2709</c:v>
                </c:pt>
                <c:pt idx="50">
                  <c:v>3963</c:v>
                </c:pt>
                <c:pt idx="51">
                  <c:v>13203</c:v>
                </c:pt>
                <c:pt idx="52">
                  <c:v>8256</c:v>
                </c:pt>
                <c:pt idx="53">
                  <c:v>3922</c:v>
                </c:pt>
                <c:pt idx="54">
                  <c:v>2968</c:v>
                </c:pt>
                <c:pt idx="55">
                  <c:v>3091</c:v>
                </c:pt>
                <c:pt idx="56">
                  <c:v>1571</c:v>
                </c:pt>
                <c:pt idx="57">
                  <c:v>6603</c:v>
                </c:pt>
                <c:pt idx="58">
                  <c:v>6151</c:v>
                </c:pt>
                <c:pt idx="59">
                  <c:v>3391</c:v>
                </c:pt>
                <c:pt idx="60">
                  <c:v>11404</c:v>
                </c:pt>
                <c:pt idx="61">
                  <c:v>4335</c:v>
                </c:pt>
                <c:pt idx="62">
                  <c:v>3599</c:v>
                </c:pt>
                <c:pt idx="63">
                  <c:v>5536</c:v>
                </c:pt>
                <c:pt idx="64">
                  <c:v>2674</c:v>
                </c:pt>
                <c:pt idx="65">
                  <c:v>624</c:v>
                </c:pt>
                <c:pt idx="66">
                  <c:v>2158</c:v>
                </c:pt>
                <c:pt idx="67">
                  <c:v>4771</c:v>
                </c:pt>
                <c:pt idx="68">
                  <c:v>2722</c:v>
                </c:pt>
                <c:pt idx="69">
                  <c:v>4556</c:v>
                </c:pt>
                <c:pt idx="70">
                  <c:v>3113</c:v>
                </c:pt>
                <c:pt idx="71">
                  <c:v>1781</c:v>
                </c:pt>
                <c:pt idx="72">
                  <c:v>1477</c:v>
                </c:pt>
                <c:pt idx="73">
                  <c:v>5963</c:v>
                </c:pt>
                <c:pt idx="74">
                  <c:v>3762</c:v>
                </c:pt>
                <c:pt idx="75">
                  <c:v>4015</c:v>
                </c:pt>
                <c:pt idx="76">
                  <c:v>2137</c:v>
                </c:pt>
                <c:pt idx="77">
                  <c:v>2396</c:v>
                </c:pt>
                <c:pt idx="78">
                  <c:v>2018</c:v>
                </c:pt>
                <c:pt idx="79">
                  <c:v>2032</c:v>
                </c:pt>
                <c:pt idx="80">
                  <c:v>3554</c:v>
                </c:pt>
                <c:pt idx="81">
                  <c:v>4935</c:v>
                </c:pt>
                <c:pt idx="82">
                  <c:v>3073</c:v>
                </c:pt>
                <c:pt idx="83">
                  <c:v>2165</c:v>
                </c:pt>
                <c:pt idx="84">
                  <c:v>1843</c:v>
                </c:pt>
                <c:pt idx="85">
                  <c:v>4013</c:v>
                </c:pt>
                <c:pt idx="86">
                  <c:v>8585</c:v>
                </c:pt>
                <c:pt idx="87">
                  <c:v>2232</c:v>
                </c:pt>
                <c:pt idx="88">
                  <c:v>4960</c:v>
                </c:pt>
                <c:pt idx="89">
                  <c:v>1480</c:v>
                </c:pt>
                <c:pt idx="90">
                  <c:v>2947</c:v>
                </c:pt>
                <c:pt idx="91">
                  <c:v>6712</c:v>
                </c:pt>
                <c:pt idx="92">
                  <c:v>1931</c:v>
                </c:pt>
                <c:pt idx="93">
                  <c:v>4173</c:v>
                </c:pt>
                <c:pt idx="94">
                  <c:v>5216</c:v>
                </c:pt>
                <c:pt idx="95">
                  <c:v>3693</c:v>
                </c:pt>
                <c:pt idx="96">
                  <c:v>2662</c:v>
                </c:pt>
                <c:pt idx="97">
                  <c:v>3422</c:v>
                </c:pt>
                <c:pt idx="98">
                  <c:v>6388</c:v>
                </c:pt>
                <c:pt idx="99">
                  <c:v>2206</c:v>
                </c:pt>
                <c:pt idx="100">
                  <c:v>6390</c:v>
                </c:pt>
                <c:pt idx="101">
                  <c:v>2485</c:v>
                </c:pt>
                <c:pt idx="102">
                  <c:v>4606</c:v>
                </c:pt>
                <c:pt idx="103">
                  <c:v>1294</c:v>
                </c:pt>
                <c:pt idx="104">
                  <c:v>4381</c:v>
                </c:pt>
                <c:pt idx="105">
                  <c:v>6787</c:v>
                </c:pt>
                <c:pt idx="106">
                  <c:v>7880</c:v>
                </c:pt>
                <c:pt idx="107">
                  <c:v>3328</c:v>
                </c:pt>
                <c:pt idx="108">
                  <c:v>1707</c:v>
                </c:pt>
                <c:pt idx="109">
                  <c:v>2894</c:v>
                </c:pt>
                <c:pt idx="110">
                  <c:v>2436</c:v>
                </c:pt>
                <c:pt idx="111">
                  <c:v>3128</c:v>
                </c:pt>
                <c:pt idx="112">
                  <c:v>7836</c:v>
                </c:pt>
                <c:pt idx="113">
                  <c:v>4416</c:v>
                </c:pt>
                <c:pt idx="114">
                  <c:v>4676</c:v>
                </c:pt>
                <c:pt idx="115">
                  <c:v>3167</c:v>
                </c:pt>
                <c:pt idx="116">
                  <c:v>744</c:v>
                </c:pt>
                <c:pt idx="117">
                  <c:v>2245</c:v>
                </c:pt>
                <c:pt idx="118">
                  <c:v>10254</c:v>
                </c:pt>
                <c:pt idx="119">
                  <c:v>2329</c:v>
                </c:pt>
                <c:pt idx="120">
                  <c:v>3322</c:v>
                </c:pt>
                <c:pt idx="121">
                  <c:v>5027</c:v>
                </c:pt>
                <c:pt idx="122">
                  <c:v>1296</c:v>
                </c:pt>
                <c:pt idx="123">
                  <c:v>1736</c:v>
                </c:pt>
                <c:pt idx="124">
                  <c:v>7565</c:v>
                </c:pt>
                <c:pt idx="125">
                  <c:v>6874</c:v>
                </c:pt>
                <c:pt idx="126">
                  <c:v>5812</c:v>
                </c:pt>
                <c:pt idx="127">
                  <c:v>2984</c:v>
                </c:pt>
                <c:pt idx="128">
                  <c:v>6166</c:v>
                </c:pt>
                <c:pt idx="129">
                  <c:v>2887</c:v>
                </c:pt>
                <c:pt idx="130">
                  <c:v>6514</c:v>
                </c:pt>
                <c:pt idx="131">
                  <c:v>1785</c:v>
                </c:pt>
                <c:pt idx="132">
                  <c:v>7466</c:v>
                </c:pt>
                <c:pt idx="133">
                  <c:v>2958</c:v>
                </c:pt>
                <c:pt idx="134">
                  <c:v>2974</c:v>
                </c:pt>
                <c:pt idx="135">
                  <c:v>1817</c:v>
                </c:pt>
                <c:pt idx="136">
                  <c:v>4050</c:v>
                </c:pt>
                <c:pt idx="137">
                  <c:v>2899</c:v>
                </c:pt>
                <c:pt idx="138">
                  <c:v>8447</c:v>
                </c:pt>
                <c:pt idx="139">
                  <c:v>3400</c:v>
                </c:pt>
                <c:pt idx="140">
                  <c:v>4395</c:v>
                </c:pt>
                <c:pt idx="141">
                  <c:v>4933</c:v>
                </c:pt>
                <c:pt idx="142">
                  <c:v>482</c:v>
                </c:pt>
                <c:pt idx="143">
                  <c:v>1856</c:v>
                </c:pt>
                <c:pt idx="144">
                  <c:v>3037</c:v>
                </c:pt>
                <c:pt idx="145">
                  <c:v>3141</c:v>
                </c:pt>
                <c:pt idx="146">
                  <c:v>1762</c:v>
                </c:pt>
                <c:pt idx="147">
                  <c:v>9325</c:v>
                </c:pt>
                <c:pt idx="148">
                  <c:v>7153</c:v>
                </c:pt>
                <c:pt idx="149">
                  <c:v>8318</c:v>
                </c:pt>
                <c:pt idx="150">
                  <c:v>6212</c:v>
                </c:pt>
                <c:pt idx="151">
                  <c:v>5215</c:v>
                </c:pt>
                <c:pt idx="152">
                  <c:v>2381</c:v>
                </c:pt>
              </c:numCache>
            </c:numRef>
          </c:xVal>
          <c:yVal>
            <c:numRef>
              <c:f>TAREA!$D$7:$D$159</c:f>
              <c:numCache>
                <c:formatCode>General</c:formatCode>
                <c:ptCount val="153"/>
                <c:pt idx="0">
                  <c:v>1232</c:v>
                </c:pt>
                <c:pt idx="1">
                  <c:v>674</c:v>
                </c:pt>
                <c:pt idx="2">
                  <c:v>869</c:v>
                </c:pt>
                <c:pt idx="3">
                  <c:v>1261</c:v>
                </c:pt>
                <c:pt idx="4">
                  <c:v>1063</c:v>
                </c:pt>
                <c:pt idx="5">
                  <c:v>1030</c:v>
                </c:pt>
                <c:pt idx="6">
                  <c:v>474</c:v>
                </c:pt>
                <c:pt idx="7">
                  <c:v>1535</c:v>
                </c:pt>
                <c:pt idx="8">
                  <c:v>939</c:v>
                </c:pt>
                <c:pt idx="9">
                  <c:v>893</c:v>
                </c:pt>
                <c:pt idx="10">
                  <c:v>682</c:v>
                </c:pt>
                <c:pt idx="11">
                  <c:v>463</c:v>
                </c:pt>
                <c:pt idx="12">
                  <c:v>733</c:v>
                </c:pt>
                <c:pt idx="13">
                  <c:v>992</c:v>
                </c:pt>
                <c:pt idx="14">
                  <c:v>510</c:v>
                </c:pt>
                <c:pt idx="15">
                  <c:v>993</c:v>
                </c:pt>
                <c:pt idx="16">
                  <c:v>965</c:v>
                </c:pt>
                <c:pt idx="17">
                  <c:v>1596</c:v>
                </c:pt>
                <c:pt idx="18">
                  <c:v>146</c:v>
                </c:pt>
                <c:pt idx="19">
                  <c:v>769</c:v>
                </c:pt>
                <c:pt idx="20">
                  <c:v>51</c:v>
                </c:pt>
                <c:pt idx="21">
                  <c:v>408</c:v>
                </c:pt>
                <c:pt idx="22">
                  <c:v>792</c:v>
                </c:pt>
                <c:pt idx="23">
                  <c:v>230</c:v>
                </c:pt>
                <c:pt idx="24">
                  <c:v>657</c:v>
                </c:pt>
                <c:pt idx="25">
                  <c:v>531</c:v>
                </c:pt>
                <c:pt idx="26">
                  <c:v>2004</c:v>
                </c:pt>
                <c:pt idx="27">
                  <c:v>465</c:v>
                </c:pt>
                <c:pt idx="28">
                  <c:v>285</c:v>
                </c:pt>
                <c:pt idx="29">
                  <c:v>1114</c:v>
                </c:pt>
                <c:pt idx="30">
                  <c:v>1858</c:v>
                </c:pt>
                <c:pt idx="31">
                  <c:v>1135</c:v>
                </c:pt>
                <c:pt idx="32">
                  <c:v>882</c:v>
                </c:pt>
                <c:pt idx="33">
                  <c:v>2176</c:v>
                </c:pt>
                <c:pt idx="34">
                  <c:v>335</c:v>
                </c:pt>
                <c:pt idx="35">
                  <c:v>702</c:v>
                </c:pt>
                <c:pt idx="36">
                  <c:v>1350</c:v>
                </c:pt>
                <c:pt idx="37">
                  <c:v>617</c:v>
                </c:pt>
                <c:pt idx="38">
                  <c:v>889</c:v>
                </c:pt>
                <c:pt idx="39">
                  <c:v>808</c:v>
                </c:pt>
                <c:pt idx="40">
                  <c:v>327</c:v>
                </c:pt>
                <c:pt idx="41">
                  <c:v>533</c:v>
                </c:pt>
                <c:pt idx="42">
                  <c:v>679</c:v>
                </c:pt>
                <c:pt idx="43">
                  <c:v>688</c:v>
                </c:pt>
                <c:pt idx="44">
                  <c:v>210</c:v>
                </c:pt>
                <c:pt idx="45">
                  <c:v>1440</c:v>
                </c:pt>
                <c:pt idx="46">
                  <c:v>220</c:v>
                </c:pt>
                <c:pt idx="47">
                  <c:v>908</c:v>
                </c:pt>
                <c:pt idx="48">
                  <c:v>704</c:v>
                </c:pt>
                <c:pt idx="49">
                  <c:v>459</c:v>
                </c:pt>
                <c:pt idx="50">
                  <c:v>927</c:v>
                </c:pt>
                <c:pt idx="51">
                  <c:v>2315</c:v>
                </c:pt>
                <c:pt idx="52">
                  <c:v>1564</c:v>
                </c:pt>
                <c:pt idx="53">
                  <c:v>886</c:v>
                </c:pt>
                <c:pt idx="54">
                  <c:v>517</c:v>
                </c:pt>
                <c:pt idx="55">
                  <c:v>640</c:v>
                </c:pt>
                <c:pt idx="56">
                  <c:v>383</c:v>
                </c:pt>
                <c:pt idx="57">
                  <c:v>1298</c:v>
                </c:pt>
                <c:pt idx="58">
                  <c:v>1059</c:v>
                </c:pt>
                <c:pt idx="59">
                  <c:v>710</c:v>
                </c:pt>
                <c:pt idx="60">
                  <c:v>1880</c:v>
                </c:pt>
                <c:pt idx="61">
                  <c:v>905</c:v>
                </c:pt>
                <c:pt idx="62">
                  <c:v>717</c:v>
                </c:pt>
                <c:pt idx="63">
                  <c:v>1138</c:v>
                </c:pt>
                <c:pt idx="64">
                  <c:v>632</c:v>
                </c:pt>
                <c:pt idx="65">
                  <c:v>135</c:v>
                </c:pt>
                <c:pt idx="66">
                  <c:v>513</c:v>
                </c:pt>
                <c:pt idx="67">
                  <c:v>668</c:v>
                </c:pt>
                <c:pt idx="68">
                  <c:v>587</c:v>
                </c:pt>
                <c:pt idx="69">
                  <c:v>620</c:v>
                </c:pt>
                <c:pt idx="70">
                  <c:v>724</c:v>
                </c:pt>
                <c:pt idx="71">
                  <c:v>381</c:v>
                </c:pt>
                <c:pt idx="72">
                  <c:v>369</c:v>
                </c:pt>
                <c:pt idx="73">
                  <c:v>1000</c:v>
                </c:pt>
                <c:pt idx="74">
                  <c:v>793</c:v>
                </c:pt>
                <c:pt idx="75">
                  <c:v>532</c:v>
                </c:pt>
                <c:pt idx="76">
                  <c:v>435</c:v>
                </c:pt>
                <c:pt idx="77">
                  <c:v>481</c:v>
                </c:pt>
                <c:pt idx="78">
                  <c:v>443</c:v>
                </c:pt>
                <c:pt idx="79">
                  <c:v>399</c:v>
                </c:pt>
                <c:pt idx="80">
                  <c:v>798</c:v>
                </c:pt>
                <c:pt idx="81">
                  <c:v>963</c:v>
                </c:pt>
                <c:pt idx="82">
                  <c:v>701</c:v>
                </c:pt>
                <c:pt idx="83">
                  <c:v>484</c:v>
                </c:pt>
                <c:pt idx="84">
                  <c:v>379</c:v>
                </c:pt>
                <c:pt idx="85">
                  <c:v>958</c:v>
                </c:pt>
                <c:pt idx="86">
                  <c:v>1697</c:v>
                </c:pt>
                <c:pt idx="87">
                  <c:v>499</c:v>
                </c:pt>
                <c:pt idx="88">
                  <c:v>1024</c:v>
                </c:pt>
                <c:pt idx="89">
                  <c:v>276</c:v>
                </c:pt>
                <c:pt idx="90">
                  <c:v>619</c:v>
                </c:pt>
                <c:pt idx="91">
                  <c:v>1435</c:v>
                </c:pt>
                <c:pt idx="92">
                  <c:v>453</c:v>
                </c:pt>
                <c:pt idx="93">
                  <c:v>898</c:v>
                </c:pt>
                <c:pt idx="94">
                  <c:v>899</c:v>
                </c:pt>
                <c:pt idx="95">
                  <c:v>793</c:v>
                </c:pt>
                <c:pt idx="96">
                  <c:v>495</c:v>
                </c:pt>
                <c:pt idx="97">
                  <c:v>711</c:v>
                </c:pt>
                <c:pt idx="98">
                  <c:v>1334</c:v>
                </c:pt>
                <c:pt idx="99">
                  <c:v>488</c:v>
                </c:pt>
                <c:pt idx="100">
                  <c:v>1409</c:v>
                </c:pt>
                <c:pt idx="101">
                  <c:v>480</c:v>
                </c:pt>
                <c:pt idx="102">
                  <c:v>961</c:v>
                </c:pt>
                <c:pt idx="103">
                  <c:v>281</c:v>
                </c:pt>
                <c:pt idx="104">
                  <c:v>1100</c:v>
                </c:pt>
                <c:pt idx="105">
                  <c:v>1370</c:v>
                </c:pt>
                <c:pt idx="106">
                  <c:v>1456</c:v>
                </c:pt>
                <c:pt idx="107">
                  <c:v>833</c:v>
                </c:pt>
                <c:pt idx="108">
                  <c:v>305</c:v>
                </c:pt>
                <c:pt idx="109">
                  <c:v>585</c:v>
                </c:pt>
                <c:pt idx="110">
                  <c:v>508</c:v>
                </c:pt>
                <c:pt idx="111">
                  <c:v>680</c:v>
                </c:pt>
                <c:pt idx="112">
                  <c:v>1376</c:v>
                </c:pt>
                <c:pt idx="113">
                  <c:v>939</c:v>
                </c:pt>
                <c:pt idx="114">
                  <c:v>1005</c:v>
                </c:pt>
                <c:pt idx="115">
                  <c:v>674</c:v>
                </c:pt>
                <c:pt idx="116">
                  <c:v>149</c:v>
                </c:pt>
                <c:pt idx="117">
                  <c:v>501</c:v>
                </c:pt>
                <c:pt idx="118">
                  <c:v>1641</c:v>
                </c:pt>
                <c:pt idx="119">
                  <c:v>373</c:v>
                </c:pt>
                <c:pt idx="120">
                  <c:v>474</c:v>
                </c:pt>
                <c:pt idx="121">
                  <c:v>965</c:v>
                </c:pt>
                <c:pt idx="122">
                  <c:v>261</c:v>
                </c:pt>
                <c:pt idx="123">
                  <c:v>407</c:v>
                </c:pt>
                <c:pt idx="124">
                  <c:v>1581</c:v>
                </c:pt>
                <c:pt idx="125">
                  <c:v>1329</c:v>
                </c:pt>
                <c:pt idx="126">
                  <c:v>1206</c:v>
                </c:pt>
                <c:pt idx="127">
                  <c:v>588</c:v>
                </c:pt>
                <c:pt idx="128">
                  <c:v>1258</c:v>
                </c:pt>
                <c:pt idx="129">
                  <c:v>653</c:v>
                </c:pt>
                <c:pt idx="130">
                  <c:v>1130</c:v>
                </c:pt>
                <c:pt idx="131">
                  <c:v>389</c:v>
                </c:pt>
                <c:pt idx="132">
                  <c:v>1514</c:v>
                </c:pt>
                <c:pt idx="133">
                  <c:v>655</c:v>
                </c:pt>
                <c:pt idx="134">
                  <c:v>559</c:v>
                </c:pt>
                <c:pt idx="135">
                  <c:v>430</c:v>
                </c:pt>
                <c:pt idx="136">
                  <c:v>844</c:v>
                </c:pt>
                <c:pt idx="137">
                  <c:v>562</c:v>
                </c:pt>
                <c:pt idx="138">
                  <c:v>1396</c:v>
                </c:pt>
                <c:pt idx="139">
                  <c:v>652</c:v>
                </c:pt>
                <c:pt idx="140">
                  <c:v>800</c:v>
                </c:pt>
                <c:pt idx="141">
                  <c:v>908</c:v>
                </c:pt>
                <c:pt idx="142">
                  <c:v>122</c:v>
                </c:pt>
                <c:pt idx="143">
                  <c:v>428</c:v>
                </c:pt>
                <c:pt idx="144">
                  <c:v>680</c:v>
                </c:pt>
                <c:pt idx="145">
                  <c:v>651</c:v>
                </c:pt>
                <c:pt idx="146">
                  <c:v>414</c:v>
                </c:pt>
                <c:pt idx="147">
                  <c:v>1625</c:v>
                </c:pt>
                <c:pt idx="148">
                  <c:v>1221</c:v>
                </c:pt>
                <c:pt idx="149">
                  <c:v>1467</c:v>
                </c:pt>
                <c:pt idx="150">
                  <c:v>1189</c:v>
                </c:pt>
                <c:pt idx="151">
                  <c:v>1107</c:v>
                </c:pt>
                <c:pt idx="152">
                  <c:v>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7-4267-85EB-CF3C8EE5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518639"/>
        <c:axId val="1820518223"/>
      </c:scatterChart>
      <c:valAx>
        <c:axId val="182051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0518223"/>
        <c:crosses val="autoZero"/>
        <c:crossBetween val="midCat"/>
      </c:valAx>
      <c:valAx>
        <c:axId val="182051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05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812800</xdr:colOff>
          <xdr:row>24</xdr:row>
          <xdr:rowOff>127000</xdr:rowOff>
        </xdr:from>
        <xdr:to>
          <xdr:col>11</xdr:col>
          <xdr:colOff>146050</xdr:colOff>
          <xdr:row>31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184150</xdr:colOff>
          <xdr:row>31</xdr:row>
          <xdr:rowOff>184150</xdr:rowOff>
        </xdr:from>
        <xdr:to>
          <xdr:col>10</xdr:col>
          <xdr:colOff>609600</xdr:colOff>
          <xdr:row>36</xdr:row>
          <xdr:rowOff>133350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42</xdr:row>
          <xdr:rowOff>171450</xdr:rowOff>
        </xdr:from>
        <xdr:to>
          <xdr:col>10</xdr:col>
          <xdr:colOff>209550</xdr:colOff>
          <xdr:row>46</xdr:row>
          <xdr:rowOff>165100</xdr:rowOff>
        </xdr:to>
        <xdr:sp macro="" textlink="">
          <xdr:nvSpPr>
            <xdr:cNvPr id="3075" name="Object 11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152400</xdr:colOff>
      <xdr:row>1</xdr:row>
      <xdr:rowOff>9525</xdr:rowOff>
    </xdr:from>
    <xdr:to>
      <xdr:col>26</xdr:col>
      <xdr:colOff>152400</xdr:colOff>
      <xdr:row>18</xdr:row>
      <xdr:rowOff>47625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34</xdr:col>
      <xdr:colOff>0</xdr:colOff>
      <xdr:row>19</xdr:row>
      <xdr:rowOff>47625</xdr:rowOff>
    </xdr:to>
    <xdr:graphicFrame macro="">
      <xdr:nvGraphicFramePr>
        <xdr:cNvPr id="6" name="6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742950</xdr:colOff>
      <xdr:row>19</xdr:row>
      <xdr:rowOff>85725</xdr:rowOff>
    </xdr:from>
    <xdr:to>
      <xdr:col>33</xdr:col>
      <xdr:colOff>742950</xdr:colOff>
      <xdr:row>36</xdr:row>
      <xdr:rowOff>123825</xdr:rowOff>
    </xdr:to>
    <xdr:graphicFrame macro="">
      <xdr:nvGraphicFramePr>
        <xdr:cNvPr id="7" name="2 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314325</xdr:colOff>
      <xdr:row>18</xdr:row>
      <xdr:rowOff>133350</xdr:rowOff>
    </xdr:from>
    <xdr:to>
      <xdr:col>20</xdr:col>
      <xdr:colOff>314325</xdr:colOff>
      <xdr:row>36</xdr:row>
      <xdr:rowOff>9525</xdr:rowOff>
    </xdr:to>
    <xdr:graphicFrame macro="">
      <xdr:nvGraphicFramePr>
        <xdr:cNvPr id="8" name="5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247650</xdr:colOff>
          <xdr:row>37</xdr:row>
          <xdr:rowOff>31750</xdr:rowOff>
        </xdr:from>
        <xdr:to>
          <xdr:col>9</xdr:col>
          <xdr:colOff>857250</xdr:colOff>
          <xdr:row>39</xdr:row>
          <xdr:rowOff>88900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19050</xdr:colOff>
          <xdr:row>34</xdr:row>
          <xdr:rowOff>171450</xdr:rowOff>
        </xdr:from>
        <xdr:to>
          <xdr:col>11</xdr:col>
          <xdr:colOff>755650</xdr:colOff>
          <xdr:row>36</xdr:row>
          <xdr:rowOff>114300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685800</xdr:colOff>
      <xdr:row>1</xdr:row>
      <xdr:rowOff>219075</xdr:rowOff>
    </xdr:from>
    <xdr:to>
      <xdr:col>19</xdr:col>
      <xdr:colOff>685800</xdr:colOff>
      <xdr:row>15</xdr:row>
      <xdr:rowOff>161925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812800</xdr:colOff>
          <xdr:row>24</xdr:row>
          <xdr:rowOff>127000</xdr:rowOff>
        </xdr:from>
        <xdr:to>
          <xdr:col>11</xdr:col>
          <xdr:colOff>146050</xdr:colOff>
          <xdr:row>31</xdr:row>
          <xdr:rowOff>133350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184150</xdr:colOff>
          <xdr:row>31</xdr:row>
          <xdr:rowOff>184150</xdr:rowOff>
        </xdr:from>
        <xdr:to>
          <xdr:col>10</xdr:col>
          <xdr:colOff>609600</xdr:colOff>
          <xdr:row>36</xdr:row>
          <xdr:rowOff>133350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42</xdr:row>
          <xdr:rowOff>171450</xdr:rowOff>
        </xdr:from>
        <xdr:to>
          <xdr:col>10</xdr:col>
          <xdr:colOff>209550</xdr:colOff>
          <xdr:row>46</xdr:row>
          <xdr:rowOff>165100</xdr:rowOff>
        </xdr:to>
        <xdr:sp macro="" textlink="">
          <xdr:nvSpPr>
            <xdr:cNvPr id="2057" name="Object 11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247650</xdr:colOff>
          <xdr:row>37</xdr:row>
          <xdr:rowOff>31750</xdr:rowOff>
        </xdr:from>
        <xdr:to>
          <xdr:col>9</xdr:col>
          <xdr:colOff>857250</xdr:colOff>
          <xdr:row>39</xdr:row>
          <xdr:rowOff>88900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19050</xdr:colOff>
          <xdr:row>34</xdr:row>
          <xdr:rowOff>171450</xdr:rowOff>
        </xdr:from>
        <xdr:to>
          <xdr:col>11</xdr:col>
          <xdr:colOff>755650</xdr:colOff>
          <xdr:row>36</xdr:row>
          <xdr:rowOff>114300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463176</xdr:colOff>
      <xdr:row>4</xdr:row>
      <xdr:rowOff>112059</xdr:rowOff>
    </xdr:from>
    <xdr:to>
      <xdr:col>19</xdr:col>
      <xdr:colOff>463176</xdr:colOff>
      <xdr:row>18</xdr:row>
      <xdr:rowOff>98612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436DA1-D429-45CF-8520-27F9951EB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EJERCICIO%20ESTIMADOR%20DE%20RAZON%20ALUMNOS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E"/>
      <sheetName val="Razón MAS (3)"/>
      <sheetName val="DESCRIPCIÓN"/>
      <sheetName val="VARIABLES POR AGEB COYOACAN"/>
      <sheetName val="Razón Estrato"/>
      <sheetName val="Div Est"/>
      <sheetName val="FORMULAS"/>
      <sheetName val="Est REGRESIÓN"/>
      <sheetName val="CLASE MAS"/>
    </sheetNames>
    <sheetDataSet>
      <sheetData sheetId="0"/>
      <sheetData sheetId="1">
        <row r="2">
          <cell r="D2" t="str">
            <v>Desocupada</v>
          </cell>
          <cell r="J2" t="str">
            <v>Rx</v>
          </cell>
          <cell r="AA2" t="str">
            <v>Desocupada</v>
          </cell>
        </row>
        <row r="3">
          <cell r="C3">
            <v>4015</v>
          </cell>
          <cell r="D3">
            <v>24</v>
          </cell>
          <cell r="I3">
            <v>24</v>
          </cell>
          <cell r="J3">
            <v>34.540274970747795</v>
          </cell>
          <cell r="Y3">
            <v>2206</v>
          </cell>
          <cell r="Z3">
            <v>1777.2188142652449</v>
          </cell>
          <cell r="AA3">
            <v>19</v>
          </cell>
        </row>
        <row r="4">
          <cell r="C4">
            <v>2381</v>
          </cell>
          <cell r="D4">
            <v>24</v>
          </cell>
          <cell r="I4">
            <v>24</v>
          </cell>
          <cell r="J4">
            <v>20.483286352515691</v>
          </cell>
          <cell r="Y4">
            <v>8447</v>
          </cell>
          <cell r="Z4">
            <v>12827.692883771007</v>
          </cell>
          <cell r="AA4">
            <v>47</v>
          </cell>
        </row>
        <row r="5">
          <cell r="C5">
            <v>4395</v>
          </cell>
          <cell r="D5">
            <v>38</v>
          </cell>
          <cell r="I5">
            <v>38</v>
          </cell>
          <cell r="J5">
            <v>37.809342091266892</v>
          </cell>
          <cell r="Y5">
            <v>4381</v>
          </cell>
          <cell r="Z5">
            <v>7601.2631596955525</v>
          </cell>
          <cell r="AA5">
            <v>42</v>
          </cell>
        </row>
        <row r="6">
          <cell r="C6">
            <v>5536</v>
          </cell>
          <cell r="D6">
            <v>39</v>
          </cell>
          <cell r="I6">
            <v>39</v>
          </cell>
          <cell r="J6">
            <v>47.625146261036065</v>
          </cell>
          <cell r="Y6">
            <v>5216</v>
          </cell>
          <cell r="Z6">
            <v>10924.478858987157</v>
          </cell>
          <cell r="AA6">
            <v>36</v>
          </cell>
        </row>
        <row r="7">
          <cell r="C7">
            <v>10254</v>
          </cell>
          <cell r="D7">
            <v>74</v>
          </cell>
          <cell r="I7">
            <v>74</v>
          </cell>
          <cell r="J7">
            <v>88.213195404744184</v>
          </cell>
          <cell r="Y7">
            <v>6603</v>
          </cell>
          <cell r="Z7">
            <v>9625.3181765948775</v>
          </cell>
          <cell r="AA7">
            <v>43</v>
          </cell>
        </row>
        <row r="8">
          <cell r="C8">
            <v>2968</v>
          </cell>
          <cell r="D8">
            <v>19</v>
          </cell>
          <cell r="I8">
            <v>19</v>
          </cell>
          <cell r="J8">
            <v>25.533134772896503</v>
          </cell>
          <cell r="Y8">
            <v>2329</v>
          </cell>
          <cell r="Z8">
            <v>7805.8692370581593</v>
          </cell>
          <cell r="AA8">
            <v>16</v>
          </cell>
        </row>
        <row r="9">
          <cell r="C9">
            <v>4543</v>
          </cell>
          <cell r="D9">
            <v>43</v>
          </cell>
          <cell r="I9">
            <v>43</v>
          </cell>
          <cell r="J9">
            <v>39.082557706626957</v>
          </cell>
          <cell r="Y9">
            <v>1762</v>
          </cell>
          <cell r="Z9">
            <v>8524.1636583402542</v>
          </cell>
          <cell r="AA9">
            <v>17</v>
          </cell>
        </row>
        <row r="10">
          <cell r="C10">
            <v>3167</v>
          </cell>
          <cell r="D10">
            <v>34</v>
          </cell>
          <cell r="I10">
            <v>34</v>
          </cell>
          <cell r="J10">
            <v>27.24509360706308</v>
          </cell>
          <cell r="Y10">
            <v>1294</v>
          </cell>
          <cell r="Z10">
            <v>6093.2156816598017</v>
          </cell>
          <cell r="AA10">
            <v>14</v>
          </cell>
        </row>
        <row r="11">
          <cell r="C11">
            <v>2329</v>
          </cell>
          <cell r="D11">
            <v>16</v>
          </cell>
          <cell r="I11">
            <v>16</v>
          </cell>
          <cell r="J11">
            <v>20.03594032549729</v>
          </cell>
          <cell r="Y11">
            <v>4676</v>
          </cell>
          <cell r="Z11">
            <v>8571.2083687213981</v>
          </cell>
          <cell r="AA11">
            <v>55</v>
          </cell>
        </row>
        <row r="12">
          <cell r="C12">
            <v>3554</v>
          </cell>
          <cell r="D12">
            <v>29</v>
          </cell>
          <cell r="I12">
            <v>29</v>
          </cell>
          <cell r="J12">
            <v>30.574380385065421</v>
          </cell>
          <cell r="Y12">
            <v>3922</v>
          </cell>
          <cell r="Z12">
            <v>7434.7156652468939</v>
          </cell>
          <cell r="AA12">
            <v>36</v>
          </cell>
        </row>
        <row r="13">
          <cell r="C13">
            <v>775</v>
          </cell>
          <cell r="D13">
            <v>0</v>
          </cell>
          <cell r="I13">
            <v>0</v>
          </cell>
          <cell r="J13">
            <v>6.6671763642165729</v>
          </cell>
          <cell r="Y13">
            <v>8256</v>
          </cell>
          <cell r="Z13">
            <v>22205.640002473716</v>
          </cell>
          <cell r="AA13">
            <v>80</v>
          </cell>
        </row>
        <row r="14">
          <cell r="C14">
            <v>4960</v>
          </cell>
          <cell r="D14">
            <v>60</v>
          </cell>
          <cell r="I14">
            <v>60</v>
          </cell>
          <cell r="J14">
            <v>42.669928730986072</v>
          </cell>
          <cell r="Y14">
            <v>4093</v>
          </cell>
          <cell r="Z14">
            <v>7967.8036553601123</v>
          </cell>
          <cell r="AA14">
            <v>71</v>
          </cell>
        </row>
        <row r="15">
          <cell r="C15">
            <v>4831</v>
          </cell>
          <cell r="D15">
            <v>58</v>
          </cell>
          <cell r="I15">
            <v>58</v>
          </cell>
          <cell r="J15">
            <v>41.560166471651954</v>
          </cell>
          <cell r="Y15">
            <v>6166</v>
          </cell>
          <cell r="Z15">
            <v>10000.960247693438</v>
          </cell>
          <cell r="AA15">
            <v>68</v>
          </cell>
        </row>
        <row r="16">
          <cell r="C16">
            <v>1294</v>
          </cell>
          <cell r="D16">
            <v>14</v>
          </cell>
          <cell r="I16">
            <v>14</v>
          </cell>
          <cell r="J16">
            <v>11.132033826188705</v>
          </cell>
          <cell r="Y16">
            <v>4935</v>
          </cell>
          <cell r="Z16">
            <v>18828.541106026314</v>
          </cell>
          <cell r="AA16">
            <v>57</v>
          </cell>
        </row>
        <row r="17">
          <cell r="C17">
            <v>3128</v>
          </cell>
          <cell r="D17">
            <v>29</v>
          </cell>
          <cell r="I17">
            <v>29</v>
          </cell>
          <cell r="J17">
            <v>26.909584086799278</v>
          </cell>
          <cell r="Y17">
            <v>1817</v>
          </cell>
          <cell r="Z17">
            <v>5087.7064796836239</v>
          </cell>
          <cell r="AA17">
            <v>9</v>
          </cell>
        </row>
        <row r="18">
          <cell r="C18">
            <v>820</v>
          </cell>
          <cell r="D18">
            <v>5</v>
          </cell>
          <cell r="I18">
            <v>5</v>
          </cell>
          <cell r="J18">
            <v>7.0543027337517294</v>
          </cell>
          <cell r="Y18">
            <v>13203</v>
          </cell>
          <cell r="Z18">
            <v>18080.464814927076</v>
          </cell>
          <cell r="AA18">
            <v>107</v>
          </cell>
        </row>
        <row r="19">
          <cell r="C19">
            <v>1762</v>
          </cell>
          <cell r="D19">
            <v>17</v>
          </cell>
          <cell r="I19">
            <v>17</v>
          </cell>
          <cell r="J19">
            <v>15.158148069354326</v>
          </cell>
          <cell r="Y19">
            <v>2674</v>
          </cell>
          <cell r="Z19">
            <v>5003.6290635292971</v>
          </cell>
          <cell r="AA19">
            <v>28</v>
          </cell>
        </row>
        <row r="20">
          <cell r="C20">
            <v>4935</v>
          </cell>
          <cell r="D20">
            <v>57</v>
          </cell>
          <cell r="I20">
            <v>57</v>
          </cell>
          <cell r="J20">
            <v>42.454858525688763</v>
          </cell>
          <cell r="Y20">
            <v>4960</v>
          </cell>
          <cell r="Z20">
            <v>10434.610779816097</v>
          </cell>
          <cell r="AA20">
            <v>60</v>
          </cell>
        </row>
        <row r="21">
          <cell r="C21">
            <v>6603</v>
          </cell>
          <cell r="D21">
            <v>43</v>
          </cell>
          <cell r="I21">
            <v>43</v>
          </cell>
          <cell r="J21">
            <v>56.804342623125201</v>
          </cell>
          <cell r="Y21">
            <v>10299</v>
          </cell>
          <cell r="Z21">
            <v>10035.007988318763</v>
          </cell>
          <cell r="AA21">
            <v>102</v>
          </cell>
        </row>
        <row r="22">
          <cell r="C22">
            <v>2958</v>
          </cell>
          <cell r="D22">
            <v>24</v>
          </cell>
          <cell r="I22">
            <v>24</v>
          </cell>
          <cell r="J22">
            <v>25.447106690777581</v>
          </cell>
          <cell r="Y22">
            <v>2974</v>
          </cell>
          <cell r="Z22">
            <v>5965.2566198607383</v>
          </cell>
          <cell r="AA22">
            <v>14</v>
          </cell>
        </row>
        <row r="23">
          <cell r="C23">
            <v>2245</v>
          </cell>
          <cell r="D23">
            <v>34</v>
          </cell>
          <cell r="Y23">
            <v>3128</v>
          </cell>
          <cell r="Z23">
            <v>11434.089898047429</v>
          </cell>
          <cell r="AA23">
            <v>29</v>
          </cell>
        </row>
        <row r="24">
          <cell r="C24">
            <v>2884</v>
          </cell>
          <cell r="D24">
            <v>16</v>
          </cell>
          <cell r="Y24">
            <v>2018</v>
          </cell>
          <cell r="Z24">
            <v>5696.6956298490049</v>
          </cell>
          <cell r="AA24">
            <v>10</v>
          </cell>
        </row>
        <row r="25">
          <cell r="C25">
            <v>9325</v>
          </cell>
          <cell r="D25">
            <v>65</v>
          </cell>
          <cell r="Y25">
            <v>4543</v>
          </cell>
          <cell r="Z25">
            <v>10188.241980498085</v>
          </cell>
          <cell r="AA25">
            <v>43</v>
          </cell>
        </row>
        <row r="26">
          <cell r="C26">
            <v>882</v>
          </cell>
          <cell r="D26">
            <v>7</v>
          </cell>
          <cell r="Y26">
            <v>3037</v>
          </cell>
          <cell r="Z26">
            <v>8173.6926338706799</v>
          </cell>
          <cell r="AA26">
            <v>35</v>
          </cell>
        </row>
        <row r="27">
          <cell r="C27">
            <v>1843</v>
          </cell>
          <cell r="D27">
            <v>15</v>
          </cell>
          <cell r="Y27">
            <v>11404</v>
          </cell>
          <cell r="Z27">
            <v>13112.375293962632</v>
          </cell>
          <cell r="AA27">
            <v>98</v>
          </cell>
        </row>
        <row r="28">
          <cell r="C28">
            <v>4335</v>
          </cell>
          <cell r="D28">
            <v>40</v>
          </cell>
          <cell r="Y28">
            <v>3422</v>
          </cell>
          <cell r="Z28">
            <v>-398.63094196625389</v>
          </cell>
          <cell r="AA28">
            <v>36</v>
          </cell>
        </row>
        <row r="29">
          <cell r="C29">
            <v>4416</v>
          </cell>
          <cell r="D29">
            <v>44</v>
          </cell>
          <cell r="Y29">
            <v>3577</v>
          </cell>
          <cell r="Z29">
            <v>3854.1875018175588</v>
          </cell>
          <cell r="AA29">
            <v>50</v>
          </cell>
        </row>
        <row r="30">
          <cell r="C30">
            <v>2709</v>
          </cell>
          <cell r="D30">
            <v>20</v>
          </cell>
          <cell r="Y30">
            <v>1704</v>
          </cell>
          <cell r="Z30">
            <v>3944.4618850652091</v>
          </cell>
          <cell r="AA30">
            <v>9</v>
          </cell>
        </row>
        <row r="31">
          <cell r="C31">
            <v>1480</v>
          </cell>
          <cell r="D31">
            <v>11</v>
          </cell>
          <cell r="Y31">
            <v>7565</v>
          </cell>
          <cell r="Z31">
            <v>12973.934662837459</v>
          </cell>
          <cell r="AA31">
            <v>48</v>
          </cell>
        </row>
        <row r="32">
          <cell r="C32">
            <v>2959</v>
          </cell>
          <cell r="D32">
            <v>32</v>
          </cell>
          <cell r="Y32">
            <v>2711</v>
          </cell>
          <cell r="Z32">
            <v>11849.661689285032</v>
          </cell>
          <cell r="AA32">
            <v>29</v>
          </cell>
        </row>
        <row r="33">
          <cell r="C33">
            <v>4134</v>
          </cell>
          <cell r="D33">
            <v>68</v>
          </cell>
          <cell r="Y33">
            <v>1501</v>
          </cell>
          <cell r="Z33">
            <v>6151.742432540168</v>
          </cell>
          <cell r="AA33">
            <v>9</v>
          </cell>
        </row>
        <row r="34">
          <cell r="C34">
            <v>6111</v>
          </cell>
          <cell r="D34">
            <v>67</v>
          </cell>
          <cell r="Y34">
            <v>1843</v>
          </cell>
          <cell r="Z34">
            <v>1704.2139583190483</v>
          </cell>
          <cell r="AA34">
            <v>15</v>
          </cell>
        </row>
        <row r="35">
          <cell r="C35">
            <v>6388</v>
          </cell>
          <cell r="D35">
            <v>69</v>
          </cell>
          <cell r="Y35">
            <v>2245</v>
          </cell>
          <cell r="Z35">
            <v>7420.6130158217329</v>
          </cell>
          <cell r="AA35">
            <v>34</v>
          </cell>
        </row>
        <row r="36">
          <cell r="C36">
            <v>3922</v>
          </cell>
          <cell r="D36">
            <v>36</v>
          </cell>
          <cell r="Y36">
            <v>3965</v>
          </cell>
          <cell r="Z36">
            <v>12268.972985377921</v>
          </cell>
          <cell r="AA36">
            <v>40</v>
          </cell>
        </row>
        <row r="37">
          <cell r="C37">
            <v>3693</v>
          </cell>
          <cell r="D37">
            <v>34</v>
          </cell>
          <cell r="Y37">
            <v>4335</v>
          </cell>
          <cell r="Z37">
            <v>7124.5099186873131</v>
          </cell>
          <cell r="AA37">
            <v>40</v>
          </cell>
        </row>
        <row r="38">
          <cell r="C38">
            <v>4556</v>
          </cell>
          <cell r="D38">
            <v>37</v>
          </cell>
          <cell r="Y38">
            <v>3970</v>
          </cell>
          <cell r="Z38">
            <v>15617.548288323982</v>
          </cell>
          <cell r="AA38">
            <v>32</v>
          </cell>
        </row>
        <row r="39">
          <cell r="C39">
            <v>1707</v>
          </cell>
          <cell r="D39">
            <v>14</v>
          </cell>
          <cell r="Y39">
            <v>4556</v>
          </cell>
          <cell r="Z39">
            <v>9939.6824260542126</v>
          </cell>
          <cell r="AA39">
            <v>37</v>
          </cell>
        </row>
        <row r="40">
          <cell r="C40">
            <v>2947</v>
          </cell>
          <cell r="D40">
            <v>17</v>
          </cell>
          <cell r="Y40">
            <v>5536</v>
          </cell>
          <cell r="Z40">
            <v>13642.253130036366</v>
          </cell>
          <cell r="AA40">
            <v>39</v>
          </cell>
        </row>
        <row r="41">
          <cell r="C41">
            <v>11404</v>
          </cell>
          <cell r="D41">
            <v>98</v>
          </cell>
          <cell r="Y41">
            <v>2381</v>
          </cell>
          <cell r="Z41">
            <v>8788.3644254564206</v>
          </cell>
          <cell r="AA41">
            <v>24</v>
          </cell>
        </row>
        <row r="42">
          <cell r="C42">
            <v>4050</v>
          </cell>
          <cell r="D42">
            <v>45</v>
          </cell>
          <cell r="Y42">
            <v>2968</v>
          </cell>
          <cell r="Z42">
            <v>7943.5641727605689</v>
          </cell>
          <cell r="AA42">
            <v>19</v>
          </cell>
        </row>
        <row r="43">
          <cell r="C43">
            <v>1025</v>
          </cell>
          <cell r="D43">
            <v>8</v>
          </cell>
          <cell r="Y43">
            <v>4278</v>
          </cell>
          <cell r="Z43">
            <v>16181.594402633546</v>
          </cell>
          <cell r="AA43">
            <v>39</v>
          </cell>
        </row>
        <row r="44">
          <cell r="C44">
            <v>1736</v>
          </cell>
          <cell r="D44">
            <v>16</v>
          </cell>
          <cell r="Y44">
            <v>3381</v>
          </cell>
          <cell r="Z44">
            <v>11253.928832868616</v>
          </cell>
          <cell r="AA44">
            <v>32</v>
          </cell>
        </row>
        <row r="45">
          <cell r="C45">
            <v>13203</v>
          </cell>
          <cell r="D45">
            <v>107</v>
          </cell>
          <cell r="Y45">
            <v>6787</v>
          </cell>
          <cell r="Z45">
            <v>8211.3478513335212</v>
          </cell>
          <cell r="AA45">
            <v>57</v>
          </cell>
        </row>
        <row r="46">
          <cell r="C46">
            <v>7153</v>
          </cell>
          <cell r="D46">
            <v>46</v>
          </cell>
          <cell r="Y46">
            <v>2958</v>
          </cell>
          <cell r="Z46">
            <v>9643.6543201735367</v>
          </cell>
          <cell r="AA46">
            <v>24</v>
          </cell>
        </row>
        <row r="47">
          <cell r="C47">
            <v>2452</v>
          </cell>
          <cell r="D47">
            <v>36</v>
          </cell>
          <cell r="Y47">
            <v>3141</v>
          </cell>
          <cell r="Z47">
            <v>6151.6839030735455</v>
          </cell>
          <cell r="AA47">
            <v>48</v>
          </cell>
        </row>
        <row r="48">
          <cell r="C48">
            <v>3391</v>
          </cell>
          <cell r="D48">
            <v>27</v>
          </cell>
          <cell r="Y48">
            <v>3400</v>
          </cell>
          <cell r="Z48">
            <v>5294.0909901155019</v>
          </cell>
          <cell r="AA48">
            <v>21</v>
          </cell>
        </row>
        <row r="49">
          <cell r="C49">
            <v>4727</v>
          </cell>
          <cell r="D49">
            <v>30</v>
          </cell>
          <cell r="Y49">
            <v>1931</v>
          </cell>
          <cell r="Z49">
            <v>14695.285410054403</v>
          </cell>
          <cell r="AA49">
            <v>7</v>
          </cell>
        </row>
        <row r="50">
          <cell r="C50">
            <v>6787</v>
          </cell>
          <cell r="D50">
            <v>57</v>
          </cell>
          <cell r="Y50">
            <v>7153</v>
          </cell>
          <cell r="Z50">
            <v>9527.9673898414603</v>
          </cell>
          <cell r="AA50">
            <v>46</v>
          </cell>
        </row>
        <row r="51">
          <cell r="C51">
            <v>3113</v>
          </cell>
          <cell r="D51">
            <v>19</v>
          </cell>
          <cell r="Y51">
            <v>2887</v>
          </cell>
          <cell r="Z51">
            <v>6060.5717620249188</v>
          </cell>
          <cell r="AA51">
            <v>39</v>
          </cell>
        </row>
        <row r="52">
          <cell r="C52">
            <v>4933</v>
          </cell>
          <cell r="D52">
            <v>39</v>
          </cell>
          <cell r="Y52">
            <v>3179</v>
          </cell>
          <cell r="Z52">
            <v>10172.4184110065</v>
          </cell>
          <cell r="AA52">
            <v>31</v>
          </cell>
        </row>
        <row r="53">
          <cell r="C53">
            <v>1704</v>
          </cell>
          <cell r="D53">
            <v>9</v>
          </cell>
          <cell r="Y53">
            <v>2085</v>
          </cell>
          <cell r="Z53">
            <v>3747.0656165183718</v>
          </cell>
          <cell r="AA53">
            <v>14</v>
          </cell>
        </row>
        <row r="54">
          <cell r="C54">
            <v>1785</v>
          </cell>
          <cell r="D54">
            <v>14</v>
          </cell>
          <cell r="Y54">
            <v>3113</v>
          </cell>
          <cell r="Z54">
            <v>6246.8444904183116</v>
          </cell>
          <cell r="AA54">
            <v>19</v>
          </cell>
        </row>
        <row r="55">
          <cell r="C55">
            <v>1501</v>
          </cell>
          <cell r="D55">
            <v>9</v>
          </cell>
          <cell r="Y55">
            <v>2032</v>
          </cell>
          <cell r="Z55">
            <v>8532.6318178978272</v>
          </cell>
          <cell r="AA55">
            <v>20</v>
          </cell>
        </row>
        <row r="56">
          <cell r="C56">
            <v>1581</v>
          </cell>
          <cell r="D56">
            <v>13</v>
          </cell>
          <cell r="Y56">
            <v>2662</v>
          </cell>
          <cell r="Z56">
            <v>9884.4196326616275</v>
          </cell>
          <cell r="AA56">
            <v>27</v>
          </cell>
        </row>
        <row r="57">
          <cell r="C57">
            <v>3179</v>
          </cell>
          <cell r="D57">
            <v>31</v>
          </cell>
          <cell r="Y57">
            <v>6151</v>
          </cell>
          <cell r="Z57">
            <v>10056.502126638779</v>
          </cell>
          <cell r="AA57">
            <v>50</v>
          </cell>
        </row>
        <row r="58">
          <cell r="C58">
            <v>4278</v>
          </cell>
          <cell r="D58">
            <v>39</v>
          </cell>
          <cell r="Y58">
            <v>6514</v>
          </cell>
          <cell r="Z58">
            <v>15429.220467569085</v>
          </cell>
          <cell r="AA58">
            <v>51</v>
          </cell>
        </row>
        <row r="59">
          <cell r="C59">
            <v>3322</v>
          </cell>
          <cell r="D59">
            <v>23</v>
          </cell>
          <cell r="Y59">
            <v>3599</v>
          </cell>
          <cell r="Z59">
            <v>12102.658341919529</v>
          </cell>
          <cell r="AA59">
            <v>33</v>
          </cell>
        </row>
        <row r="60">
          <cell r="C60">
            <v>3037</v>
          </cell>
          <cell r="D60">
            <v>35</v>
          </cell>
          <cell r="Y60">
            <v>2436</v>
          </cell>
          <cell r="Z60">
            <v>9309.1632749759156</v>
          </cell>
          <cell r="AA60">
            <v>25</v>
          </cell>
        </row>
        <row r="61">
          <cell r="C61">
            <v>2436</v>
          </cell>
          <cell r="D61">
            <v>25</v>
          </cell>
          <cell r="Y61">
            <v>5309</v>
          </cell>
          <cell r="Z61">
            <v>14727.111759827374</v>
          </cell>
          <cell r="AA61">
            <v>41</v>
          </cell>
        </row>
        <row r="62">
          <cell r="C62">
            <v>3141</v>
          </cell>
          <cell r="D62">
            <v>48</v>
          </cell>
          <cell r="Y62">
            <v>329</v>
          </cell>
          <cell r="Z62">
            <v>1100.747084798154</v>
          </cell>
          <cell r="AA62">
            <v>4</v>
          </cell>
        </row>
        <row r="63">
          <cell r="C63">
            <v>1296</v>
          </cell>
          <cell r="D63">
            <v>4</v>
          </cell>
          <cell r="Y63">
            <v>7466</v>
          </cell>
          <cell r="Z63">
            <v>9916.9091793793032</v>
          </cell>
          <cell r="AA63">
            <v>56</v>
          </cell>
        </row>
        <row r="64">
          <cell r="C64">
            <v>3510</v>
          </cell>
          <cell r="D64">
            <v>37</v>
          </cell>
          <cell r="Y64">
            <v>2722</v>
          </cell>
          <cell r="Z64">
            <v>6178.3075703250015</v>
          </cell>
          <cell r="AA64">
            <v>44</v>
          </cell>
        </row>
        <row r="65">
          <cell r="C65">
            <v>2137</v>
          </cell>
          <cell r="D65">
            <v>15</v>
          </cell>
          <cell r="Y65">
            <v>4831</v>
          </cell>
          <cell r="Z65">
            <v>6468.9214723429704</v>
          </cell>
          <cell r="AA65">
            <v>58</v>
          </cell>
        </row>
        <row r="66">
          <cell r="C66">
            <v>9333</v>
          </cell>
          <cell r="D66">
            <v>80</v>
          </cell>
          <cell r="Y66">
            <v>9333</v>
          </cell>
          <cell r="Z66">
            <v>18181.124368054021</v>
          </cell>
          <cell r="AA66">
            <v>80</v>
          </cell>
        </row>
        <row r="67">
          <cell r="C67">
            <v>11844</v>
          </cell>
          <cell r="D67">
            <v>100</v>
          </cell>
          <cell r="Y67">
            <v>2165</v>
          </cell>
          <cell r="Z67">
            <v>407.89008218426716</v>
          </cell>
          <cell r="AA67">
            <v>17</v>
          </cell>
        </row>
        <row r="68">
          <cell r="C68">
            <v>5963</v>
          </cell>
          <cell r="D68">
            <v>41</v>
          </cell>
          <cell r="Y68">
            <v>3682</v>
          </cell>
          <cell r="Z68">
            <v>3257.2993037761044</v>
          </cell>
          <cell r="AA68">
            <v>31</v>
          </cell>
        </row>
        <row r="69">
          <cell r="C69">
            <v>2642</v>
          </cell>
          <cell r="D69">
            <v>36</v>
          </cell>
          <cell r="Y69">
            <v>8318</v>
          </cell>
          <cell r="Z69">
            <v>19907.09373740467</v>
          </cell>
          <cell r="AA69">
            <v>56</v>
          </cell>
        </row>
        <row r="70">
          <cell r="C70">
            <v>4606</v>
          </cell>
          <cell r="D70">
            <v>34</v>
          </cell>
          <cell r="Y70">
            <v>1781</v>
          </cell>
          <cell r="Z70">
            <v>4733.7469361855674</v>
          </cell>
          <cell r="AA70">
            <v>10</v>
          </cell>
        </row>
        <row r="71">
          <cell r="C71">
            <v>6212</v>
          </cell>
          <cell r="D71">
            <v>47</v>
          </cell>
          <cell r="Y71">
            <v>3510</v>
          </cell>
          <cell r="Z71">
            <v>8162.2700321944849</v>
          </cell>
          <cell r="AA71">
            <v>37</v>
          </cell>
        </row>
        <row r="72">
          <cell r="C72">
            <v>2887</v>
          </cell>
          <cell r="D72">
            <v>39</v>
          </cell>
          <cell r="Y72">
            <v>6111</v>
          </cell>
          <cell r="Z72">
            <v>7890.2994424989374</v>
          </cell>
          <cell r="AA72">
            <v>67</v>
          </cell>
        </row>
        <row r="73">
          <cell r="C73">
            <v>1931</v>
          </cell>
          <cell r="D73">
            <v>7</v>
          </cell>
          <cell r="Y73">
            <v>3091</v>
          </cell>
          <cell r="Z73">
            <v>8427.3419923637884</v>
          </cell>
          <cell r="AA73">
            <v>22</v>
          </cell>
        </row>
        <row r="74">
          <cell r="C74">
            <v>4173</v>
          </cell>
          <cell r="D74">
            <v>34</v>
          </cell>
          <cell r="Y74">
            <v>1025</v>
          </cell>
          <cell r="Z74">
            <v>7668.5220171944766</v>
          </cell>
          <cell r="AA74">
            <v>8</v>
          </cell>
        </row>
        <row r="75">
          <cell r="C75">
            <v>3091</v>
          </cell>
          <cell r="D75">
            <v>22</v>
          </cell>
          <cell r="Y75">
            <v>4771</v>
          </cell>
          <cell r="Z75">
            <v>4520.2647288374801</v>
          </cell>
          <cell r="AA75">
            <v>20</v>
          </cell>
        </row>
        <row r="76">
          <cell r="C76">
            <v>1781</v>
          </cell>
          <cell r="D76">
            <v>10</v>
          </cell>
          <cell r="Y76">
            <v>4933</v>
          </cell>
          <cell r="Z76">
            <v>15515.046852877293</v>
          </cell>
          <cell r="AA76">
            <v>39</v>
          </cell>
        </row>
        <row r="77">
          <cell r="C77">
            <v>4676</v>
          </cell>
          <cell r="D77">
            <v>55</v>
          </cell>
          <cell r="Y77">
            <v>2894</v>
          </cell>
          <cell r="Z77">
            <v>5725.7323260096382</v>
          </cell>
          <cell r="AA77">
            <v>19</v>
          </cell>
        </row>
        <row r="78">
          <cell r="C78">
            <v>7765</v>
          </cell>
          <cell r="D78">
            <v>41</v>
          </cell>
          <cell r="Y78">
            <v>1707</v>
          </cell>
          <cell r="Z78">
            <v>8141.5581768087095</v>
          </cell>
          <cell r="AA78">
            <v>14</v>
          </cell>
        </row>
        <row r="79">
          <cell r="C79">
            <v>7466</v>
          </cell>
          <cell r="D79">
            <v>56</v>
          </cell>
          <cell r="Y79">
            <v>8585</v>
          </cell>
          <cell r="Z79">
            <v>12997.647093244927</v>
          </cell>
          <cell r="AA79">
            <v>61</v>
          </cell>
        </row>
        <row r="80">
          <cell r="C80">
            <v>3276</v>
          </cell>
          <cell r="D80">
            <v>33</v>
          </cell>
          <cell r="Y80">
            <v>6712</v>
          </cell>
          <cell r="Z80">
            <v>8876.961817674779</v>
          </cell>
          <cell r="AA80">
            <v>45</v>
          </cell>
        </row>
        <row r="81">
          <cell r="C81">
            <v>2485</v>
          </cell>
          <cell r="D81">
            <v>17</v>
          </cell>
          <cell r="Y81">
            <v>2232</v>
          </cell>
          <cell r="Z81">
            <v>-1163.2722078300867</v>
          </cell>
          <cell r="AA81">
            <v>13</v>
          </cell>
        </row>
        <row r="82">
          <cell r="C82">
            <v>7836</v>
          </cell>
          <cell r="D82">
            <v>66</v>
          </cell>
          <cell r="Y82">
            <v>10867</v>
          </cell>
          <cell r="Z82">
            <v>20460.198465826506</v>
          </cell>
          <cell r="AA82">
            <v>103</v>
          </cell>
        </row>
        <row r="83">
          <cell r="C83">
            <v>3400</v>
          </cell>
          <cell r="D83">
            <v>21</v>
          </cell>
          <cell r="Y83">
            <v>2755</v>
          </cell>
          <cell r="Z83">
            <v>8821.638521122406</v>
          </cell>
          <cell r="AA83">
            <v>24</v>
          </cell>
        </row>
        <row r="84">
          <cell r="C84">
            <v>1817</v>
          </cell>
          <cell r="D84">
            <v>9</v>
          </cell>
          <cell r="Y84">
            <v>2642</v>
          </cell>
          <cell r="Z84">
            <v>7681.3809944973245</v>
          </cell>
          <cell r="AA84">
            <v>36</v>
          </cell>
        </row>
        <row r="85">
          <cell r="C85">
            <v>3762</v>
          </cell>
          <cell r="D85">
            <v>36</v>
          </cell>
          <cell r="Y85">
            <v>2452</v>
          </cell>
          <cell r="Z85">
            <v>5536.9134728104764</v>
          </cell>
          <cell r="AA85">
            <v>36</v>
          </cell>
        </row>
        <row r="86">
          <cell r="C86">
            <v>2232</v>
          </cell>
          <cell r="D86">
            <v>13</v>
          </cell>
          <cell r="Y86">
            <v>1996</v>
          </cell>
          <cell r="Z86">
            <v>8521.2249585191585</v>
          </cell>
          <cell r="AA86">
            <v>23</v>
          </cell>
        </row>
        <row r="87">
          <cell r="C87">
            <v>6514</v>
          </cell>
          <cell r="D87">
            <v>51</v>
          </cell>
          <cell r="Y87">
            <v>9325</v>
          </cell>
          <cell r="Z87">
            <v>7090.4836150375013</v>
          </cell>
          <cell r="AA87">
            <v>65</v>
          </cell>
        </row>
        <row r="88">
          <cell r="C88">
            <v>329</v>
          </cell>
          <cell r="D88">
            <v>4</v>
          </cell>
          <cell r="Y88">
            <v>5812</v>
          </cell>
          <cell r="Z88">
            <v>16509.573454416517</v>
          </cell>
          <cell r="AA88">
            <v>48</v>
          </cell>
        </row>
        <row r="89">
          <cell r="C89">
            <v>2899</v>
          </cell>
          <cell r="D89">
            <v>15</v>
          </cell>
          <cell r="Y89">
            <v>3073</v>
          </cell>
          <cell r="Z89">
            <v>14854.117465647658</v>
          </cell>
          <cell r="AA89">
            <v>13</v>
          </cell>
        </row>
        <row r="90">
          <cell r="C90">
            <v>2206</v>
          </cell>
          <cell r="D90">
            <v>19</v>
          </cell>
          <cell r="Y90">
            <v>11766</v>
          </cell>
          <cell r="Z90">
            <v>13239.585852571334</v>
          </cell>
          <cell r="AA90">
            <v>70</v>
          </cell>
        </row>
        <row r="91">
          <cell r="C91">
            <v>3137</v>
          </cell>
          <cell r="D91">
            <v>21</v>
          </cell>
          <cell r="Y91">
            <v>2884</v>
          </cell>
          <cell r="Z91">
            <v>5058.0855726008249</v>
          </cell>
          <cell r="AA91">
            <v>16</v>
          </cell>
        </row>
        <row r="92">
          <cell r="C92">
            <v>2158</v>
          </cell>
          <cell r="D92">
            <v>17</v>
          </cell>
          <cell r="Y92">
            <v>2899</v>
          </cell>
          <cell r="Z92">
            <v>5001.3663581049641</v>
          </cell>
          <cell r="AA92">
            <v>15</v>
          </cell>
        </row>
        <row r="93">
          <cell r="C93">
            <v>3328</v>
          </cell>
          <cell r="D93">
            <v>30</v>
          </cell>
          <cell r="Y93">
            <v>5963</v>
          </cell>
          <cell r="Z93">
            <v>11113.310626601657</v>
          </cell>
          <cell r="AA93">
            <v>41</v>
          </cell>
        </row>
        <row r="94">
          <cell r="C94">
            <v>4013</v>
          </cell>
          <cell r="D94">
            <v>38</v>
          </cell>
          <cell r="Y94">
            <v>1477</v>
          </cell>
          <cell r="Z94">
            <v>7011.0985363067166</v>
          </cell>
          <cell r="AA94">
            <v>19</v>
          </cell>
        </row>
        <row r="95">
          <cell r="C95">
            <v>6828</v>
          </cell>
          <cell r="D95">
            <v>44</v>
          </cell>
          <cell r="Y95">
            <v>3328</v>
          </cell>
          <cell r="Z95">
            <v>7601.9745224829985</v>
          </cell>
          <cell r="AA95">
            <v>30</v>
          </cell>
        </row>
        <row r="96">
          <cell r="C96">
            <v>482</v>
          </cell>
          <cell r="D96">
            <v>0</v>
          </cell>
          <cell r="Y96">
            <v>3500</v>
          </cell>
          <cell r="Z96">
            <v>16111.776147798866</v>
          </cell>
          <cell r="AA96">
            <v>11</v>
          </cell>
        </row>
        <row r="97">
          <cell r="C97">
            <v>3246</v>
          </cell>
          <cell r="D97">
            <v>50</v>
          </cell>
          <cell r="Y97">
            <v>4173</v>
          </cell>
          <cell r="Z97">
            <v>12585.868174096251</v>
          </cell>
          <cell r="AA97">
            <v>34</v>
          </cell>
        </row>
        <row r="98">
          <cell r="C98">
            <v>2984</v>
          </cell>
          <cell r="D98">
            <v>28</v>
          </cell>
          <cell r="Y98">
            <v>5530</v>
          </cell>
          <cell r="Z98">
            <v>13913.665329168547</v>
          </cell>
          <cell r="AA98">
            <v>32</v>
          </cell>
        </row>
        <row r="99">
          <cell r="C99">
            <v>11766</v>
          </cell>
          <cell r="D99">
            <v>70</v>
          </cell>
          <cell r="Y99">
            <v>2054</v>
          </cell>
          <cell r="Z99">
            <v>9906.5771144754017</v>
          </cell>
          <cell r="AA99">
            <v>12</v>
          </cell>
        </row>
        <row r="100">
          <cell r="C100">
            <v>1996</v>
          </cell>
          <cell r="D100">
            <v>23</v>
          </cell>
          <cell r="Y100">
            <v>5215</v>
          </cell>
          <cell r="Z100">
            <v>6110.9312666526703</v>
          </cell>
          <cell r="AA100">
            <v>54</v>
          </cell>
        </row>
        <row r="101">
          <cell r="C101">
            <v>5027</v>
          </cell>
          <cell r="D101">
            <v>37</v>
          </cell>
          <cell r="Y101">
            <v>3835</v>
          </cell>
          <cell r="Z101">
            <v>5915.2512788991189</v>
          </cell>
          <cell r="AA101">
            <v>41</v>
          </cell>
        </row>
        <row r="102">
          <cell r="C102">
            <v>3682</v>
          </cell>
          <cell r="D102">
            <v>31</v>
          </cell>
          <cell r="Y102">
            <v>2984</v>
          </cell>
          <cell r="Z102">
            <v>11116.876611650829</v>
          </cell>
          <cell r="AA102">
            <v>28</v>
          </cell>
        </row>
        <row r="103">
          <cell r="C103">
            <v>2674</v>
          </cell>
          <cell r="D103">
            <v>28</v>
          </cell>
          <cell r="Y103">
            <v>820</v>
          </cell>
          <cell r="Z103">
            <v>5067.1241544473669</v>
          </cell>
          <cell r="AA103">
            <v>5</v>
          </cell>
        </row>
        <row r="104">
          <cell r="C104">
            <v>4771</v>
          </cell>
          <cell r="D104">
            <v>20</v>
          </cell>
          <cell r="Y104">
            <v>3276</v>
          </cell>
          <cell r="Z104">
            <v>13112.55831834832</v>
          </cell>
          <cell r="AA104">
            <v>33</v>
          </cell>
        </row>
        <row r="105">
          <cell r="C105">
            <v>1571</v>
          </cell>
          <cell r="D105">
            <v>20</v>
          </cell>
          <cell r="Y105">
            <v>4013</v>
          </cell>
          <cell r="Z105">
            <v>4645.2823338675935</v>
          </cell>
          <cell r="AA105">
            <v>38</v>
          </cell>
        </row>
        <row r="106">
          <cell r="C106">
            <v>4093</v>
          </cell>
          <cell r="D106">
            <v>71</v>
          </cell>
          <cell r="Y106">
            <v>3693</v>
          </cell>
          <cell r="Z106">
            <v>9989.1725004946038</v>
          </cell>
          <cell r="AA106">
            <v>34</v>
          </cell>
        </row>
        <row r="107">
          <cell r="C107">
            <v>5216</v>
          </cell>
          <cell r="D107">
            <v>36</v>
          </cell>
          <cell r="Y107">
            <v>1856</v>
          </cell>
          <cell r="Z107">
            <v>6184.2932188752584</v>
          </cell>
          <cell r="AA107">
            <v>18</v>
          </cell>
        </row>
        <row r="108">
          <cell r="C108">
            <v>2054</v>
          </cell>
          <cell r="D108">
            <v>12</v>
          </cell>
          <cell r="Y108">
            <v>4395</v>
          </cell>
          <cell r="Z108">
            <v>16642.498159841598</v>
          </cell>
          <cell r="AA108">
            <v>38</v>
          </cell>
        </row>
        <row r="109">
          <cell r="C109">
            <v>2662</v>
          </cell>
          <cell r="D109">
            <v>27</v>
          </cell>
          <cell r="Y109">
            <v>10254</v>
          </cell>
          <cell r="Z109">
            <v>16632.415692014129</v>
          </cell>
          <cell r="AA109">
            <v>74</v>
          </cell>
        </row>
        <row r="110">
          <cell r="C110">
            <v>8256</v>
          </cell>
          <cell r="D110">
            <v>80</v>
          </cell>
          <cell r="Y110">
            <v>6828</v>
          </cell>
          <cell r="Z110">
            <v>8130.2055203351147</v>
          </cell>
          <cell r="AA110">
            <v>44</v>
          </cell>
        </row>
        <row r="111">
          <cell r="C111">
            <v>10299</v>
          </cell>
          <cell r="D111">
            <v>102</v>
          </cell>
          <cell r="Y111">
            <v>882</v>
          </cell>
          <cell r="Z111">
            <v>3251.454286701965</v>
          </cell>
          <cell r="AA111">
            <v>7</v>
          </cell>
        </row>
        <row r="112">
          <cell r="C112">
            <v>7565</v>
          </cell>
          <cell r="D112">
            <v>48</v>
          </cell>
          <cell r="Y112">
            <v>3137</v>
          </cell>
          <cell r="Z112">
            <v>7189.2709060265443</v>
          </cell>
          <cell r="AA112">
            <v>21</v>
          </cell>
        </row>
        <row r="113">
          <cell r="C113">
            <v>1856</v>
          </cell>
          <cell r="D113">
            <v>18</v>
          </cell>
          <cell r="Y113">
            <v>3167</v>
          </cell>
          <cell r="Z113">
            <v>7230.4516771129447</v>
          </cell>
          <cell r="AA113">
            <v>34</v>
          </cell>
        </row>
        <row r="114">
          <cell r="C114">
            <v>5254</v>
          </cell>
          <cell r="D114">
            <v>42</v>
          </cell>
          <cell r="Y114">
            <v>7880</v>
          </cell>
          <cell r="Z114">
            <v>9357.735344971521</v>
          </cell>
          <cell r="AA114">
            <v>69</v>
          </cell>
        </row>
        <row r="115">
          <cell r="C115">
            <v>3422</v>
          </cell>
          <cell r="D115">
            <v>36</v>
          </cell>
          <cell r="Y115">
            <v>1571</v>
          </cell>
          <cell r="Z115">
            <v>9209.0172911174177</v>
          </cell>
          <cell r="AA115">
            <v>20</v>
          </cell>
        </row>
        <row r="116">
          <cell r="C116">
            <v>2165</v>
          </cell>
          <cell r="D116">
            <v>17</v>
          </cell>
          <cell r="Y116">
            <v>1736</v>
          </cell>
          <cell r="Z116">
            <v>9751.444182636631</v>
          </cell>
          <cell r="AA116">
            <v>16</v>
          </cell>
        </row>
        <row r="117">
          <cell r="C117">
            <v>3073</v>
          </cell>
          <cell r="D117">
            <v>13</v>
          </cell>
          <cell r="Y117">
            <v>4134</v>
          </cell>
          <cell r="Z117">
            <v>13063.556478999586</v>
          </cell>
          <cell r="AA117">
            <v>68</v>
          </cell>
        </row>
        <row r="118">
          <cell r="C118">
            <v>6151</v>
          </cell>
          <cell r="D118">
            <v>50</v>
          </cell>
          <cell r="Y118">
            <v>4416</v>
          </cell>
          <cell r="Z118">
            <v>10453.668687494341</v>
          </cell>
          <cell r="AA118">
            <v>44</v>
          </cell>
        </row>
        <row r="119">
          <cell r="C119">
            <v>5812</v>
          </cell>
          <cell r="D119">
            <v>48</v>
          </cell>
          <cell r="Y119">
            <v>3963</v>
          </cell>
          <cell r="Z119">
            <v>9958.8690113661105</v>
          </cell>
          <cell r="AA119">
            <v>30</v>
          </cell>
        </row>
        <row r="120">
          <cell r="C120">
            <v>1477</v>
          </cell>
          <cell r="D120">
            <v>19</v>
          </cell>
          <cell r="Y120">
            <v>2709</v>
          </cell>
          <cell r="Z120">
            <v>7630.8686659222667</v>
          </cell>
          <cell r="AA120">
            <v>20</v>
          </cell>
        </row>
        <row r="121">
          <cell r="C121">
            <v>7880</v>
          </cell>
          <cell r="D121">
            <v>69</v>
          </cell>
          <cell r="Y121">
            <v>4015</v>
          </cell>
          <cell r="Z121">
            <v>12349.590560077779</v>
          </cell>
          <cell r="AA121">
            <v>24</v>
          </cell>
        </row>
        <row r="122">
          <cell r="C122">
            <v>3381</v>
          </cell>
          <cell r="D122">
            <v>32</v>
          </cell>
          <cell r="Y122">
            <v>3322</v>
          </cell>
          <cell r="Z122">
            <v>8321.8707130466537</v>
          </cell>
          <cell r="AA122">
            <v>23</v>
          </cell>
        </row>
        <row r="123">
          <cell r="C123">
            <v>10867</v>
          </cell>
          <cell r="D123">
            <v>103</v>
          </cell>
          <cell r="Y123">
            <v>2947</v>
          </cell>
          <cell r="Z123">
            <v>13216.786327462331</v>
          </cell>
          <cell r="AA123">
            <v>17</v>
          </cell>
        </row>
        <row r="124">
          <cell r="C124">
            <v>5215</v>
          </cell>
          <cell r="D124">
            <v>54</v>
          </cell>
          <cell r="Y124">
            <v>1296</v>
          </cell>
          <cell r="Z124">
            <v>5908.4090707953692</v>
          </cell>
          <cell r="AA124">
            <v>4</v>
          </cell>
        </row>
        <row r="125">
          <cell r="C125">
            <v>6390</v>
          </cell>
          <cell r="D125">
            <v>43</v>
          </cell>
          <cell r="Y125">
            <v>3391</v>
          </cell>
          <cell r="Z125">
            <v>4427.0677935601962</v>
          </cell>
          <cell r="AA125">
            <v>27</v>
          </cell>
        </row>
        <row r="126">
          <cell r="C126">
            <v>2755</v>
          </cell>
          <cell r="D126">
            <v>24</v>
          </cell>
          <cell r="Y126">
            <v>3693</v>
          </cell>
          <cell r="Z126">
            <v>2642.3247208597268</v>
          </cell>
          <cell r="AA126">
            <v>31</v>
          </cell>
        </row>
        <row r="127">
          <cell r="C127">
            <v>3693</v>
          </cell>
          <cell r="D127">
            <v>31</v>
          </cell>
          <cell r="Y127">
            <v>4050</v>
          </cell>
          <cell r="Z127">
            <v>9993.8144131378322</v>
          </cell>
          <cell r="AA127">
            <v>45</v>
          </cell>
        </row>
        <row r="128">
          <cell r="C128">
            <v>2018</v>
          </cell>
          <cell r="D128">
            <v>10</v>
          </cell>
          <cell r="Y128">
            <v>2137</v>
          </cell>
          <cell r="Z128">
            <v>9343.4288955687989</v>
          </cell>
          <cell r="AA128">
            <v>15</v>
          </cell>
        </row>
        <row r="129">
          <cell r="C129">
            <v>3599</v>
          </cell>
          <cell r="D129">
            <v>33</v>
          </cell>
          <cell r="Y129">
            <v>2396</v>
          </cell>
          <cell r="Z129">
            <v>7479.7686790384241</v>
          </cell>
          <cell r="AA129">
            <v>17</v>
          </cell>
        </row>
        <row r="130">
          <cell r="C130">
            <v>8585</v>
          </cell>
          <cell r="D130">
            <v>61</v>
          </cell>
          <cell r="Y130">
            <v>3554</v>
          </cell>
          <cell r="Z130">
            <v>3086.751760449104</v>
          </cell>
          <cell r="AA130">
            <v>29</v>
          </cell>
        </row>
        <row r="131">
          <cell r="C131">
            <v>8318</v>
          </cell>
          <cell r="D131">
            <v>56</v>
          </cell>
          <cell r="Y131">
            <v>2485</v>
          </cell>
          <cell r="Z131">
            <v>4815.1036159988089</v>
          </cell>
          <cell r="AA131">
            <v>17</v>
          </cell>
        </row>
        <row r="132">
          <cell r="C132">
            <v>3577</v>
          </cell>
          <cell r="D132">
            <v>50</v>
          </cell>
          <cell r="Y132">
            <v>9117</v>
          </cell>
          <cell r="Z132">
            <v>8822.0820393858739</v>
          </cell>
          <cell r="AA132">
            <v>52</v>
          </cell>
        </row>
        <row r="133">
          <cell r="C133">
            <v>2722</v>
          </cell>
          <cell r="D133">
            <v>44</v>
          </cell>
          <cell r="Y133">
            <v>624</v>
          </cell>
          <cell r="Z133">
            <v>6025.8340190832423</v>
          </cell>
          <cell r="AA133">
            <v>5</v>
          </cell>
        </row>
        <row r="134">
          <cell r="C134">
            <v>5309</v>
          </cell>
          <cell r="D134">
            <v>41</v>
          </cell>
          <cell r="Y134">
            <v>11844</v>
          </cell>
          <cell r="Z134">
            <v>9779.211849133857</v>
          </cell>
          <cell r="AA134">
            <v>100</v>
          </cell>
        </row>
        <row r="135">
          <cell r="C135">
            <v>3965</v>
          </cell>
          <cell r="D135">
            <v>40</v>
          </cell>
          <cell r="Y135">
            <v>5027</v>
          </cell>
          <cell r="Z135">
            <v>8271.3104162374657</v>
          </cell>
          <cell r="AA135">
            <v>37</v>
          </cell>
        </row>
        <row r="136">
          <cell r="C136">
            <v>8447</v>
          </cell>
          <cell r="D136">
            <v>47</v>
          </cell>
          <cell r="Y136">
            <v>6390</v>
          </cell>
          <cell r="Z136">
            <v>11466.813104616635</v>
          </cell>
          <cell r="AA136">
            <v>43</v>
          </cell>
        </row>
        <row r="137">
          <cell r="C137">
            <v>5530</v>
          </cell>
          <cell r="D137">
            <v>32</v>
          </cell>
          <cell r="Y137">
            <v>1581</v>
          </cell>
          <cell r="Z137">
            <v>5581.2961604424472</v>
          </cell>
          <cell r="AA137">
            <v>13</v>
          </cell>
        </row>
        <row r="138">
          <cell r="C138">
            <v>2711</v>
          </cell>
          <cell r="D138">
            <v>29</v>
          </cell>
          <cell r="Y138">
            <v>2959</v>
          </cell>
          <cell r="Z138">
            <v>7897.6085661742791</v>
          </cell>
          <cell r="AA138">
            <v>32</v>
          </cell>
        </row>
        <row r="139">
          <cell r="C139">
            <v>624</v>
          </cell>
          <cell r="D139">
            <v>5</v>
          </cell>
          <cell r="Y139">
            <v>5254</v>
          </cell>
          <cell r="Z139">
            <v>11104.737377210935</v>
          </cell>
          <cell r="AA139">
            <v>42</v>
          </cell>
        </row>
        <row r="140">
          <cell r="C140">
            <v>6712</v>
          </cell>
          <cell r="D140">
            <v>45</v>
          </cell>
          <cell r="Y140">
            <v>3762</v>
          </cell>
          <cell r="Z140">
            <v>15081.600876949271</v>
          </cell>
          <cell r="AA140">
            <v>36</v>
          </cell>
        </row>
        <row r="141">
          <cell r="C141">
            <v>744</v>
          </cell>
          <cell r="D141">
            <v>0</v>
          </cell>
          <cell r="Y141">
            <v>3246</v>
          </cell>
          <cell r="Z141">
            <v>2288.148739815344</v>
          </cell>
          <cell r="AA141">
            <v>50</v>
          </cell>
        </row>
        <row r="142">
          <cell r="C142">
            <v>3970</v>
          </cell>
          <cell r="D142">
            <v>32</v>
          </cell>
          <cell r="Y142">
            <v>7836</v>
          </cell>
          <cell r="Z142">
            <v>12233.96682065132</v>
          </cell>
          <cell r="AA142">
            <v>66</v>
          </cell>
        </row>
        <row r="143">
          <cell r="C143">
            <v>3963</v>
          </cell>
          <cell r="D143">
            <v>30</v>
          </cell>
          <cell r="Y143">
            <v>6425</v>
          </cell>
          <cell r="Z143">
            <v>15038.541192757868</v>
          </cell>
          <cell r="AA143">
            <v>41</v>
          </cell>
        </row>
        <row r="144">
          <cell r="C144">
            <v>2085</v>
          </cell>
          <cell r="D144">
            <v>14</v>
          </cell>
          <cell r="Y144">
            <v>6388</v>
          </cell>
          <cell r="Z144">
            <v>7517.6946355460004</v>
          </cell>
          <cell r="AA144">
            <v>69</v>
          </cell>
        </row>
        <row r="145">
          <cell r="C145">
            <v>6425</v>
          </cell>
          <cell r="D145">
            <v>41</v>
          </cell>
          <cell r="Y145">
            <v>4606</v>
          </cell>
          <cell r="Z145">
            <v>15558.370596727729</v>
          </cell>
          <cell r="AA145">
            <v>34</v>
          </cell>
        </row>
        <row r="146">
          <cell r="C146">
            <v>2894</v>
          </cell>
          <cell r="D146">
            <v>19</v>
          </cell>
          <cell r="Y146">
            <v>1785</v>
          </cell>
          <cell r="Z146">
            <v>15413.837934564212</v>
          </cell>
          <cell r="AA146">
            <v>14</v>
          </cell>
        </row>
        <row r="147">
          <cell r="C147">
            <v>2032</v>
          </cell>
          <cell r="D147">
            <v>20</v>
          </cell>
          <cell r="Y147">
            <v>4727</v>
          </cell>
          <cell r="Z147">
            <v>13808.841177465787</v>
          </cell>
          <cell r="AA147">
            <v>30</v>
          </cell>
        </row>
        <row r="148">
          <cell r="C148">
            <v>9117</v>
          </cell>
          <cell r="D148">
            <v>52</v>
          </cell>
          <cell r="Y148">
            <v>6212</v>
          </cell>
          <cell r="Z148">
            <v>9874.6471586635871</v>
          </cell>
          <cell r="AA148">
            <v>47</v>
          </cell>
        </row>
        <row r="149">
          <cell r="C149">
            <v>2396</v>
          </cell>
          <cell r="D149">
            <v>17</v>
          </cell>
          <cell r="Y149">
            <v>2158</v>
          </cell>
          <cell r="Z149">
            <v>7401.9639133081955</v>
          </cell>
          <cell r="AA149">
            <v>17</v>
          </cell>
        </row>
        <row r="150">
          <cell r="C150">
            <v>3835</v>
          </cell>
          <cell r="D150">
            <v>41</v>
          </cell>
          <cell r="Y150">
            <v>1480</v>
          </cell>
          <cell r="Z150">
            <v>11185.352654081084</v>
          </cell>
          <cell r="AA150">
            <v>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10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7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9.bin"/><Relationship Id="rId4" Type="http://schemas.openxmlformats.org/officeDocument/2006/relationships/oleObject" Target="../embeddings/oleObject6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4"/>
  <sheetViews>
    <sheetView tabSelected="1" topLeftCell="D1" zoomScale="85" zoomScaleNormal="85" workbookViewId="0">
      <selection activeCell="I49" sqref="I49"/>
    </sheetView>
  </sheetViews>
  <sheetFormatPr defaultColWidth="10.90625" defaultRowHeight="14.5" x14ac:dyDescent="0.35"/>
  <cols>
    <col min="3" max="3" width="18.453125" bestFit="1" customWidth="1"/>
    <col min="4" max="4" width="12.1796875" bestFit="1" customWidth="1"/>
    <col min="5" max="5" width="11.54296875" bestFit="1" customWidth="1"/>
    <col min="7" max="7" width="16.1796875" customWidth="1"/>
    <col min="8" max="8" width="17.54296875" customWidth="1"/>
    <col min="9" max="9" width="19.1796875" bestFit="1" customWidth="1"/>
    <col min="10" max="10" width="15" bestFit="1" customWidth="1"/>
    <col min="11" max="11" width="14" customWidth="1"/>
    <col min="259" max="259" width="18.453125" bestFit="1" customWidth="1"/>
    <col min="260" max="260" width="12.1796875" bestFit="1" customWidth="1"/>
    <col min="261" max="261" width="11.54296875" bestFit="1" customWidth="1"/>
    <col min="263" max="263" width="12.1796875" customWidth="1"/>
    <col min="264" max="264" width="17.54296875" customWidth="1"/>
    <col min="265" max="265" width="19.1796875" bestFit="1" customWidth="1"/>
    <col min="266" max="266" width="15" bestFit="1" customWidth="1"/>
    <col min="267" max="267" width="14" customWidth="1"/>
    <col min="515" max="515" width="18.453125" bestFit="1" customWidth="1"/>
    <col min="516" max="516" width="12.1796875" bestFit="1" customWidth="1"/>
    <col min="517" max="517" width="11.54296875" bestFit="1" customWidth="1"/>
    <col min="519" max="519" width="12.1796875" customWidth="1"/>
    <col min="520" max="520" width="17.54296875" customWidth="1"/>
    <col min="521" max="521" width="19.1796875" bestFit="1" customWidth="1"/>
    <col min="522" max="522" width="15" bestFit="1" customWidth="1"/>
    <col min="523" max="523" width="14" customWidth="1"/>
    <col min="771" max="771" width="18.453125" bestFit="1" customWidth="1"/>
    <col min="772" max="772" width="12.1796875" bestFit="1" customWidth="1"/>
    <col min="773" max="773" width="11.54296875" bestFit="1" customWidth="1"/>
    <col min="775" max="775" width="12.1796875" customWidth="1"/>
    <col min="776" max="776" width="17.54296875" customWidth="1"/>
    <col min="777" max="777" width="19.1796875" bestFit="1" customWidth="1"/>
    <col min="778" max="778" width="15" bestFit="1" customWidth="1"/>
    <col min="779" max="779" width="14" customWidth="1"/>
    <col min="1027" max="1027" width="18.453125" bestFit="1" customWidth="1"/>
    <col min="1028" max="1028" width="12.1796875" bestFit="1" customWidth="1"/>
    <col min="1029" max="1029" width="11.54296875" bestFit="1" customWidth="1"/>
    <col min="1031" max="1031" width="12.1796875" customWidth="1"/>
    <col min="1032" max="1032" width="17.54296875" customWidth="1"/>
    <col min="1033" max="1033" width="19.1796875" bestFit="1" customWidth="1"/>
    <col min="1034" max="1034" width="15" bestFit="1" customWidth="1"/>
    <col min="1035" max="1035" width="14" customWidth="1"/>
    <col min="1283" max="1283" width="18.453125" bestFit="1" customWidth="1"/>
    <col min="1284" max="1284" width="12.1796875" bestFit="1" customWidth="1"/>
    <col min="1285" max="1285" width="11.54296875" bestFit="1" customWidth="1"/>
    <col min="1287" max="1287" width="12.1796875" customWidth="1"/>
    <col min="1288" max="1288" width="17.54296875" customWidth="1"/>
    <col min="1289" max="1289" width="19.1796875" bestFit="1" customWidth="1"/>
    <col min="1290" max="1290" width="15" bestFit="1" customWidth="1"/>
    <col min="1291" max="1291" width="14" customWidth="1"/>
    <col min="1539" max="1539" width="18.453125" bestFit="1" customWidth="1"/>
    <col min="1540" max="1540" width="12.1796875" bestFit="1" customWidth="1"/>
    <col min="1541" max="1541" width="11.54296875" bestFit="1" customWidth="1"/>
    <col min="1543" max="1543" width="12.1796875" customWidth="1"/>
    <col min="1544" max="1544" width="17.54296875" customWidth="1"/>
    <col min="1545" max="1545" width="19.1796875" bestFit="1" customWidth="1"/>
    <col min="1546" max="1546" width="15" bestFit="1" customWidth="1"/>
    <col min="1547" max="1547" width="14" customWidth="1"/>
    <col min="1795" max="1795" width="18.453125" bestFit="1" customWidth="1"/>
    <col min="1796" max="1796" width="12.1796875" bestFit="1" customWidth="1"/>
    <col min="1797" max="1797" width="11.54296875" bestFit="1" customWidth="1"/>
    <col min="1799" max="1799" width="12.1796875" customWidth="1"/>
    <col min="1800" max="1800" width="17.54296875" customWidth="1"/>
    <col min="1801" max="1801" width="19.1796875" bestFit="1" customWidth="1"/>
    <col min="1802" max="1802" width="15" bestFit="1" customWidth="1"/>
    <col min="1803" max="1803" width="14" customWidth="1"/>
    <col min="2051" max="2051" width="18.453125" bestFit="1" customWidth="1"/>
    <col min="2052" max="2052" width="12.1796875" bestFit="1" customWidth="1"/>
    <col min="2053" max="2053" width="11.54296875" bestFit="1" customWidth="1"/>
    <col min="2055" max="2055" width="12.1796875" customWidth="1"/>
    <col min="2056" max="2056" width="17.54296875" customWidth="1"/>
    <col min="2057" max="2057" width="19.1796875" bestFit="1" customWidth="1"/>
    <col min="2058" max="2058" width="15" bestFit="1" customWidth="1"/>
    <col min="2059" max="2059" width="14" customWidth="1"/>
    <col min="2307" max="2307" width="18.453125" bestFit="1" customWidth="1"/>
    <col min="2308" max="2308" width="12.1796875" bestFit="1" customWidth="1"/>
    <col min="2309" max="2309" width="11.54296875" bestFit="1" customWidth="1"/>
    <col min="2311" max="2311" width="12.1796875" customWidth="1"/>
    <col min="2312" max="2312" width="17.54296875" customWidth="1"/>
    <col min="2313" max="2313" width="19.1796875" bestFit="1" customWidth="1"/>
    <col min="2314" max="2314" width="15" bestFit="1" customWidth="1"/>
    <col min="2315" max="2315" width="14" customWidth="1"/>
    <col min="2563" max="2563" width="18.453125" bestFit="1" customWidth="1"/>
    <col min="2564" max="2564" width="12.1796875" bestFit="1" customWidth="1"/>
    <col min="2565" max="2565" width="11.54296875" bestFit="1" customWidth="1"/>
    <col min="2567" max="2567" width="12.1796875" customWidth="1"/>
    <col min="2568" max="2568" width="17.54296875" customWidth="1"/>
    <col min="2569" max="2569" width="19.1796875" bestFit="1" customWidth="1"/>
    <col min="2570" max="2570" width="15" bestFit="1" customWidth="1"/>
    <col min="2571" max="2571" width="14" customWidth="1"/>
    <col min="2819" max="2819" width="18.453125" bestFit="1" customWidth="1"/>
    <col min="2820" max="2820" width="12.1796875" bestFit="1" customWidth="1"/>
    <col min="2821" max="2821" width="11.54296875" bestFit="1" customWidth="1"/>
    <col min="2823" max="2823" width="12.1796875" customWidth="1"/>
    <col min="2824" max="2824" width="17.54296875" customWidth="1"/>
    <col min="2825" max="2825" width="19.1796875" bestFit="1" customWidth="1"/>
    <col min="2826" max="2826" width="15" bestFit="1" customWidth="1"/>
    <col min="2827" max="2827" width="14" customWidth="1"/>
    <col min="3075" max="3075" width="18.453125" bestFit="1" customWidth="1"/>
    <col min="3076" max="3076" width="12.1796875" bestFit="1" customWidth="1"/>
    <col min="3077" max="3077" width="11.54296875" bestFit="1" customWidth="1"/>
    <col min="3079" max="3079" width="12.1796875" customWidth="1"/>
    <col min="3080" max="3080" width="17.54296875" customWidth="1"/>
    <col min="3081" max="3081" width="19.1796875" bestFit="1" customWidth="1"/>
    <col min="3082" max="3082" width="15" bestFit="1" customWidth="1"/>
    <col min="3083" max="3083" width="14" customWidth="1"/>
    <col min="3331" max="3331" width="18.453125" bestFit="1" customWidth="1"/>
    <col min="3332" max="3332" width="12.1796875" bestFit="1" customWidth="1"/>
    <col min="3333" max="3333" width="11.54296875" bestFit="1" customWidth="1"/>
    <col min="3335" max="3335" width="12.1796875" customWidth="1"/>
    <col min="3336" max="3336" width="17.54296875" customWidth="1"/>
    <col min="3337" max="3337" width="19.1796875" bestFit="1" customWidth="1"/>
    <col min="3338" max="3338" width="15" bestFit="1" customWidth="1"/>
    <col min="3339" max="3339" width="14" customWidth="1"/>
    <col min="3587" max="3587" width="18.453125" bestFit="1" customWidth="1"/>
    <col min="3588" max="3588" width="12.1796875" bestFit="1" customWidth="1"/>
    <col min="3589" max="3589" width="11.54296875" bestFit="1" customWidth="1"/>
    <col min="3591" max="3591" width="12.1796875" customWidth="1"/>
    <col min="3592" max="3592" width="17.54296875" customWidth="1"/>
    <col min="3593" max="3593" width="19.1796875" bestFit="1" customWidth="1"/>
    <col min="3594" max="3594" width="15" bestFit="1" customWidth="1"/>
    <col min="3595" max="3595" width="14" customWidth="1"/>
    <col min="3843" max="3843" width="18.453125" bestFit="1" customWidth="1"/>
    <col min="3844" max="3844" width="12.1796875" bestFit="1" customWidth="1"/>
    <col min="3845" max="3845" width="11.54296875" bestFit="1" customWidth="1"/>
    <col min="3847" max="3847" width="12.1796875" customWidth="1"/>
    <col min="3848" max="3848" width="17.54296875" customWidth="1"/>
    <col min="3849" max="3849" width="19.1796875" bestFit="1" customWidth="1"/>
    <col min="3850" max="3850" width="15" bestFit="1" customWidth="1"/>
    <col min="3851" max="3851" width="14" customWidth="1"/>
    <col min="4099" max="4099" width="18.453125" bestFit="1" customWidth="1"/>
    <col min="4100" max="4100" width="12.1796875" bestFit="1" customWidth="1"/>
    <col min="4101" max="4101" width="11.54296875" bestFit="1" customWidth="1"/>
    <col min="4103" max="4103" width="12.1796875" customWidth="1"/>
    <col min="4104" max="4104" width="17.54296875" customWidth="1"/>
    <col min="4105" max="4105" width="19.1796875" bestFit="1" customWidth="1"/>
    <col min="4106" max="4106" width="15" bestFit="1" customWidth="1"/>
    <col min="4107" max="4107" width="14" customWidth="1"/>
    <col min="4355" max="4355" width="18.453125" bestFit="1" customWidth="1"/>
    <col min="4356" max="4356" width="12.1796875" bestFit="1" customWidth="1"/>
    <col min="4357" max="4357" width="11.54296875" bestFit="1" customWidth="1"/>
    <col min="4359" max="4359" width="12.1796875" customWidth="1"/>
    <col min="4360" max="4360" width="17.54296875" customWidth="1"/>
    <col min="4361" max="4361" width="19.1796875" bestFit="1" customWidth="1"/>
    <col min="4362" max="4362" width="15" bestFit="1" customWidth="1"/>
    <col min="4363" max="4363" width="14" customWidth="1"/>
    <col min="4611" max="4611" width="18.453125" bestFit="1" customWidth="1"/>
    <col min="4612" max="4612" width="12.1796875" bestFit="1" customWidth="1"/>
    <col min="4613" max="4613" width="11.54296875" bestFit="1" customWidth="1"/>
    <col min="4615" max="4615" width="12.1796875" customWidth="1"/>
    <col min="4616" max="4616" width="17.54296875" customWidth="1"/>
    <col min="4617" max="4617" width="19.1796875" bestFit="1" customWidth="1"/>
    <col min="4618" max="4618" width="15" bestFit="1" customWidth="1"/>
    <col min="4619" max="4619" width="14" customWidth="1"/>
    <col min="4867" max="4867" width="18.453125" bestFit="1" customWidth="1"/>
    <col min="4868" max="4868" width="12.1796875" bestFit="1" customWidth="1"/>
    <col min="4869" max="4869" width="11.54296875" bestFit="1" customWidth="1"/>
    <col min="4871" max="4871" width="12.1796875" customWidth="1"/>
    <col min="4872" max="4872" width="17.54296875" customWidth="1"/>
    <col min="4873" max="4873" width="19.1796875" bestFit="1" customWidth="1"/>
    <col min="4874" max="4874" width="15" bestFit="1" customWidth="1"/>
    <col min="4875" max="4875" width="14" customWidth="1"/>
    <col min="5123" max="5123" width="18.453125" bestFit="1" customWidth="1"/>
    <col min="5124" max="5124" width="12.1796875" bestFit="1" customWidth="1"/>
    <col min="5125" max="5125" width="11.54296875" bestFit="1" customWidth="1"/>
    <col min="5127" max="5127" width="12.1796875" customWidth="1"/>
    <col min="5128" max="5128" width="17.54296875" customWidth="1"/>
    <col min="5129" max="5129" width="19.1796875" bestFit="1" customWidth="1"/>
    <col min="5130" max="5130" width="15" bestFit="1" customWidth="1"/>
    <col min="5131" max="5131" width="14" customWidth="1"/>
    <col min="5379" max="5379" width="18.453125" bestFit="1" customWidth="1"/>
    <col min="5380" max="5380" width="12.1796875" bestFit="1" customWidth="1"/>
    <col min="5381" max="5381" width="11.54296875" bestFit="1" customWidth="1"/>
    <col min="5383" max="5383" width="12.1796875" customWidth="1"/>
    <col min="5384" max="5384" width="17.54296875" customWidth="1"/>
    <col min="5385" max="5385" width="19.1796875" bestFit="1" customWidth="1"/>
    <col min="5386" max="5386" width="15" bestFit="1" customWidth="1"/>
    <col min="5387" max="5387" width="14" customWidth="1"/>
    <col min="5635" max="5635" width="18.453125" bestFit="1" customWidth="1"/>
    <col min="5636" max="5636" width="12.1796875" bestFit="1" customWidth="1"/>
    <col min="5637" max="5637" width="11.54296875" bestFit="1" customWidth="1"/>
    <col min="5639" max="5639" width="12.1796875" customWidth="1"/>
    <col min="5640" max="5640" width="17.54296875" customWidth="1"/>
    <col min="5641" max="5641" width="19.1796875" bestFit="1" customWidth="1"/>
    <col min="5642" max="5642" width="15" bestFit="1" customWidth="1"/>
    <col min="5643" max="5643" width="14" customWidth="1"/>
    <col min="5891" max="5891" width="18.453125" bestFit="1" customWidth="1"/>
    <col min="5892" max="5892" width="12.1796875" bestFit="1" customWidth="1"/>
    <col min="5893" max="5893" width="11.54296875" bestFit="1" customWidth="1"/>
    <col min="5895" max="5895" width="12.1796875" customWidth="1"/>
    <col min="5896" max="5896" width="17.54296875" customWidth="1"/>
    <col min="5897" max="5897" width="19.1796875" bestFit="1" customWidth="1"/>
    <col min="5898" max="5898" width="15" bestFit="1" customWidth="1"/>
    <col min="5899" max="5899" width="14" customWidth="1"/>
    <col min="6147" max="6147" width="18.453125" bestFit="1" customWidth="1"/>
    <col min="6148" max="6148" width="12.1796875" bestFit="1" customWidth="1"/>
    <col min="6149" max="6149" width="11.54296875" bestFit="1" customWidth="1"/>
    <col min="6151" max="6151" width="12.1796875" customWidth="1"/>
    <col min="6152" max="6152" width="17.54296875" customWidth="1"/>
    <col min="6153" max="6153" width="19.1796875" bestFit="1" customWidth="1"/>
    <col min="6154" max="6154" width="15" bestFit="1" customWidth="1"/>
    <col min="6155" max="6155" width="14" customWidth="1"/>
    <col min="6403" max="6403" width="18.453125" bestFit="1" customWidth="1"/>
    <col min="6404" max="6404" width="12.1796875" bestFit="1" customWidth="1"/>
    <col min="6405" max="6405" width="11.54296875" bestFit="1" customWidth="1"/>
    <col min="6407" max="6407" width="12.1796875" customWidth="1"/>
    <col min="6408" max="6408" width="17.54296875" customWidth="1"/>
    <col min="6409" max="6409" width="19.1796875" bestFit="1" customWidth="1"/>
    <col min="6410" max="6410" width="15" bestFit="1" customWidth="1"/>
    <col min="6411" max="6411" width="14" customWidth="1"/>
    <col min="6659" max="6659" width="18.453125" bestFit="1" customWidth="1"/>
    <col min="6660" max="6660" width="12.1796875" bestFit="1" customWidth="1"/>
    <col min="6661" max="6661" width="11.54296875" bestFit="1" customWidth="1"/>
    <col min="6663" max="6663" width="12.1796875" customWidth="1"/>
    <col min="6664" max="6664" width="17.54296875" customWidth="1"/>
    <col min="6665" max="6665" width="19.1796875" bestFit="1" customWidth="1"/>
    <col min="6666" max="6666" width="15" bestFit="1" customWidth="1"/>
    <col min="6667" max="6667" width="14" customWidth="1"/>
    <col min="6915" max="6915" width="18.453125" bestFit="1" customWidth="1"/>
    <col min="6916" max="6916" width="12.1796875" bestFit="1" customWidth="1"/>
    <col min="6917" max="6917" width="11.54296875" bestFit="1" customWidth="1"/>
    <col min="6919" max="6919" width="12.1796875" customWidth="1"/>
    <col min="6920" max="6920" width="17.54296875" customWidth="1"/>
    <col min="6921" max="6921" width="19.1796875" bestFit="1" customWidth="1"/>
    <col min="6922" max="6922" width="15" bestFit="1" customWidth="1"/>
    <col min="6923" max="6923" width="14" customWidth="1"/>
    <col min="7171" max="7171" width="18.453125" bestFit="1" customWidth="1"/>
    <col min="7172" max="7172" width="12.1796875" bestFit="1" customWidth="1"/>
    <col min="7173" max="7173" width="11.54296875" bestFit="1" customWidth="1"/>
    <col min="7175" max="7175" width="12.1796875" customWidth="1"/>
    <col min="7176" max="7176" width="17.54296875" customWidth="1"/>
    <col min="7177" max="7177" width="19.1796875" bestFit="1" customWidth="1"/>
    <col min="7178" max="7178" width="15" bestFit="1" customWidth="1"/>
    <col min="7179" max="7179" width="14" customWidth="1"/>
    <col min="7427" max="7427" width="18.453125" bestFit="1" customWidth="1"/>
    <col min="7428" max="7428" width="12.1796875" bestFit="1" customWidth="1"/>
    <col min="7429" max="7429" width="11.54296875" bestFit="1" customWidth="1"/>
    <col min="7431" max="7431" width="12.1796875" customWidth="1"/>
    <col min="7432" max="7432" width="17.54296875" customWidth="1"/>
    <col min="7433" max="7433" width="19.1796875" bestFit="1" customWidth="1"/>
    <col min="7434" max="7434" width="15" bestFit="1" customWidth="1"/>
    <col min="7435" max="7435" width="14" customWidth="1"/>
    <col min="7683" max="7683" width="18.453125" bestFit="1" customWidth="1"/>
    <col min="7684" max="7684" width="12.1796875" bestFit="1" customWidth="1"/>
    <col min="7685" max="7685" width="11.54296875" bestFit="1" customWidth="1"/>
    <col min="7687" max="7687" width="12.1796875" customWidth="1"/>
    <col min="7688" max="7688" width="17.54296875" customWidth="1"/>
    <col min="7689" max="7689" width="19.1796875" bestFit="1" customWidth="1"/>
    <col min="7690" max="7690" width="15" bestFit="1" customWidth="1"/>
    <col min="7691" max="7691" width="14" customWidth="1"/>
    <col min="7939" max="7939" width="18.453125" bestFit="1" customWidth="1"/>
    <col min="7940" max="7940" width="12.1796875" bestFit="1" customWidth="1"/>
    <col min="7941" max="7941" width="11.54296875" bestFit="1" customWidth="1"/>
    <col min="7943" max="7943" width="12.1796875" customWidth="1"/>
    <col min="7944" max="7944" width="17.54296875" customWidth="1"/>
    <col min="7945" max="7945" width="19.1796875" bestFit="1" customWidth="1"/>
    <col min="7946" max="7946" width="15" bestFit="1" customWidth="1"/>
    <col min="7947" max="7947" width="14" customWidth="1"/>
    <col min="8195" max="8195" width="18.453125" bestFit="1" customWidth="1"/>
    <col min="8196" max="8196" width="12.1796875" bestFit="1" customWidth="1"/>
    <col min="8197" max="8197" width="11.54296875" bestFit="1" customWidth="1"/>
    <col min="8199" max="8199" width="12.1796875" customWidth="1"/>
    <col min="8200" max="8200" width="17.54296875" customWidth="1"/>
    <col min="8201" max="8201" width="19.1796875" bestFit="1" customWidth="1"/>
    <col min="8202" max="8202" width="15" bestFit="1" customWidth="1"/>
    <col min="8203" max="8203" width="14" customWidth="1"/>
    <col min="8451" max="8451" width="18.453125" bestFit="1" customWidth="1"/>
    <col min="8452" max="8452" width="12.1796875" bestFit="1" customWidth="1"/>
    <col min="8453" max="8453" width="11.54296875" bestFit="1" customWidth="1"/>
    <col min="8455" max="8455" width="12.1796875" customWidth="1"/>
    <col min="8456" max="8456" width="17.54296875" customWidth="1"/>
    <col min="8457" max="8457" width="19.1796875" bestFit="1" customWidth="1"/>
    <col min="8458" max="8458" width="15" bestFit="1" customWidth="1"/>
    <col min="8459" max="8459" width="14" customWidth="1"/>
    <col min="8707" max="8707" width="18.453125" bestFit="1" customWidth="1"/>
    <col min="8708" max="8708" width="12.1796875" bestFit="1" customWidth="1"/>
    <col min="8709" max="8709" width="11.54296875" bestFit="1" customWidth="1"/>
    <col min="8711" max="8711" width="12.1796875" customWidth="1"/>
    <col min="8712" max="8712" width="17.54296875" customWidth="1"/>
    <col min="8713" max="8713" width="19.1796875" bestFit="1" customWidth="1"/>
    <col min="8714" max="8714" width="15" bestFit="1" customWidth="1"/>
    <col min="8715" max="8715" width="14" customWidth="1"/>
    <col min="8963" max="8963" width="18.453125" bestFit="1" customWidth="1"/>
    <col min="8964" max="8964" width="12.1796875" bestFit="1" customWidth="1"/>
    <col min="8965" max="8965" width="11.54296875" bestFit="1" customWidth="1"/>
    <col min="8967" max="8967" width="12.1796875" customWidth="1"/>
    <col min="8968" max="8968" width="17.54296875" customWidth="1"/>
    <col min="8969" max="8969" width="19.1796875" bestFit="1" customWidth="1"/>
    <col min="8970" max="8970" width="15" bestFit="1" customWidth="1"/>
    <col min="8971" max="8971" width="14" customWidth="1"/>
    <col min="9219" max="9219" width="18.453125" bestFit="1" customWidth="1"/>
    <col min="9220" max="9220" width="12.1796875" bestFit="1" customWidth="1"/>
    <col min="9221" max="9221" width="11.54296875" bestFit="1" customWidth="1"/>
    <col min="9223" max="9223" width="12.1796875" customWidth="1"/>
    <col min="9224" max="9224" width="17.54296875" customWidth="1"/>
    <col min="9225" max="9225" width="19.1796875" bestFit="1" customWidth="1"/>
    <col min="9226" max="9226" width="15" bestFit="1" customWidth="1"/>
    <col min="9227" max="9227" width="14" customWidth="1"/>
    <col min="9475" max="9475" width="18.453125" bestFit="1" customWidth="1"/>
    <col min="9476" max="9476" width="12.1796875" bestFit="1" customWidth="1"/>
    <col min="9477" max="9477" width="11.54296875" bestFit="1" customWidth="1"/>
    <col min="9479" max="9479" width="12.1796875" customWidth="1"/>
    <col min="9480" max="9480" width="17.54296875" customWidth="1"/>
    <col min="9481" max="9481" width="19.1796875" bestFit="1" customWidth="1"/>
    <col min="9482" max="9482" width="15" bestFit="1" customWidth="1"/>
    <col min="9483" max="9483" width="14" customWidth="1"/>
    <col min="9731" max="9731" width="18.453125" bestFit="1" customWidth="1"/>
    <col min="9732" max="9732" width="12.1796875" bestFit="1" customWidth="1"/>
    <col min="9733" max="9733" width="11.54296875" bestFit="1" customWidth="1"/>
    <col min="9735" max="9735" width="12.1796875" customWidth="1"/>
    <col min="9736" max="9736" width="17.54296875" customWidth="1"/>
    <col min="9737" max="9737" width="19.1796875" bestFit="1" customWidth="1"/>
    <col min="9738" max="9738" width="15" bestFit="1" customWidth="1"/>
    <col min="9739" max="9739" width="14" customWidth="1"/>
    <col min="9987" max="9987" width="18.453125" bestFit="1" customWidth="1"/>
    <col min="9988" max="9988" width="12.1796875" bestFit="1" customWidth="1"/>
    <col min="9989" max="9989" width="11.54296875" bestFit="1" customWidth="1"/>
    <col min="9991" max="9991" width="12.1796875" customWidth="1"/>
    <col min="9992" max="9992" width="17.54296875" customWidth="1"/>
    <col min="9993" max="9993" width="19.1796875" bestFit="1" customWidth="1"/>
    <col min="9994" max="9994" width="15" bestFit="1" customWidth="1"/>
    <col min="9995" max="9995" width="14" customWidth="1"/>
    <col min="10243" max="10243" width="18.453125" bestFit="1" customWidth="1"/>
    <col min="10244" max="10244" width="12.1796875" bestFit="1" customWidth="1"/>
    <col min="10245" max="10245" width="11.54296875" bestFit="1" customWidth="1"/>
    <col min="10247" max="10247" width="12.1796875" customWidth="1"/>
    <col min="10248" max="10248" width="17.54296875" customWidth="1"/>
    <col min="10249" max="10249" width="19.1796875" bestFit="1" customWidth="1"/>
    <col min="10250" max="10250" width="15" bestFit="1" customWidth="1"/>
    <col min="10251" max="10251" width="14" customWidth="1"/>
    <col min="10499" max="10499" width="18.453125" bestFit="1" customWidth="1"/>
    <col min="10500" max="10500" width="12.1796875" bestFit="1" customWidth="1"/>
    <col min="10501" max="10501" width="11.54296875" bestFit="1" customWidth="1"/>
    <col min="10503" max="10503" width="12.1796875" customWidth="1"/>
    <col min="10504" max="10504" width="17.54296875" customWidth="1"/>
    <col min="10505" max="10505" width="19.1796875" bestFit="1" customWidth="1"/>
    <col min="10506" max="10506" width="15" bestFit="1" customWidth="1"/>
    <col min="10507" max="10507" width="14" customWidth="1"/>
    <col min="10755" max="10755" width="18.453125" bestFit="1" customWidth="1"/>
    <col min="10756" max="10756" width="12.1796875" bestFit="1" customWidth="1"/>
    <col min="10757" max="10757" width="11.54296875" bestFit="1" customWidth="1"/>
    <col min="10759" max="10759" width="12.1796875" customWidth="1"/>
    <col min="10760" max="10760" width="17.54296875" customWidth="1"/>
    <col min="10761" max="10761" width="19.1796875" bestFit="1" customWidth="1"/>
    <col min="10762" max="10762" width="15" bestFit="1" customWidth="1"/>
    <col min="10763" max="10763" width="14" customWidth="1"/>
    <col min="11011" max="11011" width="18.453125" bestFit="1" customWidth="1"/>
    <col min="11012" max="11012" width="12.1796875" bestFit="1" customWidth="1"/>
    <col min="11013" max="11013" width="11.54296875" bestFit="1" customWidth="1"/>
    <col min="11015" max="11015" width="12.1796875" customWidth="1"/>
    <col min="11016" max="11016" width="17.54296875" customWidth="1"/>
    <col min="11017" max="11017" width="19.1796875" bestFit="1" customWidth="1"/>
    <col min="11018" max="11018" width="15" bestFit="1" customWidth="1"/>
    <col min="11019" max="11019" width="14" customWidth="1"/>
    <col min="11267" max="11267" width="18.453125" bestFit="1" customWidth="1"/>
    <col min="11268" max="11268" width="12.1796875" bestFit="1" customWidth="1"/>
    <col min="11269" max="11269" width="11.54296875" bestFit="1" customWidth="1"/>
    <col min="11271" max="11271" width="12.1796875" customWidth="1"/>
    <col min="11272" max="11272" width="17.54296875" customWidth="1"/>
    <col min="11273" max="11273" width="19.1796875" bestFit="1" customWidth="1"/>
    <col min="11274" max="11274" width="15" bestFit="1" customWidth="1"/>
    <col min="11275" max="11275" width="14" customWidth="1"/>
    <col min="11523" max="11523" width="18.453125" bestFit="1" customWidth="1"/>
    <col min="11524" max="11524" width="12.1796875" bestFit="1" customWidth="1"/>
    <col min="11525" max="11525" width="11.54296875" bestFit="1" customWidth="1"/>
    <col min="11527" max="11527" width="12.1796875" customWidth="1"/>
    <col min="11528" max="11528" width="17.54296875" customWidth="1"/>
    <col min="11529" max="11529" width="19.1796875" bestFit="1" customWidth="1"/>
    <col min="11530" max="11530" width="15" bestFit="1" customWidth="1"/>
    <col min="11531" max="11531" width="14" customWidth="1"/>
    <col min="11779" max="11779" width="18.453125" bestFit="1" customWidth="1"/>
    <col min="11780" max="11780" width="12.1796875" bestFit="1" customWidth="1"/>
    <col min="11781" max="11781" width="11.54296875" bestFit="1" customWidth="1"/>
    <col min="11783" max="11783" width="12.1796875" customWidth="1"/>
    <col min="11784" max="11784" width="17.54296875" customWidth="1"/>
    <col min="11785" max="11785" width="19.1796875" bestFit="1" customWidth="1"/>
    <col min="11786" max="11786" width="15" bestFit="1" customWidth="1"/>
    <col min="11787" max="11787" width="14" customWidth="1"/>
    <col min="12035" max="12035" width="18.453125" bestFit="1" customWidth="1"/>
    <col min="12036" max="12036" width="12.1796875" bestFit="1" customWidth="1"/>
    <col min="12037" max="12037" width="11.54296875" bestFit="1" customWidth="1"/>
    <col min="12039" max="12039" width="12.1796875" customWidth="1"/>
    <col min="12040" max="12040" width="17.54296875" customWidth="1"/>
    <col min="12041" max="12041" width="19.1796875" bestFit="1" customWidth="1"/>
    <col min="12042" max="12042" width="15" bestFit="1" customWidth="1"/>
    <col min="12043" max="12043" width="14" customWidth="1"/>
    <col min="12291" max="12291" width="18.453125" bestFit="1" customWidth="1"/>
    <col min="12292" max="12292" width="12.1796875" bestFit="1" customWidth="1"/>
    <col min="12293" max="12293" width="11.54296875" bestFit="1" customWidth="1"/>
    <col min="12295" max="12295" width="12.1796875" customWidth="1"/>
    <col min="12296" max="12296" width="17.54296875" customWidth="1"/>
    <col min="12297" max="12297" width="19.1796875" bestFit="1" customWidth="1"/>
    <col min="12298" max="12298" width="15" bestFit="1" customWidth="1"/>
    <col min="12299" max="12299" width="14" customWidth="1"/>
    <col min="12547" max="12547" width="18.453125" bestFit="1" customWidth="1"/>
    <col min="12548" max="12548" width="12.1796875" bestFit="1" customWidth="1"/>
    <col min="12549" max="12549" width="11.54296875" bestFit="1" customWidth="1"/>
    <col min="12551" max="12551" width="12.1796875" customWidth="1"/>
    <col min="12552" max="12552" width="17.54296875" customWidth="1"/>
    <col min="12553" max="12553" width="19.1796875" bestFit="1" customWidth="1"/>
    <col min="12554" max="12554" width="15" bestFit="1" customWidth="1"/>
    <col min="12555" max="12555" width="14" customWidth="1"/>
    <col min="12803" max="12803" width="18.453125" bestFit="1" customWidth="1"/>
    <col min="12804" max="12804" width="12.1796875" bestFit="1" customWidth="1"/>
    <col min="12805" max="12805" width="11.54296875" bestFit="1" customWidth="1"/>
    <col min="12807" max="12807" width="12.1796875" customWidth="1"/>
    <col min="12808" max="12808" width="17.54296875" customWidth="1"/>
    <col min="12809" max="12809" width="19.1796875" bestFit="1" customWidth="1"/>
    <col min="12810" max="12810" width="15" bestFit="1" customWidth="1"/>
    <col min="12811" max="12811" width="14" customWidth="1"/>
    <col min="13059" max="13059" width="18.453125" bestFit="1" customWidth="1"/>
    <col min="13060" max="13060" width="12.1796875" bestFit="1" customWidth="1"/>
    <col min="13061" max="13061" width="11.54296875" bestFit="1" customWidth="1"/>
    <col min="13063" max="13063" width="12.1796875" customWidth="1"/>
    <col min="13064" max="13064" width="17.54296875" customWidth="1"/>
    <col min="13065" max="13065" width="19.1796875" bestFit="1" customWidth="1"/>
    <col min="13066" max="13066" width="15" bestFit="1" customWidth="1"/>
    <col min="13067" max="13067" width="14" customWidth="1"/>
    <col min="13315" max="13315" width="18.453125" bestFit="1" customWidth="1"/>
    <col min="13316" max="13316" width="12.1796875" bestFit="1" customWidth="1"/>
    <col min="13317" max="13317" width="11.54296875" bestFit="1" customWidth="1"/>
    <col min="13319" max="13319" width="12.1796875" customWidth="1"/>
    <col min="13320" max="13320" width="17.54296875" customWidth="1"/>
    <col min="13321" max="13321" width="19.1796875" bestFit="1" customWidth="1"/>
    <col min="13322" max="13322" width="15" bestFit="1" customWidth="1"/>
    <col min="13323" max="13323" width="14" customWidth="1"/>
    <col min="13571" max="13571" width="18.453125" bestFit="1" customWidth="1"/>
    <col min="13572" max="13572" width="12.1796875" bestFit="1" customWidth="1"/>
    <col min="13573" max="13573" width="11.54296875" bestFit="1" customWidth="1"/>
    <col min="13575" max="13575" width="12.1796875" customWidth="1"/>
    <col min="13576" max="13576" width="17.54296875" customWidth="1"/>
    <col min="13577" max="13577" width="19.1796875" bestFit="1" customWidth="1"/>
    <col min="13578" max="13578" width="15" bestFit="1" customWidth="1"/>
    <col min="13579" max="13579" width="14" customWidth="1"/>
    <col min="13827" max="13827" width="18.453125" bestFit="1" customWidth="1"/>
    <col min="13828" max="13828" width="12.1796875" bestFit="1" customWidth="1"/>
    <col min="13829" max="13829" width="11.54296875" bestFit="1" customWidth="1"/>
    <col min="13831" max="13831" width="12.1796875" customWidth="1"/>
    <col min="13832" max="13832" width="17.54296875" customWidth="1"/>
    <col min="13833" max="13833" width="19.1796875" bestFit="1" customWidth="1"/>
    <col min="13834" max="13834" width="15" bestFit="1" customWidth="1"/>
    <col min="13835" max="13835" width="14" customWidth="1"/>
    <col min="14083" max="14083" width="18.453125" bestFit="1" customWidth="1"/>
    <col min="14084" max="14084" width="12.1796875" bestFit="1" customWidth="1"/>
    <col min="14085" max="14085" width="11.54296875" bestFit="1" customWidth="1"/>
    <col min="14087" max="14087" width="12.1796875" customWidth="1"/>
    <col min="14088" max="14088" width="17.54296875" customWidth="1"/>
    <col min="14089" max="14089" width="19.1796875" bestFit="1" customWidth="1"/>
    <col min="14090" max="14090" width="15" bestFit="1" customWidth="1"/>
    <col min="14091" max="14091" width="14" customWidth="1"/>
    <col min="14339" max="14339" width="18.453125" bestFit="1" customWidth="1"/>
    <col min="14340" max="14340" width="12.1796875" bestFit="1" customWidth="1"/>
    <col min="14341" max="14341" width="11.54296875" bestFit="1" customWidth="1"/>
    <col min="14343" max="14343" width="12.1796875" customWidth="1"/>
    <col min="14344" max="14344" width="17.54296875" customWidth="1"/>
    <col min="14345" max="14345" width="19.1796875" bestFit="1" customWidth="1"/>
    <col min="14346" max="14346" width="15" bestFit="1" customWidth="1"/>
    <col min="14347" max="14347" width="14" customWidth="1"/>
    <col min="14595" max="14595" width="18.453125" bestFit="1" customWidth="1"/>
    <col min="14596" max="14596" width="12.1796875" bestFit="1" customWidth="1"/>
    <col min="14597" max="14597" width="11.54296875" bestFit="1" customWidth="1"/>
    <col min="14599" max="14599" width="12.1796875" customWidth="1"/>
    <col min="14600" max="14600" width="17.54296875" customWidth="1"/>
    <col min="14601" max="14601" width="19.1796875" bestFit="1" customWidth="1"/>
    <col min="14602" max="14602" width="15" bestFit="1" customWidth="1"/>
    <col min="14603" max="14603" width="14" customWidth="1"/>
    <col min="14851" max="14851" width="18.453125" bestFit="1" customWidth="1"/>
    <col min="14852" max="14852" width="12.1796875" bestFit="1" customWidth="1"/>
    <col min="14853" max="14853" width="11.54296875" bestFit="1" customWidth="1"/>
    <col min="14855" max="14855" width="12.1796875" customWidth="1"/>
    <col min="14856" max="14856" width="17.54296875" customWidth="1"/>
    <col min="14857" max="14857" width="19.1796875" bestFit="1" customWidth="1"/>
    <col min="14858" max="14858" width="15" bestFit="1" customWidth="1"/>
    <col min="14859" max="14859" width="14" customWidth="1"/>
    <col min="15107" max="15107" width="18.453125" bestFit="1" customWidth="1"/>
    <col min="15108" max="15108" width="12.1796875" bestFit="1" customWidth="1"/>
    <col min="15109" max="15109" width="11.54296875" bestFit="1" customWidth="1"/>
    <col min="15111" max="15111" width="12.1796875" customWidth="1"/>
    <col min="15112" max="15112" width="17.54296875" customWidth="1"/>
    <col min="15113" max="15113" width="19.1796875" bestFit="1" customWidth="1"/>
    <col min="15114" max="15114" width="15" bestFit="1" customWidth="1"/>
    <col min="15115" max="15115" width="14" customWidth="1"/>
    <col min="15363" max="15363" width="18.453125" bestFit="1" customWidth="1"/>
    <col min="15364" max="15364" width="12.1796875" bestFit="1" customWidth="1"/>
    <col min="15365" max="15365" width="11.54296875" bestFit="1" customWidth="1"/>
    <col min="15367" max="15367" width="12.1796875" customWidth="1"/>
    <col min="15368" max="15368" width="17.54296875" customWidth="1"/>
    <col min="15369" max="15369" width="19.1796875" bestFit="1" customWidth="1"/>
    <col min="15370" max="15370" width="15" bestFit="1" customWidth="1"/>
    <col min="15371" max="15371" width="14" customWidth="1"/>
    <col min="15619" max="15619" width="18.453125" bestFit="1" customWidth="1"/>
    <col min="15620" max="15620" width="12.1796875" bestFit="1" customWidth="1"/>
    <col min="15621" max="15621" width="11.54296875" bestFit="1" customWidth="1"/>
    <col min="15623" max="15623" width="12.1796875" customWidth="1"/>
    <col min="15624" max="15624" width="17.54296875" customWidth="1"/>
    <col min="15625" max="15625" width="19.1796875" bestFit="1" customWidth="1"/>
    <col min="15626" max="15626" width="15" bestFit="1" customWidth="1"/>
    <col min="15627" max="15627" width="14" customWidth="1"/>
    <col min="15875" max="15875" width="18.453125" bestFit="1" customWidth="1"/>
    <col min="15876" max="15876" width="12.1796875" bestFit="1" customWidth="1"/>
    <col min="15877" max="15877" width="11.54296875" bestFit="1" customWidth="1"/>
    <col min="15879" max="15879" width="12.1796875" customWidth="1"/>
    <col min="15880" max="15880" width="17.54296875" customWidth="1"/>
    <col min="15881" max="15881" width="19.1796875" bestFit="1" customWidth="1"/>
    <col min="15882" max="15882" width="15" bestFit="1" customWidth="1"/>
    <col min="15883" max="15883" width="14" customWidth="1"/>
    <col min="16131" max="16131" width="18.453125" bestFit="1" customWidth="1"/>
    <col min="16132" max="16132" width="12.1796875" bestFit="1" customWidth="1"/>
    <col min="16133" max="16133" width="11.54296875" bestFit="1" customWidth="1"/>
    <col min="16135" max="16135" width="12.1796875" customWidth="1"/>
    <col min="16136" max="16136" width="17.54296875" customWidth="1"/>
    <col min="16137" max="16137" width="19.1796875" bestFit="1" customWidth="1"/>
    <col min="16138" max="16138" width="15" bestFit="1" customWidth="1"/>
    <col min="16139" max="16139" width="14" customWidth="1"/>
  </cols>
  <sheetData>
    <row r="1" spans="1:27" ht="15.5" x14ac:dyDescent="0.35">
      <c r="B1" s="1" t="s">
        <v>153</v>
      </c>
      <c r="C1" s="1">
        <f>CORREL(C3:C150,D3:D150)</f>
        <v>0.88896382727968848</v>
      </c>
      <c r="D1" s="3">
        <f>SUM(D3:D155)</f>
        <v>5382</v>
      </c>
      <c r="H1" s="5" t="s">
        <v>154</v>
      </c>
      <c r="I1" s="5" t="s">
        <v>155</v>
      </c>
      <c r="J1" s="1">
        <f>CORREL(H3:H20,I3:I20)</f>
        <v>0.87774738005187203</v>
      </c>
      <c r="Y1">
        <f>CORREL(Y3:Y150,AA3:AA150)</f>
        <v>0.88717174470660953</v>
      </c>
      <c r="Z1">
        <f ca="1">CORREL(Z3:Z150,AA3:AA150)</f>
        <v>0.58673897229920768</v>
      </c>
    </row>
    <row r="2" spans="1:27" ht="25.5" customHeight="1" x14ac:dyDescent="0.35">
      <c r="A2" s="6" t="s">
        <v>156</v>
      </c>
      <c r="B2" s="6" t="s">
        <v>157</v>
      </c>
      <c r="C2" s="6" t="s">
        <v>158</v>
      </c>
      <c r="D2" s="6" t="s">
        <v>1</v>
      </c>
      <c r="E2" s="7" t="s">
        <v>159</v>
      </c>
      <c r="H2" s="8" t="s">
        <v>158</v>
      </c>
      <c r="I2" s="8" t="s">
        <v>1</v>
      </c>
      <c r="J2" s="8" t="s">
        <v>183</v>
      </c>
      <c r="K2" s="8" t="s">
        <v>160</v>
      </c>
      <c r="L2" s="8" t="s">
        <v>161</v>
      </c>
      <c r="Y2" s="6" t="s">
        <v>158</v>
      </c>
      <c r="Z2" s="6" t="s">
        <v>162</v>
      </c>
      <c r="AA2" s="6" t="s">
        <v>1</v>
      </c>
    </row>
    <row r="3" spans="1:27" x14ac:dyDescent="0.35">
      <c r="A3" s="1">
        <v>68</v>
      </c>
      <c r="B3" s="9" t="s">
        <v>68</v>
      </c>
      <c r="C3" s="1">
        <v>5309</v>
      </c>
      <c r="D3" s="1">
        <v>41</v>
      </c>
      <c r="E3" s="10">
        <f t="shared" ref="E3:E34" ca="1" si="0">RAND()</f>
        <v>0.87662824411520301</v>
      </c>
      <c r="F3" s="1"/>
      <c r="G3" s="3">
        <v>1</v>
      </c>
      <c r="H3" s="9">
        <f>C3</f>
        <v>5309</v>
      </c>
      <c r="I3" s="9">
        <f>D3</f>
        <v>41</v>
      </c>
      <c r="J3" s="11">
        <f>$H$35*H3</f>
        <v>44.715776103390013</v>
      </c>
      <c r="K3" s="12">
        <f>I3-J3</f>
        <v>-3.715776103390013</v>
      </c>
      <c r="L3" s="13">
        <f>K3*K3</f>
        <v>13.806992050524268</v>
      </c>
      <c r="X3">
        <v>1</v>
      </c>
      <c r="Y3">
        <v>2206</v>
      </c>
      <c r="Z3" s="2">
        <f ca="1">Y3+NORMINV(RAND(),5000,3500)</f>
        <v>10865.862635552538</v>
      </c>
      <c r="AA3">
        <v>19</v>
      </c>
    </row>
    <row r="4" spans="1:27" x14ac:dyDescent="0.35">
      <c r="A4" s="1">
        <v>59</v>
      </c>
      <c r="B4" s="9" t="s">
        <v>59</v>
      </c>
      <c r="C4" s="1">
        <v>8318</v>
      </c>
      <c r="D4" s="1">
        <v>56</v>
      </c>
      <c r="E4" s="10">
        <f t="shared" ca="1" si="0"/>
        <v>0.23295768772517533</v>
      </c>
      <c r="F4" s="1"/>
      <c r="G4" s="3">
        <v>2</v>
      </c>
      <c r="H4" s="9">
        <f t="shared" ref="H4:H20" si="1">C4</f>
        <v>8318</v>
      </c>
      <c r="I4" s="9">
        <f t="shared" ref="I4:I20" si="2">D4</f>
        <v>56</v>
      </c>
      <c r="J4" s="11">
        <f t="shared" ref="J4:J20" si="3">$H$35*H4</f>
        <v>70.059488722546263</v>
      </c>
      <c r="K4" s="12">
        <f t="shared" ref="K4:K20" si="4">I4-J4</f>
        <v>-14.059488722546263</v>
      </c>
      <c r="L4" s="13">
        <f t="shared" ref="L4:L20" si="5">K4*K4</f>
        <v>197.66922313940555</v>
      </c>
      <c r="X4">
        <v>2</v>
      </c>
      <c r="Y4">
        <v>8447</v>
      </c>
      <c r="Z4" s="2">
        <f t="shared" ref="Z4:Z67" ca="1" si="6">Y4+NORMINV(RAND(),5000,3500)</f>
        <v>13123.789648506503</v>
      </c>
      <c r="AA4">
        <v>47</v>
      </c>
    </row>
    <row r="5" spans="1:27" x14ac:dyDescent="0.35">
      <c r="A5" s="1">
        <v>117</v>
      </c>
      <c r="B5" s="9" t="s">
        <v>117</v>
      </c>
      <c r="C5" s="1">
        <v>3073</v>
      </c>
      <c r="D5" s="1">
        <v>13</v>
      </c>
      <c r="E5" s="10">
        <f t="shared" ca="1" si="0"/>
        <v>0.15585316457395981</v>
      </c>
      <c r="F5" s="1"/>
      <c r="G5" s="3">
        <v>3</v>
      </c>
      <c r="H5" s="9">
        <f t="shared" si="1"/>
        <v>3073</v>
      </c>
      <c r="I5" s="9">
        <f t="shared" si="2"/>
        <v>13</v>
      </c>
      <c r="J5" s="11">
        <f t="shared" si="3"/>
        <v>25.882761342195803</v>
      </c>
      <c r="K5" s="12">
        <f t="shared" si="4"/>
        <v>-12.882761342195803</v>
      </c>
      <c r="L5" s="13">
        <f t="shared" si="5"/>
        <v>165.96553979997461</v>
      </c>
      <c r="X5">
        <v>3</v>
      </c>
      <c r="Y5">
        <v>4381</v>
      </c>
      <c r="Z5" s="2">
        <f t="shared" ca="1" si="6"/>
        <v>8336.0339653055707</v>
      </c>
      <c r="AA5">
        <v>42</v>
      </c>
    </row>
    <row r="6" spans="1:27" x14ac:dyDescent="0.35">
      <c r="A6" s="1">
        <v>24</v>
      </c>
      <c r="B6" s="9" t="s">
        <v>24</v>
      </c>
      <c r="C6" s="1">
        <v>820</v>
      </c>
      <c r="D6" s="1">
        <v>5</v>
      </c>
      <c r="E6" s="10">
        <f t="shared" ca="1" si="0"/>
        <v>0.57668959146111454</v>
      </c>
      <c r="F6" s="1"/>
      <c r="G6" s="3">
        <v>4</v>
      </c>
      <c r="H6" s="9">
        <f t="shared" si="1"/>
        <v>820</v>
      </c>
      <c r="I6" s="9">
        <f t="shared" si="2"/>
        <v>5</v>
      </c>
      <c r="J6" s="11">
        <f t="shared" si="3"/>
        <v>6.9065617639442101</v>
      </c>
      <c r="K6" s="12">
        <f t="shared" si="4"/>
        <v>-1.9065617639442101</v>
      </c>
      <c r="L6" s="13">
        <f t="shared" si="5"/>
        <v>3.6349777597340576</v>
      </c>
      <c r="Y6">
        <v>5216</v>
      </c>
      <c r="Z6" s="2">
        <f t="shared" ca="1" si="6"/>
        <v>7507.581843711504</v>
      </c>
      <c r="AA6">
        <v>36</v>
      </c>
    </row>
    <row r="7" spans="1:27" x14ac:dyDescent="0.35">
      <c r="A7" s="1">
        <v>121</v>
      </c>
      <c r="B7" s="9" t="s">
        <v>121</v>
      </c>
      <c r="C7" s="1">
        <v>3554</v>
      </c>
      <c r="D7" s="1">
        <v>29</v>
      </c>
      <c r="E7" s="10">
        <f t="shared" ca="1" si="0"/>
        <v>0.50787642442844794</v>
      </c>
      <c r="F7" s="1"/>
      <c r="G7" s="3">
        <v>5</v>
      </c>
      <c r="H7" s="9">
        <f t="shared" si="1"/>
        <v>3554</v>
      </c>
      <c r="I7" s="9">
        <f t="shared" si="2"/>
        <v>29</v>
      </c>
      <c r="J7" s="11">
        <f t="shared" si="3"/>
        <v>29.934049401289904</v>
      </c>
      <c r="K7" s="12">
        <f t="shared" si="4"/>
        <v>-0.93404940128990432</v>
      </c>
      <c r="L7" s="13">
        <f t="shared" si="5"/>
        <v>0.87244828405002872</v>
      </c>
      <c r="X7">
        <v>5</v>
      </c>
      <c r="Y7">
        <v>6603</v>
      </c>
      <c r="Z7" s="2">
        <f t="shared" ca="1" si="6"/>
        <v>14993.66429181997</v>
      </c>
      <c r="AA7">
        <v>43</v>
      </c>
    </row>
    <row r="8" spans="1:27" x14ac:dyDescent="0.35">
      <c r="A8" s="1">
        <v>19</v>
      </c>
      <c r="B8" s="9" t="s">
        <v>19</v>
      </c>
      <c r="C8" s="1">
        <v>1781</v>
      </c>
      <c r="D8" s="1">
        <v>10</v>
      </c>
      <c r="E8" s="10">
        <f t="shared" ca="1" si="0"/>
        <v>0.29712384569688655</v>
      </c>
      <c r="F8" s="1"/>
      <c r="G8" s="3">
        <v>6</v>
      </c>
      <c r="H8" s="9">
        <f t="shared" si="1"/>
        <v>1781</v>
      </c>
      <c r="I8" s="9">
        <f t="shared" si="2"/>
        <v>10</v>
      </c>
      <c r="J8" s="11">
        <f t="shared" si="3"/>
        <v>15.000715245834924</v>
      </c>
      <c r="K8" s="12">
        <f t="shared" si="4"/>
        <v>-5.0007152458349236</v>
      </c>
      <c r="L8" s="13">
        <f t="shared" si="5"/>
        <v>25.007152969925841</v>
      </c>
      <c r="X8">
        <v>6</v>
      </c>
      <c r="Y8">
        <v>2329</v>
      </c>
      <c r="Z8" s="2">
        <f t="shared" ca="1" si="6"/>
        <v>4663.4062071671469</v>
      </c>
      <c r="AA8">
        <v>16</v>
      </c>
    </row>
    <row r="9" spans="1:27" x14ac:dyDescent="0.35">
      <c r="A9" s="1">
        <v>98</v>
      </c>
      <c r="B9" s="9" t="s">
        <v>98</v>
      </c>
      <c r="C9" s="1">
        <v>7880</v>
      </c>
      <c r="D9" s="1">
        <v>69</v>
      </c>
      <c r="E9" s="10">
        <f t="shared" ca="1" si="0"/>
        <v>0.36994532506901046</v>
      </c>
      <c r="F9" s="1"/>
      <c r="G9" s="3">
        <v>7</v>
      </c>
      <c r="H9" s="9">
        <f t="shared" si="1"/>
        <v>7880</v>
      </c>
      <c r="I9" s="9">
        <f t="shared" si="2"/>
        <v>69</v>
      </c>
      <c r="J9" s="11">
        <f t="shared" si="3"/>
        <v>66.370374024244356</v>
      </c>
      <c r="K9" s="12">
        <f t="shared" si="4"/>
        <v>2.6296259757556442</v>
      </c>
      <c r="L9" s="13">
        <f t="shared" si="5"/>
        <v>6.9149327723688234</v>
      </c>
      <c r="X9">
        <v>7</v>
      </c>
      <c r="Y9">
        <v>1762</v>
      </c>
      <c r="Z9" s="2">
        <f t="shared" ca="1" si="6"/>
        <v>10010.711544190199</v>
      </c>
      <c r="AA9">
        <v>17</v>
      </c>
    </row>
    <row r="10" spans="1:27" x14ac:dyDescent="0.35">
      <c r="A10" s="1">
        <v>41</v>
      </c>
      <c r="B10" s="9" t="s">
        <v>41</v>
      </c>
      <c r="C10" s="1">
        <v>4933</v>
      </c>
      <c r="D10" s="1">
        <v>39</v>
      </c>
      <c r="E10" s="10">
        <f t="shared" ca="1" si="0"/>
        <v>0.25047237108494547</v>
      </c>
      <c r="F10" s="1"/>
      <c r="G10" s="3">
        <v>8</v>
      </c>
      <c r="H10" s="9">
        <f t="shared" si="1"/>
        <v>4933</v>
      </c>
      <c r="I10" s="9">
        <f t="shared" si="2"/>
        <v>39</v>
      </c>
      <c r="J10" s="11">
        <f t="shared" si="3"/>
        <v>41.548864855532671</v>
      </c>
      <c r="K10" s="12">
        <f t="shared" si="4"/>
        <v>-2.5488648555326705</v>
      </c>
      <c r="L10" s="13">
        <f t="shared" si="5"/>
        <v>6.4967120517695811</v>
      </c>
      <c r="X10">
        <v>8</v>
      </c>
      <c r="Y10">
        <v>1294</v>
      </c>
      <c r="Z10" s="2">
        <f t="shared" ca="1" si="6"/>
        <v>9163.2671309900252</v>
      </c>
      <c r="AA10">
        <v>14</v>
      </c>
    </row>
    <row r="11" spans="1:27" x14ac:dyDescent="0.35">
      <c r="A11" s="1">
        <v>70</v>
      </c>
      <c r="B11" s="9" t="s">
        <v>70</v>
      </c>
      <c r="C11" s="1">
        <v>10299</v>
      </c>
      <c r="D11" s="1">
        <v>102</v>
      </c>
      <c r="E11" s="10">
        <f t="shared" ca="1" si="0"/>
        <v>0.95815577604015811</v>
      </c>
      <c r="F11" s="1"/>
      <c r="G11" s="3">
        <v>9</v>
      </c>
      <c r="H11" s="9">
        <f t="shared" si="1"/>
        <v>10299</v>
      </c>
      <c r="I11" s="9">
        <f t="shared" si="2"/>
        <v>102</v>
      </c>
      <c r="J11" s="11">
        <f t="shared" si="3"/>
        <v>86.744731227879782</v>
      </c>
      <c r="K11" s="12">
        <f t="shared" si="4"/>
        <v>15.255268772120218</v>
      </c>
      <c r="L11" s="13">
        <f t="shared" si="5"/>
        <v>232.72322530962629</v>
      </c>
      <c r="X11">
        <v>9</v>
      </c>
      <c r="Y11">
        <v>4676</v>
      </c>
      <c r="Z11" s="2">
        <f t="shared" ca="1" si="6"/>
        <v>12253.396676605906</v>
      </c>
      <c r="AA11">
        <v>55</v>
      </c>
    </row>
    <row r="12" spans="1:27" x14ac:dyDescent="0.35">
      <c r="A12" s="1">
        <v>109</v>
      </c>
      <c r="B12" s="9" t="s">
        <v>109</v>
      </c>
      <c r="C12" s="1">
        <v>4093</v>
      </c>
      <c r="D12" s="1">
        <v>71</v>
      </c>
      <c r="E12" s="10">
        <f t="shared" ca="1" si="0"/>
        <v>0.22867051314482423</v>
      </c>
      <c r="F12" s="1"/>
      <c r="G12" s="3">
        <v>10</v>
      </c>
      <c r="H12" s="9">
        <f t="shared" si="1"/>
        <v>4093</v>
      </c>
      <c r="I12" s="9">
        <f t="shared" si="2"/>
        <v>71</v>
      </c>
      <c r="J12" s="11">
        <f t="shared" si="3"/>
        <v>34.473850365638597</v>
      </c>
      <c r="K12" s="12">
        <f t="shared" si="4"/>
        <v>36.526149634361403</v>
      </c>
      <c r="L12" s="13">
        <f t="shared" si="5"/>
        <v>1334.1596071117597</v>
      </c>
      <c r="X12">
        <v>10</v>
      </c>
      <c r="Y12">
        <v>3922</v>
      </c>
      <c r="Z12" s="2">
        <f t="shared" ca="1" si="6"/>
        <v>9982.4952628506289</v>
      </c>
      <c r="AA12">
        <v>36</v>
      </c>
    </row>
    <row r="13" spans="1:27" x14ac:dyDescent="0.35">
      <c r="A13" s="1">
        <v>113</v>
      </c>
      <c r="B13" s="9" t="s">
        <v>113</v>
      </c>
      <c r="C13" s="1">
        <v>3693</v>
      </c>
      <c r="D13" s="1">
        <v>31</v>
      </c>
      <c r="E13" s="10">
        <f t="shared" ca="1" si="0"/>
        <v>0.51739451140531412</v>
      </c>
      <c r="F13" s="1"/>
      <c r="G13" s="3">
        <v>11</v>
      </c>
      <c r="H13" s="9">
        <f t="shared" si="1"/>
        <v>3693</v>
      </c>
      <c r="I13" s="9">
        <f t="shared" si="2"/>
        <v>31</v>
      </c>
      <c r="J13" s="11">
        <f t="shared" si="3"/>
        <v>31.104795846641423</v>
      </c>
      <c r="K13" s="12">
        <f t="shared" si="4"/>
        <v>-0.10479584664142294</v>
      </c>
      <c r="L13" s="13">
        <f t="shared" si="5"/>
        <v>1.0982169473292636E-2</v>
      </c>
      <c r="X13">
        <v>11</v>
      </c>
      <c r="Y13">
        <v>8256</v>
      </c>
      <c r="Z13" s="2">
        <f t="shared" ca="1" si="6"/>
        <v>14605.833803939391</v>
      </c>
      <c r="AA13">
        <v>80</v>
      </c>
    </row>
    <row r="14" spans="1:27" x14ac:dyDescent="0.35">
      <c r="A14" s="1">
        <v>52</v>
      </c>
      <c r="B14" s="9" t="s">
        <v>52</v>
      </c>
      <c r="C14" s="1">
        <v>5216</v>
      </c>
      <c r="D14" s="1">
        <v>36</v>
      </c>
      <c r="E14" s="10">
        <f t="shared" ca="1" si="0"/>
        <v>0.66313852134989248</v>
      </c>
      <c r="F14" s="1"/>
      <c r="G14" s="3">
        <v>12</v>
      </c>
      <c r="H14" s="9">
        <f t="shared" si="1"/>
        <v>5216</v>
      </c>
      <c r="I14" s="9">
        <f t="shared" si="2"/>
        <v>36</v>
      </c>
      <c r="J14" s="11">
        <f t="shared" si="3"/>
        <v>43.932470927723166</v>
      </c>
      <c r="K14" s="12">
        <f t="shared" si="4"/>
        <v>-7.9324709277231662</v>
      </c>
      <c r="L14" s="13">
        <f t="shared" si="5"/>
        <v>62.92409501917323</v>
      </c>
      <c r="X14">
        <v>12</v>
      </c>
      <c r="Y14">
        <v>4093</v>
      </c>
      <c r="Z14" s="2">
        <f t="shared" ca="1" si="6"/>
        <v>2277.2488891653602</v>
      </c>
      <c r="AA14">
        <v>71</v>
      </c>
    </row>
    <row r="15" spans="1:27" x14ac:dyDescent="0.35">
      <c r="A15" s="1">
        <v>12</v>
      </c>
      <c r="B15" s="9" t="s">
        <v>12</v>
      </c>
      <c r="C15" s="1">
        <v>2137</v>
      </c>
      <c r="D15" s="1">
        <v>15</v>
      </c>
      <c r="E15" s="10">
        <f t="shared" ca="1" si="0"/>
        <v>0.47344707532324248</v>
      </c>
      <c r="F15" s="1"/>
      <c r="G15" s="3">
        <v>13</v>
      </c>
      <c r="H15" s="9">
        <f t="shared" si="1"/>
        <v>2137</v>
      </c>
      <c r="I15" s="9">
        <f t="shared" si="2"/>
        <v>15</v>
      </c>
      <c r="J15" s="11">
        <f t="shared" si="3"/>
        <v>17.999173767742409</v>
      </c>
      <c r="K15" s="12">
        <f t="shared" si="4"/>
        <v>-2.9991737677424091</v>
      </c>
      <c r="L15" s="13">
        <f t="shared" si="5"/>
        <v>8.9950432891141983</v>
      </c>
      <c r="X15">
        <v>13</v>
      </c>
      <c r="Y15">
        <v>6166</v>
      </c>
      <c r="Z15" s="2">
        <f t="shared" ca="1" si="6"/>
        <v>12536.55080366772</v>
      </c>
      <c r="AA15">
        <v>68</v>
      </c>
    </row>
    <row r="16" spans="1:27" x14ac:dyDescent="0.35">
      <c r="A16" s="1">
        <v>65</v>
      </c>
      <c r="B16" s="9" t="s">
        <v>65</v>
      </c>
      <c r="C16" s="1">
        <v>3577</v>
      </c>
      <c r="D16" s="1">
        <v>50</v>
      </c>
      <c r="E16" s="10">
        <f t="shared" ca="1" si="0"/>
        <v>0.88506221319378131</v>
      </c>
      <c r="F16" s="1"/>
      <c r="G16" s="3">
        <v>14</v>
      </c>
      <c r="H16" s="9">
        <f t="shared" si="1"/>
        <v>3577</v>
      </c>
      <c r="I16" s="9">
        <f t="shared" si="2"/>
        <v>50</v>
      </c>
      <c r="J16" s="11">
        <f t="shared" si="3"/>
        <v>30.127770036132244</v>
      </c>
      <c r="K16" s="12">
        <f t="shared" si="4"/>
        <v>19.872229963867756</v>
      </c>
      <c r="L16" s="13">
        <f t="shared" si="5"/>
        <v>394.90552373684346</v>
      </c>
      <c r="X16">
        <v>14</v>
      </c>
      <c r="Y16">
        <v>4935</v>
      </c>
      <c r="Z16" s="2">
        <f t="shared" ca="1" si="6"/>
        <v>10727.494647820495</v>
      </c>
      <c r="AA16">
        <v>57</v>
      </c>
    </row>
    <row r="17" spans="1:27" x14ac:dyDescent="0.35">
      <c r="A17" s="1">
        <v>131</v>
      </c>
      <c r="B17" s="9" t="s">
        <v>131</v>
      </c>
      <c r="C17" s="1">
        <v>6787</v>
      </c>
      <c r="D17" s="1">
        <v>57</v>
      </c>
      <c r="E17" s="10">
        <f t="shared" ca="1" si="0"/>
        <v>0.83310041741845653</v>
      </c>
      <c r="F17" s="1"/>
      <c r="G17" s="3">
        <v>15</v>
      </c>
      <c r="H17" s="9">
        <f t="shared" si="1"/>
        <v>6787</v>
      </c>
      <c r="I17" s="9">
        <f t="shared" si="2"/>
        <v>57</v>
      </c>
      <c r="J17" s="11">
        <f t="shared" si="3"/>
        <v>57.16443255108458</v>
      </c>
      <c r="K17" s="12">
        <f t="shared" si="4"/>
        <v>-0.16443255108458033</v>
      </c>
      <c r="L17" s="13">
        <f t="shared" si="5"/>
        <v>2.7038063856183119E-2</v>
      </c>
      <c r="X17">
        <v>15</v>
      </c>
      <c r="Y17">
        <v>1817</v>
      </c>
      <c r="Z17" s="2">
        <f t="shared" ca="1" si="6"/>
        <v>3351.1765370787266</v>
      </c>
      <c r="AA17">
        <v>9</v>
      </c>
    </row>
    <row r="18" spans="1:27" x14ac:dyDescent="0.35">
      <c r="A18" s="1">
        <v>13</v>
      </c>
      <c r="B18" s="9" t="s">
        <v>13</v>
      </c>
      <c r="C18" s="1">
        <v>2899</v>
      </c>
      <c r="D18" s="1">
        <v>15</v>
      </c>
      <c r="E18" s="10">
        <f t="shared" ca="1" si="0"/>
        <v>0.27981252004834323</v>
      </c>
      <c r="F18" s="1"/>
      <c r="G18" s="3">
        <v>16</v>
      </c>
      <c r="H18" s="9">
        <f t="shared" si="1"/>
        <v>2899</v>
      </c>
      <c r="I18" s="9">
        <f t="shared" si="2"/>
        <v>15</v>
      </c>
      <c r="J18" s="11">
        <f t="shared" si="3"/>
        <v>24.417222626432029</v>
      </c>
      <c r="K18" s="12">
        <f t="shared" si="4"/>
        <v>-9.4172226264320287</v>
      </c>
      <c r="L18" s="13">
        <f t="shared" si="5"/>
        <v>88.684081995783359</v>
      </c>
      <c r="X18">
        <v>16</v>
      </c>
      <c r="Y18">
        <v>13203</v>
      </c>
      <c r="Z18" s="2">
        <f t="shared" ca="1" si="6"/>
        <v>21512.42578178431</v>
      </c>
      <c r="AA18">
        <v>107</v>
      </c>
    </row>
    <row r="19" spans="1:27" x14ac:dyDescent="0.35">
      <c r="A19" s="1">
        <v>18</v>
      </c>
      <c r="B19" s="9" t="s">
        <v>18</v>
      </c>
      <c r="C19" s="1">
        <v>3400</v>
      </c>
      <c r="D19" s="1">
        <v>21</v>
      </c>
      <c r="E19" s="10">
        <f t="shared" ca="1" si="0"/>
        <v>0.73132354321694493</v>
      </c>
      <c r="F19" s="1"/>
      <c r="G19" s="3">
        <v>17</v>
      </c>
      <c r="H19" s="9">
        <f t="shared" si="1"/>
        <v>3400</v>
      </c>
      <c r="I19" s="9">
        <f t="shared" si="2"/>
        <v>21</v>
      </c>
      <c r="J19" s="11">
        <f t="shared" si="3"/>
        <v>28.636963411475993</v>
      </c>
      <c r="K19" s="12">
        <f t="shared" si="4"/>
        <v>-7.6369634114759926</v>
      </c>
      <c r="L19" s="13">
        <f t="shared" si="5"/>
        <v>58.323210148223033</v>
      </c>
      <c r="X19">
        <v>17</v>
      </c>
      <c r="Y19">
        <v>2674</v>
      </c>
      <c r="Z19" s="2">
        <f t="shared" ca="1" si="6"/>
        <v>11496.050291306463</v>
      </c>
      <c r="AA19">
        <v>28</v>
      </c>
    </row>
    <row r="20" spans="1:27" x14ac:dyDescent="0.35">
      <c r="A20" s="1">
        <v>120</v>
      </c>
      <c r="B20" s="9" t="s">
        <v>120</v>
      </c>
      <c r="C20" s="1">
        <v>3322</v>
      </c>
      <c r="D20" s="1">
        <v>23</v>
      </c>
      <c r="E20" s="10">
        <f t="shared" ca="1" si="0"/>
        <v>0.57377519533108035</v>
      </c>
      <c r="F20" s="1"/>
      <c r="G20" s="3">
        <v>18</v>
      </c>
      <c r="H20" s="9">
        <f t="shared" si="1"/>
        <v>3322</v>
      </c>
      <c r="I20" s="9">
        <f t="shared" si="2"/>
        <v>23</v>
      </c>
      <c r="J20" s="11">
        <f t="shared" si="3"/>
        <v>27.979997780271542</v>
      </c>
      <c r="K20" s="12">
        <f t="shared" si="4"/>
        <v>-4.9799977802715425</v>
      </c>
      <c r="L20" s="13">
        <f t="shared" si="5"/>
        <v>24.800377891509491</v>
      </c>
      <c r="X20">
        <v>18</v>
      </c>
      <c r="Y20">
        <v>4960</v>
      </c>
      <c r="Z20" s="2">
        <f t="shared" ca="1" si="6"/>
        <v>14424.675872321997</v>
      </c>
      <c r="AA20">
        <v>60</v>
      </c>
    </row>
    <row r="21" spans="1:27" x14ac:dyDescent="0.35">
      <c r="A21" s="1">
        <v>76</v>
      </c>
      <c r="B21" s="9" t="s">
        <v>76</v>
      </c>
      <c r="C21" s="1">
        <v>6212</v>
      </c>
      <c r="D21" s="1">
        <v>47</v>
      </c>
      <c r="E21" s="10">
        <f t="shared" ca="1" si="0"/>
        <v>0.19026313956274865</v>
      </c>
      <c r="F21" s="1"/>
      <c r="G21" s="3"/>
      <c r="H21" s="9"/>
      <c r="I21" s="9"/>
      <c r="J21" s="11"/>
      <c r="K21" s="12"/>
      <c r="L21" s="13"/>
      <c r="X21">
        <v>19</v>
      </c>
      <c r="Y21">
        <v>10299</v>
      </c>
      <c r="Z21" s="2">
        <f t="shared" ca="1" si="6"/>
        <v>19702.563601136295</v>
      </c>
      <c r="AA21">
        <v>102</v>
      </c>
    </row>
    <row r="22" spans="1:27" ht="15" thickBot="1" x14ac:dyDescent="0.4">
      <c r="A22" s="1">
        <v>145</v>
      </c>
      <c r="B22" s="9" t="s">
        <v>145</v>
      </c>
      <c r="C22" s="1">
        <v>2968</v>
      </c>
      <c r="D22" s="1">
        <v>19</v>
      </c>
      <c r="E22" s="10">
        <f t="shared" ca="1" si="0"/>
        <v>0.16352395536073594</v>
      </c>
      <c r="F22" s="1"/>
      <c r="G22" s="3"/>
      <c r="H22" s="9"/>
      <c r="I22" s="9"/>
      <c r="J22" s="11"/>
      <c r="K22" s="12"/>
      <c r="L22" s="13"/>
      <c r="X22">
        <v>20</v>
      </c>
      <c r="Y22">
        <v>2974</v>
      </c>
      <c r="Z22" s="2">
        <f t="shared" ca="1" si="6"/>
        <v>12268.670434278687</v>
      </c>
      <c r="AA22">
        <v>14</v>
      </c>
    </row>
    <row r="23" spans="1:27" ht="15" thickBot="1" x14ac:dyDescent="0.4">
      <c r="A23" s="1">
        <v>74</v>
      </c>
      <c r="B23" s="9" t="s">
        <v>74</v>
      </c>
      <c r="C23" s="1">
        <v>5027</v>
      </c>
      <c r="D23" s="1">
        <v>37</v>
      </c>
      <c r="E23" s="10">
        <f t="shared" ca="1" si="0"/>
        <v>0.31983723683278931</v>
      </c>
      <c r="F23" s="1"/>
      <c r="K23" s="48" t="s">
        <v>187</v>
      </c>
      <c r="L23" s="49">
        <f>SUM(L3:L20)</f>
        <v>2625.921163563115</v>
      </c>
      <c r="X23">
        <v>21</v>
      </c>
      <c r="Y23">
        <v>3128</v>
      </c>
      <c r="Z23" s="2">
        <f t="shared" ca="1" si="6"/>
        <v>9261.4170201820416</v>
      </c>
      <c r="AA23">
        <v>29</v>
      </c>
    </row>
    <row r="24" spans="1:27" ht="15" thickBot="1" x14ac:dyDescent="0.4">
      <c r="A24" s="1">
        <v>91</v>
      </c>
      <c r="B24" s="9" t="s">
        <v>91</v>
      </c>
      <c r="C24" s="1">
        <v>1931</v>
      </c>
      <c r="D24" s="1">
        <v>7</v>
      </c>
      <c r="E24" s="10">
        <f t="shared" ca="1" si="0"/>
        <v>0.48673174184695389</v>
      </c>
      <c r="F24" s="1"/>
      <c r="J24" s="4"/>
      <c r="X24">
        <v>22</v>
      </c>
      <c r="Y24">
        <v>2018</v>
      </c>
      <c r="Z24" s="2">
        <f t="shared" ca="1" si="6"/>
        <v>8393.3176780065296</v>
      </c>
      <c r="AA24">
        <v>10</v>
      </c>
    </row>
    <row r="25" spans="1:27" ht="15" thickBot="1" x14ac:dyDescent="0.4">
      <c r="A25" s="1">
        <v>144</v>
      </c>
      <c r="B25" s="9" t="s">
        <v>144</v>
      </c>
      <c r="C25" s="1">
        <v>2662</v>
      </c>
      <c r="D25" s="1">
        <v>27</v>
      </c>
      <c r="E25" s="10">
        <f t="shared" ca="1" si="0"/>
        <v>0.89376722604066983</v>
      </c>
      <c r="F25" s="1"/>
      <c r="G25" s="40"/>
      <c r="H25" s="41" t="s">
        <v>163</v>
      </c>
      <c r="I25" s="44" t="s">
        <v>164</v>
      </c>
      <c r="X25">
        <v>23</v>
      </c>
      <c r="Y25">
        <v>4543</v>
      </c>
      <c r="Z25" s="2">
        <f t="shared" ca="1" si="6"/>
        <v>13644.495977567474</v>
      </c>
      <c r="AA25">
        <v>43</v>
      </c>
    </row>
    <row r="26" spans="1:27" x14ac:dyDescent="0.35">
      <c r="A26" s="1">
        <v>14</v>
      </c>
      <c r="B26" s="9" t="s">
        <v>14</v>
      </c>
      <c r="C26" s="1">
        <v>2755</v>
      </c>
      <c r="D26" s="1">
        <v>24</v>
      </c>
      <c r="E26" s="10">
        <f t="shared" ca="1" si="0"/>
        <v>0.55115532264338929</v>
      </c>
      <c r="F26" s="1"/>
      <c r="G26" s="21" t="s">
        <v>165</v>
      </c>
      <c r="H26" s="22">
        <v>18</v>
      </c>
      <c r="I26" s="22">
        <v>18</v>
      </c>
      <c r="X26">
        <v>24</v>
      </c>
      <c r="Y26">
        <v>3037</v>
      </c>
      <c r="Z26" s="2">
        <f t="shared" ca="1" si="6"/>
        <v>9622.0525404951786</v>
      </c>
      <c r="AA26">
        <v>35</v>
      </c>
    </row>
    <row r="27" spans="1:27" x14ac:dyDescent="0.35">
      <c r="A27" s="1">
        <v>34</v>
      </c>
      <c r="B27" s="9" t="s">
        <v>34</v>
      </c>
      <c r="C27" s="1">
        <v>2329</v>
      </c>
      <c r="D27" s="1">
        <v>16</v>
      </c>
      <c r="E27" s="10">
        <f t="shared" ca="1" si="0"/>
        <v>0.27189793306441923</v>
      </c>
      <c r="F27" s="1"/>
      <c r="G27" s="21" t="s">
        <v>166</v>
      </c>
      <c r="H27" s="22">
        <v>153</v>
      </c>
      <c r="I27" s="22">
        <v>153</v>
      </c>
      <c r="X27">
        <v>25</v>
      </c>
      <c r="Y27">
        <v>11404</v>
      </c>
      <c r="Z27" s="2">
        <f t="shared" ca="1" si="6"/>
        <v>15535.787427713267</v>
      </c>
      <c r="AA27">
        <v>98</v>
      </c>
    </row>
    <row r="28" spans="1:27" x14ac:dyDescent="0.35">
      <c r="A28" s="1">
        <v>5</v>
      </c>
      <c r="B28" s="9" t="s">
        <v>5</v>
      </c>
      <c r="C28" s="1">
        <v>4050</v>
      </c>
      <c r="D28" s="1">
        <v>45</v>
      </c>
      <c r="E28" s="10">
        <f t="shared" ca="1" si="0"/>
        <v>0.25170770767940853</v>
      </c>
      <c r="F28" s="1"/>
      <c r="G28" s="21" t="s">
        <v>185</v>
      </c>
      <c r="H28" s="24">
        <f>AVERAGE(H3:H20)</f>
        <v>4505.0555555555557</v>
      </c>
      <c r="I28" s="24">
        <f>AVERAGE(I3:I20)</f>
        <v>37.944444444444443</v>
      </c>
      <c r="X28">
        <v>26</v>
      </c>
      <c r="Y28">
        <v>3422</v>
      </c>
      <c r="Z28" s="2">
        <f t="shared" ca="1" si="6"/>
        <v>6885.2997262117424</v>
      </c>
      <c r="AA28">
        <v>36</v>
      </c>
    </row>
    <row r="29" spans="1:27" ht="15" thickBot="1" x14ac:dyDescent="0.4">
      <c r="A29" s="1">
        <v>57</v>
      </c>
      <c r="B29" s="9" t="s">
        <v>57</v>
      </c>
      <c r="C29" s="1">
        <v>9333</v>
      </c>
      <c r="D29" s="1">
        <v>80</v>
      </c>
      <c r="E29" s="10">
        <f t="shared" ca="1" si="0"/>
        <v>0.83526742051485636</v>
      </c>
      <c r="F29" s="1"/>
      <c r="G29" s="21" t="s">
        <v>186</v>
      </c>
      <c r="H29" s="25">
        <f>VAR(H3:H20)</f>
        <v>6029090.9967320245</v>
      </c>
      <c r="I29" s="25">
        <f>VAR(I3:I20)</f>
        <v>658.17320261437908</v>
      </c>
      <c r="X29">
        <v>27</v>
      </c>
      <c r="Y29">
        <v>3577</v>
      </c>
      <c r="Z29" s="2">
        <f t="shared" ca="1" si="6"/>
        <v>5521.3767647509949</v>
      </c>
      <c r="AA29">
        <v>50</v>
      </c>
    </row>
    <row r="30" spans="1:27" ht="15" thickBot="1" x14ac:dyDescent="0.4">
      <c r="A30" s="1">
        <v>26</v>
      </c>
      <c r="B30" s="9" t="s">
        <v>26</v>
      </c>
      <c r="C30" s="1">
        <v>3970</v>
      </c>
      <c r="D30" s="1">
        <v>32</v>
      </c>
      <c r="E30" s="10">
        <f t="shared" ca="1" si="0"/>
        <v>0.37680469320441767</v>
      </c>
      <c r="F30" s="1"/>
      <c r="G30" s="40" t="s">
        <v>167</v>
      </c>
      <c r="H30" s="42">
        <f>C158</f>
        <v>4185.7712418300653</v>
      </c>
      <c r="I30" s="46"/>
      <c r="X30">
        <v>28</v>
      </c>
      <c r="Y30">
        <v>1704</v>
      </c>
      <c r="Z30" s="2">
        <f t="shared" ca="1" si="6"/>
        <v>-1601.5036720886528</v>
      </c>
      <c r="AA30">
        <v>9</v>
      </c>
    </row>
    <row r="31" spans="1:27" ht="15" thickBot="1" x14ac:dyDescent="0.4">
      <c r="A31" s="1">
        <v>8</v>
      </c>
      <c r="B31" s="9" t="s">
        <v>8</v>
      </c>
      <c r="C31" s="1">
        <v>2642</v>
      </c>
      <c r="D31" s="1">
        <v>36</v>
      </c>
      <c r="E31" s="10">
        <f t="shared" ca="1" si="0"/>
        <v>0.42006391939955723</v>
      </c>
      <c r="F31" s="1"/>
      <c r="G31" s="26" t="s">
        <v>184</v>
      </c>
      <c r="H31" s="43">
        <f>C157</f>
        <v>640423</v>
      </c>
      <c r="I31" s="47"/>
      <c r="X31">
        <v>29</v>
      </c>
      <c r="Y31">
        <v>7565</v>
      </c>
      <c r="Z31" s="2">
        <f t="shared" ca="1" si="6"/>
        <v>7489.3267195896979</v>
      </c>
      <c r="AA31">
        <v>48</v>
      </c>
    </row>
    <row r="32" spans="1:27" x14ac:dyDescent="0.35">
      <c r="A32" s="1">
        <v>128</v>
      </c>
      <c r="B32" s="9" t="s">
        <v>128</v>
      </c>
      <c r="C32" s="1">
        <v>4543</v>
      </c>
      <c r="D32" s="1">
        <v>43</v>
      </c>
      <c r="E32" s="10">
        <f t="shared" ca="1" si="0"/>
        <v>0.185847750238057</v>
      </c>
      <c r="F32" s="1"/>
      <c r="G32" s="1"/>
      <c r="X32">
        <v>30</v>
      </c>
      <c r="Y32">
        <v>2711</v>
      </c>
      <c r="Z32" s="2">
        <f t="shared" ca="1" si="6"/>
        <v>6436.8194478688156</v>
      </c>
      <c r="AA32">
        <v>29</v>
      </c>
    </row>
    <row r="33" spans="1:27" x14ac:dyDescent="0.35">
      <c r="A33" s="1">
        <v>29</v>
      </c>
      <c r="B33" s="9" t="s">
        <v>29</v>
      </c>
      <c r="C33" s="1">
        <v>2054</v>
      </c>
      <c r="D33" s="1">
        <v>12</v>
      </c>
      <c r="E33" s="10">
        <f t="shared" ca="1" si="0"/>
        <v>0.39097259690628605</v>
      </c>
      <c r="F33" s="1"/>
      <c r="X33">
        <v>31</v>
      </c>
      <c r="Y33">
        <v>1501</v>
      </c>
      <c r="Z33" s="2">
        <f t="shared" ca="1" si="6"/>
        <v>6154.4613039760998</v>
      </c>
      <c r="AA33">
        <v>9</v>
      </c>
    </row>
    <row r="34" spans="1:27" ht="15" thickBot="1" x14ac:dyDescent="0.4">
      <c r="A34" s="1">
        <v>55</v>
      </c>
      <c r="B34" s="9" t="s">
        <v>55</v>
      </c>
      <c r="C34" s="1">
        <v>4015</v>
      </c>
      <c r="D34" s="1">
        <v>24</v>
      </c>
      <c r="E34" s="10">
        <f t="shared" ca="1" si="0"/>
        <v>0.5996252237299069</v>
      </c>
      <c r="F34" s="1"/>
      <c r="X34">
        <v>32</v>
      </c>
      <c r="Y34">
        <v>1843</v>
      </c>
      <c r="Z34" s="2">
        <f t="shared" ca="1" si="6"/>
        <v>4635.7929529037447</v>
      </c>
      <c r="AA34">
        <v>15</v>
      </c>
    </row>
    <row r="35" spans="1:27" ht="15" thickBot="1" x14ac:dyDescent="0.4">
      <c r="A35" s="1">
        <v>6</v>
      </c>
      <c r="B35" s="9" t="s">
        <v>6</v>
      </c>
      <c r="C35" s="1">
        <v>4395</v>
      </c>
      <c r="D35" s="1">
        <v>38</v>
      </c>
      <c r="E35" s="10">
        <f t="shared" ref="E35:E66" ca="1" si="7">RAND()</f>
        <v>0.68386512562212554</v>
      </c>
      <c r="F35" s="1"/>
      <c r="G35" s="27" t="s">
        <v>168</v>
      </c>
      <c r="H35" s="28">
        <f>I28/H28</f>
        <v>8.422636297492939E-3</v>
      </c>
      <c r="X35">
        <v>33</v>
      </c>
      <c r="Y35">
        <v>2245</v>
      </c>
      <c r="Z35" s="2">
        <f t="shared" ca="1" si="6"/>
        <v>12561.114695490029</v>
      </c>
      <c r="AA35">
        <v>34</v>
      </c>
    </row>
    <row r="36" spans="1:27" ht="15" thickBot="1" x14ac:dyDescent="0.4">
      <c r="A36" s="1">
        <v>96</v>
      </c>
      <c r="B36" s="9" t="s">
        <v>96</v>
      </c>
      <c r="C36" s="1">
        <v>775</v>
      </c>
      <c r="D36" s="1">
        <v>0</v>
      </c>
      <c r="E36" s="10">
        <f t="shared" ca="1" si="7"/>
        <v>0.27175688648310148</v>
      </c>
      <c r="F36" s="1"/>
      <c r="G36" s="29" t="s">
        <v>169</v>
      </c>
      <c r="H36" s="30">
        <f>H31*H35</f>
        <v>5394.0500055493203</v>
      </c>
      <c r="X36">
        <v>34</v>
      </c>
      <c r="Y36">
        <v>3965</v>
      </c>
      <c r="Z36" s="2">
        <f t="shared" ca="1" si="6"/>
        <v>5745.4033251516357</v>
      </c>
      <c r="AA36">
        <v>40</v>
      </c>
    </row>
    <row r="37" spans="1:27" x14ac:dyDescent="0.35">
      <c r="A37" s="1">
        <v>78</v>
      </c>
      <c r="B37" s="9" t="s">
        <v>78</v>
      </c>
      <c r="C37" s="1">
        <v>2947</v>
      </c>
      <c r="D37" s="1">
        <v>17</v>
      </c>
      <c r="E37" s="10">
        <f t="shared" ca="1" si="7"/>
        <v>0.921150821280869</v>
      </c>
      <c r="F37" s="1"/>
      <c r="G37" s="29" t="s">
        <v>170</v>
      </c>
      <c r="H37" s="31">
        <f>1/(H30*H30)*(1-18/153)*L23/(18*17)</f>
        <v>4.3216701344126235E-7</v>
      </c>
      <c r="X37">
        <v>35</v>
      </c>
      <c r="Y37">
        <v>4335</v>
      </c>
      <c r="Z37" s="2">
        <f t="shared" ca="1" si="6"/>
        <v>13960.766464652785</v>
      </c>
      <c r="AA37">
        <v>40</v>
      </c>
    </row>
    <row r="38" spans="1:27" ht="15" thickBot="1" x14ac:dyDescent="0.4">
      <c r="A38" s="1">
        <v>119</v>
      </c>
      <c r="B38" s="9" t="s">
        <v>119</v>
      </c>
      <c r="C38" s="1">
        <v>3137</v>
      </c>
      <c r="D38" s="1">
        <v>21</v>
      </c>
      <c r="E38" s="10">
        <f t="shared" ca="1" si="7"/>
        <v>0.27407271489472995</v>
      </c>
      <c r="F38" s="1"/>
      <c r="G38" s="29" t="s">
        <v>171</v>
      </c>
      <c r="H38" s="32">
        <f>H31*H31*H37</f>
        <v>177249.67854051024</v>
      </c>
      <c r="X38">
        <v>36</v>
      </c>
      <c r="Y38">
        <v>3970</v>
      </c>
      <c r="Z38" s="2">
        <f t="shared" ca="1" si="6"/>
        <v>8339.6250435866186</v>
      </c>
      <c r="AA38">
        <v>32</v>
      </c>
    </row>
    <row r="39" spans="1:27" ht="15" thickBot="1" x14ac:dyDescent="0.4">
      <c r="A39" s="1">
        <v>84</v>
      </c>
      <c r="B39" s="9" t="s">
        <v>84</v>
      </c>
      <c r="C39" s="1">
        <v>6425</v>
      </c>
      <c r="D39" s="1">
        <v>41</v>
      </c>
      <c r="E39" s="10">
        <f t="shared" ca="1" si="7"/>
        <v>0.73150457845083039</v>
      </c>
      <c r="F39" s="1"/>
      <c r="G39" s="38" t="s">
        <v>173</v>
      </c>
      <c r="H39" s="50">
        <f>SQRT(H38)</f>
        <v>421.01030692907062</v>
      </c>
      <c r="K39" s="14"/>
      <c r="X39">
        <v>37</v>
      </c>
      <c r="Y39">
        <v>4556</v>
      </c>
      <c r="Z39" s="2">
        <f t="shared" ca="1" si="6"/>
        <v>2636.3927093168768</v>
      </c>
      <c r="AA39">
        <v>37</v>
      </c>
    </row>
    <row r="40" spans="1:27" ht="15" thickBot="1" x14ac:dyDescent="0.4">
      <c r="A40" s="1">
        <v>11</v>
      </c>
      <c r="B40" s="9" t="s">
        <v>11</v>
      </c>
      <c r="C40" s="1">
        <v>1707</v>
      </c>
      <c r="D40" s="1">
        <v>14</v>
      </c>
      <c r="E40" s="10">
        <f t="shared" ca="1" si="7"/>
        <v>0.4637766136091438</v>
      </c>
      <c r="F40" s="1"/>
      <c r="X40">
        <v>38</v>
      </c>
      <c r="Y40">
        <v>5536</v>
      </c>
      <c r="Z40" s="2">
        <f t="shared" ca="1" si="6"/>
        <v>8893.6290634398028</v>
      </c>
      <c r="AA40">
        <v>39</v>
      </c>
    </row>
    <row r="41" spans="1:27" x14ac:dyDescent="0.35">
      <c r="A41" s="1">
        <v>79</v>
      </c>
      <c r="B41" s="9" t="s">
        <v>79</v>
      </c>
      <c r="C41" s="1">
        <v>3179</v>
      </c>
      <c r="D41" s="1">
        <v>31</v>
      </c>
      <c r="E41" s="10">
        <f t="shared" ca="1" si="7"/>
        <v>0.15555246308146309</v>
      </c>
      <c r="F41" s="1"/>
      <c r="G41" s="27" t="s">
        <v>189</v>
      </c>
      <c r="H41" s="51">
        <f>H36-1.96*H39</f>
        <v>4568.8698039683422</v>
      </c>
      <c r="X41">
        <v>39</v>
      </c>
      <c r="Y41">
        <v>2381</v>
      </c>
      <c r="Z41" s="2">
        <f t="shared" ca="1" si="6"/>
        <v>7906.0075552719445</v>
      </c>
      <c r="AA41">
        <v>24</v>
      </c>
    </row>
    <row r="42" spans="1:27" ht="15" thickBot="1" x14ac:dyDescent="0.4">
      <c r="A42" s="1">
        <v>60</v>
      </c>
      <c r="B42" s="9" t="s">
        <v>60</v>
      </c>
      <c r="C42" s="1">
        <v>11404</v>
      </c>
      <c r="D42" s="1">
        <v>98</v>
      </c>
      <c r="E42" s="10">
        <f t="shared" ca="1" si="7"/>
        <v>0.11578608120955614</v>
      </c>
      <c r="F42" s="1"/>
      <c r="G42" s="38" t="s">
        <v>190</v>
      </c>
      <c r="H42" s="52">
        <f>H36+1.96*H39</f>
        <v>6219.2302071302984</v>
      </c>
      <c r="X42">
        <v>40</v>
      </c>
      <c r="Y42">
        <v>2968</v>
      </c>
      <c r="Z42" s="2">
        <f t="shared" ca="1" si="6"/>
        <v>6112.7133934559097</v>
      </c>
      <c r="AA42">
        <v>19</v>
      </c>
    </row>
    <row r="43" spans="1:27" ht="15" thickBot="1" x14ac:dyDescent="0.4">
      <c r="A43" s="1">
        <v>123</v>
      </c>
      <c r="B43" s="9" t="s">
        <v>123</v>
      </c>
      <c r="C43" s="1">
        <v>3128</v>
      </c>
      <c r="D43" s="1">
        <v>29</v>
      </c>
      <c r="E43" s="10">
        <f t="shared" ca="1" si="7"/>
        <v>0.54654139647728484</v>
      </c>
      <c r="F43" s="1"/>
      <c r="G43" s="54" t="s">
        <v>188</v>
      </c>
      <c r="H43" s="54"/>
      <c r="X43">
        <v>41</v>
      </c>
      <c r="Y43">
        <v>4278</v>
      </c>
      <c r="Z43" s="2">
        <f t="shared" ca="1" si="6"/>
        <v>9081.4343381294057</v>
      </c>
      <c r="AA43">
        <v>39</v>
      </c>
    </row>
    <row r="44" spans="1:27" ht="15" thickBot="1" x14ac:dyDescent="0.4">
      <c r="A44" s="1">
        <v>77</v>
      </c>
      <c r="B44" s="9" t="s">
        <v>77</v>
      </c>
      <c r="C44" s="1">
        <v>2984</v>
      </c>
      <c r="D44" s="1">
        <v>28</v>
      </c>
      <c r="E44" s="10">
        <f t="shared" ca="1" si="7"/>
        <v>0.45039554062845988</v>
      </c>
      <c r="F44" s="1"/>
      <c r="G44" s="27" t="s">
        <v>174</v>
      </c>
      <c r="H44" s="33">
        <f>I27*I28</f>
        <v>5805.5</v>
      </c>
      <c r="X44">
        <v>42</v>
      </c>
      <c r="Y44">
        <v>3381</v>
      </c>
      <c r="Z44" s="2">
        <f t="shared" ca="1" si="6"/>
        <v>11122.267068454354</v>
      </c>
      <c r="AA44">
        <v>32</v>
      </c>
    </row>
    <row r="45" spans="1:27" x14ac:dyDescent="0.35">
      <c r="A45" s="1">
        <v>147</v>
      </c>
      <c r="B45" s="9" t="s">
        <v>147</v>
      </c>
      <c r="C45" s="1">
        <v>1996</v>
      </c>
      <c r="D45" s="1">
        <v>23</v>
      </c>
      <c r="E45" s="10">
        <f t="shared" ca="1" si="7"/>
        <v>0.6348413342149416</v>
      </c>
      <c r="F45" s="1"/>
      <c r="G45" s="29" t="s">
        <v>175</v>
      </c>
      <c r="H45" s="23">
        <f>I27*I27*(1-18/153)*I29/18</f>
        <v>755253.75</v>
      </c>
      <c r="X45">
        <v>43</v>
      </c>
      <c r="Y45">
        <v>6787</v>
      </c>
      <c r="Z45" s="2">
        <f t="shared" ca="1" si="6"/>
        <v>5626.3669800533708</v>
      </c>
      <c r="AA45">
        <v>57</v>
      </c>
    </row>
    <row r="46" spans="1:27" x14ac:dyDescent="0.35">
      <c r="A46" s="1">
        <v>87</v>
      </c>
      <c r="B46" s="9" t="s">
        <v>87</v>
      </c>
      <c r="C46" s="1">
        <v>8256</v>
      </c>
      <c r="D46" s="1">
        <v>80</v>
      </c>
      <c r="E46" s="10">
        <f t="shared" ca="1" si="7"/>
        <v>0.716998584449834</v>
      </c>
      <c r="F46" s="1"/>
      <c r="G46" s="29" t="s">
        <v>176</v>
      </c>
      <c r="H46" s="34">
        <f>SQRT(H45)</f>
        <v>869.05336429933925</v>
      </c>
      <c r="I46" s="1"/>
      <c r="X46">
        <v>44</v>
      </c>
      <c r="Y46">
        <v>2958</v>
      </c>
      <c r="Z46" s="2">
        <f t="shared" ca="1" si="6"/>
        <v>4978.6510587892863</v>
      </c>
      <c r="AA46">
        <v>24</v>
      </c>
    </row>
    <row r="47" spans="1:27" x14ac:dyDescent="0.35">
      <c r="A47" s="1">
        <v>88</v>
      </c>
      <c r="B47" s="9" t="s">
        <v>88</v>
      </c>
      <c r="C47" s="1">
        <v>6874</v>
      </c>
      <c r="D47" s="1">
        <v>67</v>
      </c>
      <c r="E47" s="10">
        <f t="shared" ca="1" si="7"/>
        <v>1.4728098558911329E-2</v>
      </c>
      <c r="F47" s="1"/>
      <c r="G47" s="35" t="s">
        <v>177</v>
      </c>
      <c r="H47" s="36">
        <f>H38/H45</f>
        <v>0.23468890891373959</v>
      </c>
      <c r="I47" s="1"/>
      <c r="X47">
        <v>45</v>
      </c>
      <c r="Y47">
        <v>3141</v>
      </c>
      <c r="Z47" s="2">
        <f t="shared" ca="1" si="6"/>
        <v>9793.5586414733662</v>
      </c>
      <c r="AA47">
        <v>48</v>
      </c>
    </row>
    <row r="48" spans="1:27" x14ac:dyDescent="0.35">
      <c r="A48" s="1">
        <v>142</v>
      </c>
      <c r="B48" s="9" t="s">
        <v>142</v>
      </c>
      <c r="C48" s="1">
        <v>3328</v>
      </c>
      <c r="D48" s="1">
        <v>30</v>
      </c>
      <c r="E48" s="10">
        <f t="shared" ca="1" si="7"/>
        <v>0.93936382357701187</v>
      </c>
      <c r="F48" s="1"/>
      <c r="G48" s="29" t="s">
        <v>178</v>
      </c>
      <c r="H48" s="37">
        <f>H39/H46</f>
        <v>0.48444701352546243</v>
      </c>
      <c r="I48" s="1"/>
      <c r="X48">
        <v>46</v>
      </c>
      <c r="Y48">
        <v>3400</v>
      </c>
      <c r="Z48" s="2">
        <f t="shared" ca="1" si="6"/>
        <v>2952.4676626283072</v>
      </c>
      <c r="AA48">
        <v>21</v>
      </c>
    </row>
    <row r="49" spans="1:27" x14ac:dyDescent="0.35">
      <c r="A49" s="1">
        <v>107</v>
      </c>
      <c r="B49" s="9" t="s">
        <v>107</v>
      </c>
      <c r="C49" s="1">
        <v>5215</v>
      </c>
      <c r="D49" s="1">
        <v>54</v>
      </c>
      <c r="E49" s="10">
        <f t="shared" ca="1" si="7"/>
        <v>0.17859014003455831</v>
      </c>
      <c r="F49" s="1"/>
      <c r="G49" s="29" t="s">
        <v>166</v>
      </c>
      <c r="H49" s="37">
        <v>153</v>
      </c>
      <c r="I49" s="1"/>
      <c r="X49">
        <v>47</v>
      </c>
      <c r="Y49">
        <v>1931</v>
      </c>
      <c r="Z49" s="2">
        <f t="shared" ca="1" si="6"/>
        <v>11542.532348456221</v>
      </c>
      <c r="AA49">
        <v>7</v>
      </c>
    </row>
    <row r="50" spans="1:27" ht="15" thickBot="1" x14ac:dyDescent="0.4">
      <c r="A50" s="1">
        <v>141</v>
      </c>
      <c r="B50" s="9" t="s">
        <v>141</v>
      </c>
      <c r="C50" s="1">
        <v>2959</v>
      </c>
      <c r="D50" s="1">
        <v>32</v>
      </c>
      <c r="E50" s="10">
        <f t="shared" ca="1" si="7"/>
        <v>0.34438972274763746</v>
      </c>
      <c r="F50" s="1"/>
      <c r="G50" s="38" t="s">
        <v>165</v>
      </c>
      <c r="H50" s="39">
        <v>18</v>
      </c>
      <c r="J50" s="16"/>
      <c r="X50">
        <v>48</v>
      </c>
      <c r="Y50">
        <v>7153</v>
      </c>
      <c r="Z50" s="2">
        <f t="shared" ca="1" si="6"/>
        <v>14527.883344706383</v>
      </c>
      <c r="AA50">
        <v>46</v>
      </c>
    </row>
    <row r="51" spans="1:27" x14ac:dyDescent="0.35">
      <c r="A51" s="1">
        <v>62</v>
      </c>
      <c r="B51" s="9" t="s">
        <v>62</v>
      </c>
      <c r="C51" s="1">
        <v>7466</v>
      </c>
      <c r="D51" s="1">
        <v>56</v>
      </c>
      <c r="E51" s="10">
        <f t="shared" ca="1" si="7"/>
        <v>0.4766386962211635</v>
      </c>
      <c r="F51" s="1"/>
      <c r="G51" s="1"/>
      <c r="H51" s="17"/>
      <c r="I51" s="18"/>
      <c r="X51">
        <v>49</v>
      </c>
      <c r="Y51">
        <v>2887</v>
      </c>
      <c r="Z51" s="2">
        <f t="shared" ca="1" si="6"/>
        <v>3511.0957262717766</v>
      </c>
      <c r="AA51">
        <v>39</v>
      </c>
    </row>
    <row r="52" spans="1:27" x14ac:dyDescent="0.35">
      <c r="A52" s="1">
        <v>27</v>
      </c>
      <c r="B52" s="9" t="s">
        <v>27</v>
      </c>
      <c r="C52" s="1">
        <v>8585</v>
      </c>
      <c r="D52" s="1">
        <v>61</v>
      </c>
      <c r="E52" s="10">
        <f t="shared" ca="1" si="7"/>
        <v>0.33924001388401792</v>
      </c>
      <c r="F52" s="1"/>
      <c r="G52" s="1"/>
      <c r="H52" s="17"/>
      <c r="I52" s="18"/>
      <c r="X52">
        <v>50</v>
      </c>
      <c r="Y52">
        <v>3179</v>
      </c>
      <c r="Z52" s="2">
        <f t="shared" ca="1" si="6"/>
        <v>5591.419267316418</v>
      </c>
      <c r="AA52">
        <v>31</v>
      </c>
    </row>
    <row r="53" spans="1:27" x14ac:dyDescent="0.35">
      <c r="A53" s="1">
        <v>40</v>
      </c>
      <c r="B53" s="9" t="s">
        <v>40</v>
      </c>
      <c r="C53" s="1">
        <v>2485</v>
      </c>
      <c r="D53" s="1">
        <v>17</v>
      </c>
      <c r="E53" s="10">
        <f t="shared" ca="1" si="7"/>
        <v>0.57447678532869451</v>
      </c>
      <c r="F53" s="1"/>
      <c r="G53" s="1"/>
      <c r="H53" s="1"/>
      <c r="J53" s="18"/>
      <c r="X53">
        <v>51</v>
      </c>
      <c r="Y53">
        <v>2085</v>
      </c>
      <c r="Z53" s="2">
        <f t="shared" ca="1" si="6"/>
        <v>3883.2151147301652</v>
      </c>
      <c r="AA53">
        <v>14</v>
      </c>
    </row>
    <row r="54" spans="1:27" x14ac:dyDescent="0.35">
      <c r="A54" s="1">
        <v>16</v>
      </c>
      <c r="B54" s="9" t="s">
        <v>16</v>
      </c>
      <c r="C54" s="1">
        <v>3167</v>
      </c>
      <c r="D54" s="1">
        <v>34</v>
      </c>
      <c r="E54" s="10">
        <f t="shared" ca="1" si="7"/>
        <v>0.21761020076291282</v>
      </c>
      <c r="F54" s="1"/>
      <c r="G54" s="1"/>
      <c r="H54" s="1"/>
      <c r="X54">
        <v>52</v>
      </c>
      <c r="Y54">
        <v>3113</v>
      </c>
      <c r="Z54" s="2">
        <f t="shared" ca="1" si="6"/>
        <v>12475.066073825599</v>
      </c>
      <c r="AA54">
        <v>19</v>
      </c>
    </row>
    <row r="55" spans="1:27" x14ac:dyDescent="0.35">
      <c r="A55" s="1">
        <v>3</v>
      </c>
      <c r="B55" s="9" t="s">
        <v>3</v>
      </c>
      <c r="C55" s="1">
        <v>1581</v>
      </c>
      <c r="D55" s="1">
        <v>13</v>
      </c>
      <c r="E55" s="10">
        <f t="shared" ca="1" si="7"/>
        <v>2.8318412730360842E-2</v>
      </c>
      <c r="F55" s="1"/>
      <c r="G55" s="1"/>
      <c r="H55" s="1"/>
      <c r="I55" s="19"/>
      <c r="X55">
        <v>53</v>
      </c>
      <c r="Y55">
        <v>2032</v>
      </c>
      <c r="Z55" s="2">
        <f t="shared" ca="1" si="6"/>
        <v>5444.9307111233993</v>
      </c>
      <c r="AA55">
        <v>20</v>
      </c>
    </row>
    <row r="56" spans="1:27" x14ac:dyDescent="0.35">
      <c r="A56" s="1">
        <v>75</v>
      </c>
      <c r="B56" s="9" t="s">
        <v>75</v>
      </c>
      <c r="C56" s="1">
        <v>6514</v>
      </c>
      <c r="D56" s="1">
        <v>51</v>
      </c>
      <c r="E56" s="10">
        <f t="shared" ca="1" si="7"/>
        <v>0.78413791695668356</v>
      </c>
      <c r="F56" s="1"/>
      <c r="G56" s="1"/>
      <c r="H56" s="1"/>
      <c r="X56">
        <v>54</v>
      </c>
      <c r="Y56">
        <v>2662</v>
      </c>
      <c r="Z56" s="2">
        <f t="shared" ca="1" si="6"/>
        <v>6101.7311434017083</v>
      </c>
      <c r="AA56">
        <v>27</v>
      </c>
    </row>
    <row r="57" spans="1:27" x14ac:dyDescent="0.35">
      <c r="A57" s="1">
        <v>64</v>
      </c>
      <c r="B57" s="9" t="s">
        <v>64</v>
      </c>
      <c r="C57" s="1">
        <v>2381</v>
      </c>
      <c r="D57" s="1">
        <v>24</v>
      </c>
      <c r="E57" s="10">
        <f t="shared" ca="1" si="7"/>
        <v>0.89969406718634093</v>
      </c>
      <c r="F57" s="1"/>
      <c r="G57" s="1"/>
      <c r="H57" s="1"/>
      <c r="I57" s="16"/>
      <c r="X57">
        <v>55</v>
      </c>
      <c r="Y57">
        <v>6151</v>
      </c>
      <c r="Z57" s="2">
        <f t="shared" ca="1" si="6"/>
        <v>10818.845631484895</v>
      </c>
      <c r="AA57">
        <v>50</v>
      </c>
    </row>
    <row r="58" spans="1:27" x14ac:dyDescent="0.35">
      <c r="A58" s="1">
        <v>140</v>
      </c>
      <c r="B58" s="9" t="s">
        <v>140</v>
      </c>
      <c r="C58" s="1">
        <v>1025</v>
      </c>
      <c r="D58" s="1">
        <v>8</v>
      </c>
      <c r="E58" s="10">
        <f t="shared" ca="1" si="7"/>
        <v>0.36633549572684143</v>
      </c>
      <c r="F58" s="1"/>
      <c r="G58" s="1"/>
      <c r="H58" s="1"/>
      <c r="X58">
        <v>56</v>
      </c>
      <c r="Y58">
        <v>6514</v>
      </c>
      <c r="Z58" s="2">
        <f t="shared" ca="1" si="6"/>
        <v>9153.2831689859177</v>
      </c>
      <c r="AA58">
        <v>51</v>
      </c>
    </row>
    <row r="59" spans="1:27" x14ac:dyDescent="0.35">
      <c r="A59" s="1">
        <v>149</v>
      </c>
      <c r="B59" s="9" t="s">
        <v>149</v>
      </c>
      <c r="C59" s="1">
        <v>3693</v>
      </c>
      <c r="D59" s="1">
        <v>34</v>
      </c>
      <c r="E59" s="10">
        <f t="shared" ca="1" si="7"/>
        <v>0.33875357608818069</v>
      </c>
      <c r="F59" s="1"/>
      <c r="G59" s="1"/>
      <c r="H59" s="1"/>
      <c r="X59">
        <v>57</v>
      </c>
      <c r="Y59">
        <v>3599</v>
      </c>
      <c r="Z59" s="2">
        <f t="shared" ca="1" si="6"/>
        <v>10492.388676595945</v>
      </c>
      <c r="AA59">
        <v>33</v>
      </c>
    </row>
    <row r="60" spans="1:27" x14ac:dyDescent="0.35">
      <c r="A60" s="1">
        <v>106</v>
      </c>
      <c r="B60" s="9" t="s">
        <v>106</v>
      </c>
      <c r="C60" s="1">
        <v>3422</v>
      </c>
      <c r="D60" s="1">
        <v>36</v>
      </c>
      <c r="E60" s="10">
        <f t="shared" ca="1" si="7"/>
        <v>8.33500438904623E-2</v>
      </c>
      <c r="F60" s="1"/>
      <c r="G60" s="1"/>
      <c r="H60" s="1"/>
      <c r="X60">
        <v>58</v>
      </c>
      <c r="Y60">
        <v>2436</v>
      </c>
      <c r="Z60" s="2">
        <f t="shared" ca="1" si="6"/>
        <v>9112.156208960303</v>
      </c>
      <c r="AA60">
        <v>25</v>
      </c>
    </row>
    <row r="61" spans="1:27" x14ac:dyDescent="0.35">
      <c r="A61" s="1">
        <v>20</v>
      </c>
      <c r="B61" s="9" t="s">
        <v>20</v>
      </c>
      <c r="C61" s="1">
        <v>6603</v>
      </c>
      <c r="D61" s="1">
        <v>43</v>
      </c>
      <c r="E61" s="10">
        <f t="shared" ca="1" si="7"/>
        <v>0.54472434360698241</v>
      </c>
      <c r="F61" s="1"/>
      <c r="G61" s="1"/>
      <c r="H61" s="1"/>
      <c r="X61">
        <v>59</v>
      </c>
      <c r="Y61">
        <v>5309</v>
      </c>
      <c r="Z61" s="2">
        <f t="shared" ca="1" si="6"/>
        <v>13692.201853798826</v>
      </c>
      <c r="AA61">
        <v>41</v>
      </c>
    </row>
    <row r="62" spans="1:27" x14ac:dyDescent="0.35">
      <c r="A62" s="1">
        <v>53</v>
      </c>
      <c r="B62" s="9" t="s">
        <v>53</v>
      </c>
      <c r="C62" s="1">
        <v>11844</v>
      </c>
      <c r="D62" s="1">
        <v>100</v>
      </c>
      <c r="E62" s="10">
        <f t="shared" ca="1" si="7"/>
        <v>0.22044903838389041</v>
      </c>
      <c r="F62" s="1"/>
      <c r="G62" s="1"/>
      <c r="H62" s="1"/>
      <c r="X62">
        <v>60</v>
      </c>
      <c r="Y62">
        <v>329</v>
      </c>
      <c r="Z62" s="2">
        <f t="shared" ca="1" si="6"/>
        <v>3536.8497103059226</v>
      </c>
      <c r="AA62">
        <v>4</v>
      </c>
    </row>
    <row r="63" spans="1:27" x14ac:dyDescent="0.35">
      <c r="A63" s="1">
        <v>153</v>
      </c>
      <c r="B63" s="9" t="s">
        <v>172</v>
      </c>
      <c r="C63" s="1">
        <v>4134</v>
      </c>
      <c r="D63" s="1">
        <v>68</v>
      </c>
      <c r="E63" s="10">
        <f t="shared" ca="1" si="7"/>
        <v>0.77684387854642067</v>
      </c>
      <c r="F63" s="1"/>
      <c r="G63" s="1"/>
      <c r="H63" s="1"/>
      <c r="X63">
        <v>61</v>
      </c>
      <c r="Y63">
        <v>7466</v>
      </c>
      <c r="Z63" s="2">
        <f t="shared" ca="1" si="6"/>
        <v>18222.626018084033</v>
      </c>
      <c r="AA63">
        <v>56</v>
      </c>
    </row>
    <row r="64" spans="1:27" x14ac:dyDescent="0.35">
      <c r="A64" s="1">
        <v>139</v>
      </c>
      <c r="B64" s="9" t="s">
        <v>139</v>
      </c>
      <c r="C64" s="1">
        <v>4013</v>
      </c>
      <c r="D64" s="1">
        <v>38</v>
      </c>
      <c r="E64" s="10">
        <f t="shared" ca="1" si="7"/>
        <v>0.22500418771167829</v>
      </c>
      <c r="F64" s="1"/>
      <c r="G64" s="1"/>
      <c r="H64" s="1"/>
      <c r="X64">
        <v>62</v>
      </c>
      <c r="Y64">
        <v>2722</v>
      </c>
      <c r="Z64" s="2">
        <f t="shared" ca="1" si="6"/>
        <v>6777.8979184960599</v>
      </c>
      <c r="AA64">
        <v>44</v>
      </c>
    </row>
    <row r="65" spans="1:27" x14ac:dyDescent="0.35">
      <c r="A65" s="1">
        <v>89</v>
      </c>
      <c r="B65" s="9" t="s">
        <v>89</v>
      </c>
      <c r="C65" s="1">
        <v>5963</v>
      </c>
      <c r="D65" s="1">
        <v>41</v>
      </c>
      <c r="E65" s="10">
        <f t="shared" ca="1" si="7"/>
        <v>0.68469497506929311</v>
      </c>
      <c r="F65" s="1"/>
      <c r="G65" s="1"/>
      <c r="H65" s="1"/>
      <c r="X65">
        <v>63</v>
      </c>
      <c r="Y65">
        <v>4831</v>
      </c>
      <c r="Z65" s="2">
        <f t="shared" ca="1" si="6"/>
        <v>13330.222379635125</v>
      </c>
      <c r="AA65">
        <v>58</v>
      </c>
    </row>
    <row r="66" spans="1:27" x14ac:dyDescent="0.35">
      <c r="A66" s="1">
        <v>126</v>
      </c>
      <c r="B66" s="9" t="s">
        <v>126</v>
      </c>
      <c r="C66" s="1">
        <v>3500</v>
      </c>
      <c r="D66" s="1">
        <v>11</v>
      </c>
      <c r="E66" s="10">
        <f t="shared" ca="1" si="7"/>
        <v>0.93743746738894584</v>
      </c>
      <c r="F66" s="1"/>
      <c r="G66" s="1"/>
      <c r="H66" s="1"/>
      <c r="X66">
        <v>64</v>
      </c>
      <c r="Y66">
        <v>9333</v>
      </c>
      <c r="Z66" s="2">
        <f t="shared" ca="1" si="6"/>
        <v>12169.985763991801</v>
      </c>
      <c r="AA66">
        <v>80</v>
      </c>
    </row>
    <row r="67" spans="1:27" x14ac:dyDescent="0.35">
      <c r="A67" s="1">
        <v>111</v>
      </c>
      <c r="B67" s="9" t="s">
        <v>111</v>
      </c>
      <c r="C67" s="1">
        <v>3141</v>
      </c>
      <c r="D67" s="1">
        <v>48</v>
      </c>
      <c r="E67" s="10">
        <f t="shared" ref="E67:E98" ca="1" si="8">RAND()</f>
        <v>0.33006668856070664</v>
      </c>
      <c r="F67" s="1"/>
      <c r="G67" s="1"/>
      <c r="H67" s="1"/>
      <c r="X67">
        <v>65</v>
      </c>
      <c r="Y67">
        <v>2165</v>
      </c>
      <c r="Z67" s="2">
        <f t="shared" ca="1" si="6"/>
        <v>799.32059032883444</v>
      </c>
      <c r="AA67">
        <v>17</v>
      </c>
    </row>
    <row r="68" spans="1:27" x14ac:dyDescent="0.35">
      <c r="A68" s="1">
        <v>51</v>
      </c>
      <c r="B68" s="9" t="s">
        <v>51</v>
      </c>
      <c r="C68" s="1">
        <v>1480</v>
      </c>
      <c r="D68" s="1">
        <v>11</v>
      </c>
      <c r="E68" s="10">
        <f t="shared" ca="1" si="8"/>
        <v>0.70224036215338259</v>
      </c>
      <c r="F68" s="1"/>
      <c r="G68" s="1"/>
      <c r="H68" s="1"/>
      <c r="X68">
        <v>66</v>
      </c>
      <c r="Y68">
        <v>3682</v>
      </c>
      <c r="Z68" s="2">
        <f t="shared" ref="Z68:Z131" ca="1" si="9">Y68+NORMINV(RAND(),5000,3500)</f>
        <v>3891.425483900407</v>
      </c>
      <c r="AA68">
        <v>31</v>
      </c>
    </row>
    <row r="69" spans="1:27" x14ac:dyDescent="0.35">
      <c r="A69" s="1">
        <v>37</v>
      </c>
      <c r="B69" s="9" t="s">
        <v>37</v>
      </c>
      <c r="C69" s="1">
        <v>2452</v>
      </c>
      <c r="D69" s="1">
        <v>36</v>
      </c>
      <c r="E69" s="10">
        <f t="shared" ca="1" si="8"/>
        <v>0.11459622661811442</v>
      </c>
      <c r="F69" s="1"/>
      <c r="G69" s="1"/>
      <c r="H69" s="1"/>
      <c r="X69">
        <v>67</v>
      </c>
      <c r="Y69">
        <v>8318</v>
      </c>
      <c r="Z69" s="2">
        <f t="shared" ca="1" si="9"/>
        <v>16744.649611332246</v>
      </c>
      <c r="AA69">
        <v>56</v>
      </c>
    </row>
    <row r="70" spans="1:27" x14ac:dyDescent="0.35">
      <c r="A70" s="1">
        <v>63</v>
      </c>
      <c r="B70" s="9" t="s">
        <v>63</v>
      </c>
      <c r="C70" s="1">
        <v>3599</v>
      </c>
      <c r="D70" s="1">
        <v>33</v>
      </c>
      <c r="E70" s="10">
        <f t="shared" ca="1" si="8"/>
        <v>0.16081535135162384</v>
      </c>
      <c r="F70" s="1"/>
      <c r="G70" s="1"/>
      <c r="H70" s="1"/>
      <c r="X70">
        <v>68</v>
      </c>
      <c r="Y70">
        <v>1781</v>
      </c>
      <c r="Z70" s="2">
        <f t="shared" ca="1" si="9"/>
        <v>10244.392930078731</v>
      </c>
      <c r="AA70">
        <v>10</v>
      </c>
    </row>
    <row r="71" spans="1:27" x14ac:dyDescent="0.35">
      <c r="A71" s="1">
        <v>102</v>
      </c>
      <c r="B71" s="9" t="s">
        <v>102</v>
      </c>
      <c r="C71" s="1">
        <v>2032</v>
      </c>
      <c r="D71" s="1">
        <v>20</v>
      </c>
      <c r="E71" s="10">
        <f t="shared" ca="1" si="8"/>
        <v>0.55737156455822079</v>
      </c>
      <c r="F71" s="1"/>
      <c r="G71" s="1"/>
      <c r="H71" s="1"/>
      <c r="X71">
        <v>69</v>
      </c>
      <c r="Y71">
        <v>3510</v>
      </c>
      <c r="Z71" s="2">
        <f t="shared" ca="1" si="9"/>
        <v>14979.114228226237</v>
      </c>
      <c r="AA71">
        <v>37</v>
      </c>
    </row>
    <row r="72" spans="1:27" x14ac:dyDescent="0.35">
      <c r="A72" s="1">
        <v>56</v>
      </c>
      <c r="B72" s="9" t="s">
        <v>56</v>
      </c>
      <c r="C72" s="1">
        <v>10254</v>
      </c>
      <c r="D72" s="1">
        <v>74</v>
      </c>
      <c r="E72" s="10">
        <f t="shared" ca="1" si="8"/>
        <v>0.74914401555634358</v>
      </c>
      <c r="F72" s="1"/>
      <c r="G72" s="1"/>
      <c r="H72" s="1"/>
      <c r="X72">
        <v>70</v>
      </c>
      <c r="Y72">
        <v>6111</v>
      </c>
      <c r="Z72" s="2">
        <f t="shared" ca="1" si="9"/>
        <v>17472.326343007342</v>
      </c>
      <c r="AA72">
        <v>67</v>
      </c>
    </row>
    <row r="73" spans="1:27" x14ac:dyDescent="0.35">
      <c r="A73" s="1">
        <v>47</v>
      </c>
      <c r="B73" s="9" t="s">
        <v>47</v>
      </c>
      <c r="C73" s="1">
        <v>3762</v>
      </c>
      <c r="D73" s="1">
        <v>36</v>
      </c>
      <c r="E73" s="10">
        <f t="shared" ca="1" si="8"/>
        <v>0.14929911183225186</v>
      </c>
      <c r="F73" s="1"/>
      <c r="G73" s="1"/>
      <c r="H73" s="1"/>
      <c r="X73">
        <v>71</v>
      </c>
      <c r="Y73">
        <v>3091</v>
      </c>
      <c r="Z73" s="2">
        <f t="shared" ca="1" si="9"/>
        <v>6856.050716664743</v>
      </c>
      <c r="AA73">
        <v>22</v>
      </c>
    </row>
    <row r="74" spans="1:27" x14ac:dyDescent="0.35">
      <c r="A74" s="1">
        <v>105</v>
      </c>
      <c r="B74" s="9" t="s">
        <v>105</v>
      </c>
      <c r="C74" s="1">
        <v>2711</v>
      </c>
      <c r="D74" s="1">
        <v>29</v>
      </c>
      <c r="E74" s="10">
        <f t="shared" ca="1" si="8"/>
        <v>0.57682828949902598</v>
      </c>
      <c r="F74" s="1"/>
      <c r="G74" s="1"/>
      <c r="H74" s="1"/>
      <c r="X74">
        <v>72</v>
      </c>
      <c r="Y74">
        <v>1025</v>
      </c>
      <c r="Z74" s="2">
        <f t="shared" ca="1" si="9"/>
        <v>9092.3570774844011</v>
      </c>
      <c r="AA74">
        <v>8</v>
      </c>
    </row>
    <row r="75" spans="1:27" x14ac:dyDescent="0.35">
      <c r="A75" s="1">
        <v>32</v>
      </c>
      <c r="B75" s="9" t="s">
        <v>32</v>
      </c>
      <c r="C75" s="1">
        <v>3965</v>
      </c>
      <c r="D75" s="1">
        <v>40</v>
      </c>
      <c r="E75" s="10">
        <f t="shared" ca="1" si="8"/>
        <v>0.68106001433574936</v>
      </c>
      <c r="F75" s="1"/>
      <c r="G75" s="1"/>
      <c r="H75" s="1"/>
      <c r="X75">
        <v>73</v>
      </c>
      <c r="Y75">
        <v>4771</v>
      </c>
      <c r="Z75" s="2">
        <f t="shared" ca="1" si="9"/>
        <v>7228.8578051704262</v>
      </c>
      <c r="AA75">
        <v>20</v>
      </c>
    </row>
    <row r="76" spans="1:27" x14ac:dyDescent="0.35">
      <c r="A76" s="1">
        <v>38</v>
      </c>
      <c r="B76" s="9" t="s">
        <v>38</v>
      </c>
      <c r="C76" s="1">
        <v>1856</v>
      </c>
      <c r="D76" s="1">
        <v>18</v>
      </c>
      <c r="E76" s="10">
        <f t="shared" ca="1" si="8"/>
        <v>0.60140190664863347</v>
      </c>
      <c r="F76" s="1"/>
      <c r="G76" s="1"/>
      <c r="H76" s="1"/>
      <c r="X76">
        <v>74</v>
      </c>
      <c r="Y76">
        <v>4933</v>
      </c>
      <c r="Z76" s="2">
        <f t="shared" ca="1" si="9"/>
        <v>7155.6073130203349</v>
      </c>
      <c r="AA76">
        <v>39</v>
      </c>
    </row>
    <row r="77" spans="1:27" x14ac:dyDescent="0.35">
      <c r="A77" s="1">
        <v>17</v>
      </c>
      <c r="B77" s="9" t="s">
        <v>17</v>
      </c>
      <c r="C77" s="1">
        <v>2396</v>
      </c>
      <c r="D77" s="1">
        <v>17</v>
      </c>
      <c r="E77" s="10">
        <f t="shared" ca="1" si="8"/>
        <v>0.33927392963517833</v>
      </c>
      <c r="F77" s="1"/>
      <c r="G77" s="1"/>
      <c r="H77" s="1"/>
      <c r="X77">
        <v>75</v>
      </c>
      <c r="Y77">
        <v>2894</v>
      </c>
      <c r="Z77" s="2">
        <f t="shared" ca="1" si="9"/>
        <v>8322.2063968273906</v>
      </c>
      <c r="AA77">
        <v>19</v>
      </c>
    </row>
    <row r="78" spans="1:27" x14ac:dyDescent="0.35">
      <c r="A78" s="1">
        <v>137</v>
      </c>
      <c r="B78" s="9" t="s">
        <v>137</v>
      </c>
      <c r="C78" s="1">
        <v>482</v>
      </c>
      <c r="D78" s="1">
        <v>0</v>
      </c>
      <c r="E78" s="10">
        <f t="shared" ca="1" si="8"/>
        <v>9.7763592992565873E-2</v>
      </c>
      <c r="F78" s="1"/>
      <c r="G78" s="1"/>
      <c r="H78" s="1"/>
      <c r="X78">
        <v>76</v>
      </c>
      <c r="Y78">
        <v>1707</v>
      </c>
      <c r="Z78" s="2">
        <f t="shared" ca="1" si="9"/>
        <v>7364.8778543110748</v>
      </c>
      <c r="AA78">
        <v>14</v>
      </c>
    </row>
    <row r="79" spans="1:27" x14ac:dyDescent="0.35">
      <c r="A79" s="1">
        <v>50</v>
      </c>
      <c r="B79" s="9" t="s">
        <v>50</v>
      </c>
      <c r="C79" s="1">
        <v>9117</v>
      </c>
      <c r="D79" s="1">
        <v>52</v>
      </c>
      <c r="E79" s="10">
        <f t="shared" ca="1" si="8"/>
        <v>0.94602112069977229</v>
      </c>
      <c r="F79" s="1"/>
      <c r="G79" s="1"/>
      <c r="H79" s="1"/>
      <c r="X79">
        <v>77</v>
      </c>
      <c r="Y79">
        <v>8585</v>
      </c>
      <c r="Z79" s="2">
        <f t="shared" ca="1" si="9"/>
        <v>12908.663678118577</v>
      </c>
      <c r="AA79">
        <v>61</v>
      </c>
    </row>
    <row r="80" spans="1:27" x14ac:dyDescent="0.35">
      <c r="A80" s="1">
        <v>15</v>
      </c>
      <c r="B80" s="9" t="s">
        <v>15</v>
      </c>
      <c r="C80" s="1">
        <v>5536</v>
      </c>
      <c r="D80" s="1">
        <v>39</v>
      </c>
      <c r="E80" s="10">
        <f t="shared" ca="1" si="8"/>
        <v>0.22827694743250426</v>
      </c>
      <c r="F80" s="1"/>
      <c r="G80" s="1"/>
      <c r="H80" s="1"/>
      <c r="X80">
        <v>78</v>
      </c>
      <c r="Y80">
        <v>6712</v>
      </c>
      <c r="Z80" s="2">
        <f t="shared" ca="1" si="9"/>
        <v>12183.770317292965</v>
      </c>
      <c r="AA80">
        <v>45</v>
      </c>
    </row>
    <row r="81" spans="1:27" x14ac:dyDescent="0.35">
      <c r="A81" s="1">
        <v>36</v>
      </c>
      <c r="B81" s="9" t="s">
        <v>36</v>
      </c>
      <c r="C81" s="1">
        <v>2674</v>
      </c>
      <c r="D81" s="1">
        <v>28</v>
      </c>
      <c r="E81" s="10">
        <f t="shared" ca="1" si="8"/>
        <v>0.1334019971010969</v>
      </c>
      <c r="F81" s="1"/>
      <c r="G81" s="1"/>
      <c r="H81" s="1"/>
      <c r="X81">
        <v>79</v>
      </c>
      <c r="Y81">
        <v>2232</v>
      </c>
      <c r="Z81" s="2">
        <f t="shared" ca="1" si="9"/>
        <v>7442.9243311484361</v>
      </c>
      <c r="AA81">
        <v>13</v>
      </c>
    </row>
    <row r="82" spans="1:27" x14ac:dyDescent="0.35">
      <c r="A82" s="1">
        <v>135</v>
      </c>
      <c r="B82" s="9" t="s">
        <v>135</v>
      </c>
      <c r="C82" s="1">
        <v>2206</v>
      </c>
      <c r="D82" s="1">
        <v>19</v>
      </c>
      <c r="E82" s="10">
        <f t="shared" ca="1" si="8"/>
        <v>0.83273092309827534</v>
      </c>
      <c r="F82" s="1"/>
      <c r="G82" s="1"/>
      <c r="H82" s="1"/>
      <c r="X82">
        <v>80</v>
      </c>
      <c r="Y82">
        <v>10867</v>
      </c>
      <c r="Z82" s="2">
        <f t="shared" ca="1" si="9"/>
        <v>15834.702180973716</v>
      </c>
      <c r="AA82">
        <v>103</v>
      </c>
    </row>
    <row r="83" spans="1:27" x14ac:dyDescent="0.35">
      <c r="A83" s="1">
        <v>136</v>
      </c>
      <c r="B83" s="9" t="s">
        <v>136</v>
      </c>
      <c r="C83" s="1">
        <v>2245</v>
      </c>
      <c r="D83" s="1">
        <v>34</v>
      </c>
      <c r="E83" s="10">
        <f t="shared" ca="1" si="8"/>
        <v>0.29549822375169965</v>
      </c>
      <c r="F83" s="1"/>
      <c r="G83" s="1"/>
      <c r="H83" s="1"/>
      <c r="X83">
        <v>81</v>
      </c>
      <c r="Y83">
        <v>2755</v>
      </c>
      <c r="Z83" s="2">
        <f t="shared" ca="1" si="9"/>
        <v>-391.76653912436359</v>
      </c>
      <c r="AA83">
        <v>24</v>
      </c>
    </row>
    <row r="84" spans="1:27" x14ac:dyDescent="0.35">
      <c r="A84" s="1">
        <v>99</v>
      </c>
      <c r="B84" s="9" t="s">
        <v>99</v>
      </c>
      <c r="C84" s="1">
        <v>13203</v>
      </c>
      <c r="D84" s="1">
        <v>107</v>
      </c>
      <c r="E84" s="10">
        <f t="shared" ca="1" si="8"/>
        <v>0.71061581054437539</v>
      </c>
      <c r="F84" s="1"/>
      <c r="G84" s="1"/>
      <c r="H84" s="1"/>
      <c r="X84">
        <v>82</v>
      </c>
      <c r="Y84">
        <v>2642</v>
      </c>
      <c r="Z84" s="2">
        <f t="shared" ca="1" si="9"/>
        <v>2195.3355002794688</v>
      </c>
      <c r="AA84">
        <v>36</v>
      </c>
    </row>
    <row r="85" spans="1:27" x14ac:dyDescent="0.35">
      <c r="A85" s="1">
        <v>22</v>
      </c>
      <c r="B85" s="9" t="s">
        <v>22</v>
      </c>
      <c r="C85" s="1">
        <v>8447</v>
      </c>
      <c r="D85" s="1">
        <v>47</v>
      </c>
      <c r="E85" s="10">
        <f t="shared" ca="1" si="8"/>
        <v>0.91189443196454223</v>
      </c>
      <c r="F85" s="1"/>
      <c r="G85" s="1"/>
      <c r="H85" s="1"/>
      <c r="X85">
        <v>83</v>
      </c>
      <c r="Y85">
        <v>2452</v>
      </c>
      <c r="Z85" s="2">
        <f t="shared" ca="1" si="9"/>
        <v>9795.7655686997259</v>
      </c>
      <c r="AA85">
        <v>36</v>
      </c>
    </row>
    <row r="86" spans="1:27" x14ac:dyDescent="0.35">
      <c r="A86" s="1">
        <v>71</v>
      </c>
      <c r="B86" s="9" t="s">
        <v>71</v>
      </c>
      <c r="C86" s="1">
        <v>7836</v>
      </c>
      <c r="D86" s="1">
        <v>66</v>
      </c>
      <c r="E86" s="10">
        <f t="shared" ca="1" si="8"/>
        <v>0.8275161682962191</v>
      </c>
      <c r="F86" s="1"/>
      <c r="G86" s="1"/>
      <c r="H86" s="1"/>
      <c r="X86">
        <v>84</v>
      </c>
      <c r="Y86">
        <v>1996</v>
      </c>
      <c r="Z86" s="2">
        <f t="shared" ca="1" si="9"/>
        <v>1911.148360028702</v>
      </c>
      <c r="AA86">
        <v>23</v>
      </c>
    </row>
    <row r="87" spans="1:27" x14ac:dyDescent="0.35">
      <c r="A87" s="1">
        <v>90</v>
      </c>
      <c r="B87" s="9" t="s">
        <v>90</v>
      </c>
      <c r="C87" s="1">
        <v>3510</v>
      </c>
      <c r="D87" s="1">
        <v>37</v>
      </c>
      <c r="E87" s="10">
        <f t="shared" ca="1" si="8"/>
        <v>0.59858087962771811</v>
      </c>
      <c r="F87" s="1"/>
      <c r="G87" s="1"/>
      <c r="H87" s="1"/>
      <c r="X87">
        <v>85</v>
      </c>
      <c r="Y87">
        <v>9325</v>
      </c>
      <c r="Z87" s="2">
        <f t="shared" ca="1" si="9"/>
        <v>13553.566289329316</v>
      </c>
      <c r="AA87">
        <v>65</v>
      </c>
    </row>
    <row r="88" spans="1:27" x14ac:dyDescent="0.35">
      <c r="A88" s="1">
        <v>85</v>
      </c>
      <c r="B88" s="9" t="s">
        <v>85</v>
      </c>
      <c r="C88" s="1">
        <v>7765</v>
      </c>
      <c r="D88" s="1">
        <v>41</v>
      </c>
      <c r="E88" s="10">
        <f t="shared" ca="1" si="8"/>
        <v>0.71799377065710079</v>
      </c>
      <c r="F88" s="1"/>
      <c r="G88" s="1"/>
      <c r="H88" s="1"/>
      <c r="X88">
        <v>86</v>
      </c>
      <c r="Y88">
        <v>5812</v>
      </c>
      <c r="Z88" s="2">
        <f t="shared" ca="1" si="9"/>
        <v>9785.6602142979191</v>
      </c>
      <c r="AA88">
        <v>48</v>
      </c>
    </row>
    <row r="89" spans="1:27" x14ac:dyDescent="0.35">
      <c r="A89" s="1">
        <v>125</v>
      </c>
      <c r="B89" s="9" t="s">
        <v>125</v>
      </c>
      <c r="C89" s="1">
        <v>2958</v>
      </c>
      <c r="D89" s="1">
        <v>24</v>
      </c>
      <c r="E89" s="10">
        <f t="shared" ca="1" si="8"/>
        <v>0.30436182306221193</v>
      </c>
      <c r="F89" s="1"/>
      <c r="G89" s="1"/>
      <c r="H89" s="1"/>
      <c r="X89">
        <v>87</v>
      </c>
      <c r="Y89">
        <v>3073</v>
      </c>
      <c r="Z89" s="2">
        <f t="shared" ca="1" si="9"/>
        <v>9698.4869692345383</v>
      </c>
      <c r="AA89">
        <v>13</v>
      </c>
    </row>
    <row r="90" spans="1:27" x14ac:dyDescent="0.35">
      <c r="A90" s="1">
        <v>43</v>
      </c>
      <c r="B90" s="9" t="s">
        <v>43</v>
      </c>
      <c r="C90" s="1">
        <v>6828</v>
      </c>
      <c r="D90" s="1">
        <v>44</v>
      </c>
      <c r="E90" s="10">
        <f t="shared" ca="1" si="8"/>
        <v>2.3841935036624684E-2</v>
      </c>
      <c r="F90" s="1"/>
      <c r="G90" s="1"/>
      <c r="H90" s="1"/>
      <c r="X90">
        <v>88</v>
      </c>
      <c r="Y90">
        <v>11766</v>
      </c>
      <c r="Z90" s="2">
        <f t="shared" ca="1" si="9"/>
        <v>19758.163731256085</v>
      </c>
      <c r="AA90">
        <v>70</v>
      </c>
    </row>
    <row r="91" spans="1:27" x14ac:dyDescent="0.35">
      <c r="A91" s="1">
        <v>97</v>
      </c>
      <c r="B91" s="9" t="s">
        <v>97</v>
      </c>
      <c r="C91" s="1">
        <v>624</v>
      </c>
      <c r="D91" s="1">
        <v>5</v>
      </c>
      <c r="E91" s="10">
        <f t="shared" ca="1" si="8"/>
        <v>0.19987748288171736</v>
      </c>
      <c r="F91" s="1"/>
      <c r="G91" s="1"/>
      <c r="H91" s="1"/>
      <c r="X91">
        <v>89</v>
      </c>
      <c r="Y91">
        <v>2884</v>
      </c>
      <c r="Z91" s="2">
        <f t="shared" ca="1" si="9"/>
        <v>9830.4565211378213</v>
      </c>
      <c r="AA91">
        <v>16</v>
      </c>
    </row>
    <row r="92" spans="1:27" x14ac:dyDescent="0.35">
      <c r="A92" s="1">
        <v>129</v>
      </c>
      <c r="B92" s="9" t="s">
        <v>129</v>
      </c>
      <c r="C92" s="1">
        <v>6388</v>
      </c>
      <c r="D92" s="1">
        <v>69</v>
      </c>
      <c r="E92" s="10">
        <f t="shared" ca="1" si="8"/>
        <v>0.12008504939060516</v>
      </c>
      <c r="F92" s="1"/>
      <c r="G92" s="1"/>
      <c r="H92" s="1"/>
      <c r="X92">
        <v>90</v>
      </c>
      <c r="Y92">
        <v>2899</v>
      </c>
      <c r="Z92" s="2">
        <f t="shared" ca="1" si="9"/>
        <v>2420.9241384662319</v>
      </c>
      <c r="AA92">
        <v>15</v>
      </c>
    </row>
    <row r="93" spans="1:27" x14ac:dyDescent="0.35">
      <c r="A93" s="1">
        <v>73</v>
      </c>
      <c r="B93" s="9" t="s">
        <v>73</v>
      </c>
      <c r="C93" s="1">
        <v>9325</v>
      </c>
      <c r="D93" s="1">
        <v>65</v>
      </c>
      <c r="E93" s="10">
        <f t="shared" ca="1" si="8"/>
        <v>0.19940690330350275</v>
      </c>
      <c r="F93" s="1"/>
      <c r="G93" s="1"/>
      <c r="H93" s="1"/>
      <c r="X93">
        <v>91</v>
      </c>
      <c r="Y93">
        <v>5963</v>
      </c>
      <c r="Z93" s="2">
        <f t="shared" ca="1" si="9"/>
        <v>11928.240522966544</v>
      </c>
      <c r="AA93">
        <v>41</v>
      </c>
    </row>
    <row r="94" spans="1:27" x14ac:dyDescent="0.35">
      <c r="A94" s="1">
        <v>25</v>
      </c>
      <c r="B94" s="9" t="s">
        <v>25</v>
      </c>
      <c r="C94" s="1">
        <v>1477</v>
      </c>
      <c r="D94" s="1">
        <v>19</v>
      </c>
      <c r="E94" s="10">
        <f t="shared" ca="1" si="8"/>
        <v>0.11412661550470293</v>
      </c>
      <c r="F94" s="1"/>
      <c r="G94" s="1"/>
      <c r="H94" s="1"/>
      <c r="X94">
        <v>92</v>
      </c>
      <c r="Y94">
        <v>1477</v>
      </c>
      <c r="Z94" s="2">
        <f t="shared" ca="1" si="9"/>
        <v>8442.1537363584393</v>
      </c>
      <c r="AA94">
        <v>19</v>
      </c>
    </row>
    <row r="95" spans="1:27" x14ac:dyDescent="0.35">
      <c r="A95" s="1">
        <v>134</v>
      </c>
      <c r="B95" s="9" t="s">
        <v>134</v>
      </c>
      <c r="C95" s="1">
        <v>2085</v>
      </c>
      <c r="D95" s="1">
        <v>14</v>
      </c>
      <c r="E95" s="10">
        <f t="shared" ca="1" si="8"/>
        <v>0.73861365362839093</v>
      </c>
      <c r="F95" s="1"/>
      <c r="G95" s="1"/>
      <c r="H95" s="1"/>
      <c r="X95">
        <v>93</v>
      </c>
      <c r="Y95">
        <v>3328</v>
      </c>
      <c r="Z95" s="2">
        <f t="shared" ca="1" si="9"/>
        <v>3608.5559825096698</v>
      </c>
      <c r="AA95">
        <v>30</v>
      </c>
    </row>
    <row r="96" spans="1:27" x14ac:dyDescent="0.35">
      <c r="A96" s="1">
        <v>101</v>
      </c>
      <c r="B96" s="9" t="s">
        <v>101</v>
      </c>
      <c r="C96" s="1">
        <v>6712</v>
      </c>
      <c r="D96" s="1">
        <v>45</v>
      </c>
      <c r="E96" s="10">
        <f t="shared" ca="1" si="8"/>
        <v>0.6503695352937533</v>
      </c>
      <c r="F96" s="1"/>
      <c r="G96" s="1"/>
      <c r="H96" s="1"/>
      <c r="X96">
        <v>94</v>
      </c>
      <c r="Y96">
        <v>3500</v>
      </c>
      <c r="Z96" s="2">
        <f t="shared" ca="1" si="9"/>
        <v>7239.1617429081043</v>
      </c>
      <c r="AA96">
        <v>11</v>
      </c>
    </row>
    <row r="97" spans="1:27" x14ac:dyDescent="0.35">
      <c r="A97" s="1">
        <v>86</v>
      </c>
      <c r="B97" s="9" t="s">
        <v>86</v>
      </c>
      <c r="C97" s="1">
        <v>6151</v>
      </c>
      <c r="D97" s="1">
        <v>50</v>
      </c>
      <c r="E97" s="10">
        <f t="shared" ca="1" si="8"/>
        <v>0.59398289488998668</v>
      </c>
      <c r="F97" s="1"/>
      <c r="G97" s="1"/>
      <c r="H97" s="1"/>
      <c r="X97">
        <v>95</v>
      </c>
      <c r="Y97">
        <v>4173</v>
      </c>
      <c r="Z97" s="2">
        <f t="shared" ca="1" si="9"/>
        <v>10595.463662123053</v>
      </c>
      <c r="AA97">
        <v>34</v>
      </c>
    </row>
    <row r="98" spans="1:27" x14ac:dyDescent="0.35">
      <c r="A98" s="1">
        <v>72</v>
      </c>
      <c r="B98" s="9" t="s">
        <v>72</v>
      </c>
      <c r="C98" s="1">
        <v>11766</v>
      </c>
      <c r="D98" s="1">
        <v>70</v>
      </c>
      <c r="E98" s="10">
        <f t="shared" ca="1" si="8"/>
        <v>0.52589496155591453</v>
      </c>
      <c r="F98" s="1"/>
      <c r="G98" s="1"/>
      <c r="H98" s="1"/>
      <c r="X98">
        <v>96</v>
      </c>
      <c r="Y98">
        <v>5530</v>
      </c>
      <c r="Z98" s="2">
        <f t="shared" ca="1" si="9"/>
        <v>16380.150491163304</v>
      </c>
      <c r="AA98">
        <v>32</v>
      </c>
    </row>
    <row r="99" spans="1:27" x14ac:dyDescent="0.35">
      <c r="A99" s="1">
        <v>94</v>
      </c>
      <c r="B99" s="9" t="s">
        <v>94</v>
      </c>
      <c r="C99" s="1">
        <v>2894</v>
      </c>
      <c r="D99" s="1">
        <v>19</v>
      </c>
      <c r="E99" s="10">
        <f t="shared" ref="E99:E130" ca="1" si="10">RAND()</f>
        <v>0.83623561407646207</v>
      </c>
      <c r="F99" s="1"/>
      <c r="G99" s="1"/>
      <c r="H99" s="1"/>
      <c r="X99">
        <v>97</v>
      </c>
      <c r="Y99">
        <v>2054</v>
      </c>
      <c r="Z99" s="2">
        <f t="shared" ca="1" si="9"/>
        <v>37.254403145648212</v>
      </c>
      <c r="AA99">
        <v>12</v>
      </c>
    </row>
    <row r="100" spans="1:27" x14ac:dyDescent="0.35">
      <c r="A100" s="1">
        <v>28</v>
      </c>
      <c r="B100" s="9" t="s">
        <v>28</v>
      </c>
      <c r="C100" s="1">
        <v>4335</v>
      </c>
      <c r="D100" s="1">
        <v>40</v>
      </c>
      <c r="E100" s="10">
        <f t="shared" ca="1" si="10"/>
        <v>0.40136861102161991</v>
      </c>
      <c r="F100" s="1"/>
      <c r="G100" s="1"/>
      <c r="H100" s="1"/>
      <c r="X100">
        <v>98</v>
      </c>
      <c r="Y100">
        <v>5215</v>
      </c>
      <c r="Z100" s="2">
        <f t="shared" ca="1" si="9"/>
        <v>5775.5596357080658</v>
      </c>
      <c r="AA100">
        <v>54</v>
      </c>
    </row>
    <row r="101" spans="1:27" x14ac:dyDescent="0.35">
      <c r="A101" s="1">
        <v>7</v>
      </c>
      <c r="B101" s="9" t="s">
        <v>7</v>
      </c>
      <c r="C101" s="1">
        <v>3276</v>
      </c>
      <c r="D101" s="1">
        <v>33</v>
      </c>
      <c r="E101" s="10">
        <f t="shared" ca="1" si="10"/>
        <v>0.85006746265918742</v>
      </c>
      <c r="F101" s="1"/>
      <c r="G101" s="1"/>
      <c r="H101" s="1"/>
      <c r="X101">
        <v>99</v>
      </c>
      <c r="Y101">
        <v>3835</v>
      </c>
      <c r="Z101" s="2">
        <f t="shared" ca="1" si="9"/>
        <v>6113.7591950742972</v>
      </c>
      <c r="AA101">
        <v>41</v>
      </c>
    </row>
    <row r="102" spans="1:27" x14ac:dyDescent="0.35">
      <c r="A102" s="1">
        <v>108</v>
      </c>
      <c r="B102" s="9" t="s">
        <v>108</v>
      </c>
      <c r="C102" s="1">
        <v>4278</v>
      </c>
      <c r="D102" s="1">
        <v>39</v>
      </c>
      <c r="E102" s="10">
        <f t="shared" ca="1" si="10"/>
        <v>0.85327038968971458</v>
      </c>
      <c r="F102" s="1"/>
      <c r="G102" s="1"/>
      <c r="H102" s="1"/>
      <c r="X102">
        <v>100</v>
      </c>
      <c r="Y102">
        <v>2984</v>
      </c>
      <c r="Z102" s="2">
        <f t="shared" ca="1" si="9"/>
        <v>9841.3058995247629</v>
      </c>
      <c r="AA102">
        <v>28</v>
      </c>
    </row>
    <row r="103" spans="1:27" x14ac:dyDescent="0.35">
      <c r="A103" s="1">
        <v>30</v>
      </c>
      <c r="B103" s="9" t="s">
        <v>30</v>
      </c>
      <c r="C103" s="1">
        <v>2974</v>
      </c>
      <c r="D103" s="1">
        <v>14</v>
      </c>
      <c r="E103" s="10">
        <f t="shared" ca="1" si="10"/>
        <v>0.16548517137470264</v>
      </c>
      <c r="F103" s="1"/>
      <c r="G103" s="1"/>
      <c r="H103" s="1"/>
      <c r="X103">
        <v>101</v>
      </c>
      <c r="Y103">
        <v>820</v>
      </c>
      <c r="Z103" s="2">
        <f t="shared" ca="1" si="9"/>
        <v>4073.9317668784124</v>
      </c>
      <c r="AA103">
        <v>5</v>
      </c>
    </row>
    <row r="104" spans="1:27" x14ac:dyDescent="0.35">
      <c r="A104" s="1">
        <v>67</v>
      </c>
      <c r="B104" s="9" t="s">
        <v>67</v>
      </c>
      <c r="C104" s="1">
        <v>4416</v>
      </c>
      <c r="D104" s="1">
        <v>44</v>
      </c>
      <c r="E104" s="10">
        <f t="shared" ca="1" si="10"/>
        <v>0.17763349431054809</v>
      </c>
      <c r="F104" s="1"/>
      <c r="G104" s="1"/>
      <c r="H104" s="1"/>
      <c r="X104">
        <v>102</v>
      </c>
      <c r="Y104">
        <v>3276</v>
      </c>
      <c r="Z104" s="2">
        <f t="shared" ca="1" si="9"/>
        <v>11028.429424782169</v>
      </c>
      <c r="AA104">
        <v>33</v>
      </c>
    </row>
    <row r="105" spans="1:27" x14ac:dyDescent="0.35">
      <c r="A105" s="1">
        <v>130</v>
      </c>
      <c r="B105" s="9" t="s">
        <v>130</v>
      </c>
      <c r="C105" s="1">
        <v>4960</v>
      </c>
      <c r="D105" s="1">
        <v>60</v>
      </c>
      <c r="E105" s="10">
        <f t="shared" ca="1" si="10"/>
        <v>0.32165652958231061</v>
      </c>
      <c r="F105" s="1"/>
      <c r="G105" s="1"/>
      <c r="H105" s="1"/>
      <c r="X105">
        <v>103</v>
      </c>
      <c r="Y105">
        <v>4013</v>
      </c>
      <c r="Z105" s="2">
        <f t="shared" ca="1" si="9"/>
        <v>9158.8498090967732</v>
      </c>
      <c r="AA105">
        <v>38</v>
      </c>
    </row>
    <row r="106" spans="1:27" x14ac:dyDescent="0.35">
      <c r="A106" s="1">
        <v>116</v>
      </c>
      <c r="B106" s="9" t="s">
        <v>116</v>
      </c>
      <c r="C106" s="1">
        <v>2887</v>
      </c>
      <c r="D106" s="1">
        <v>39</v>
      </c>
      <c r="E106" s="10">
        <f t="shared" ca="1" si="10"/>
        <v>0.20324716589193326</v>
      </c>
      <c r="F106" s="1"/>
      <c r="G106" s="1"/>
      <c r="H106" s="1"/>
      <c r="X106">
        <v>104</v>
      </c>
      <c r="Y106">
        <v>3693</v>
      </c>
      <c r="Z106" s="2">
        <f t="shared" ca="1" si="9"/>
        <v>7274.3767876844668</v>
      </c>
      <c r="AA106">
        <v>34</v>
      </c>
    </row>
    <row r="107" spans="1:27" x14ac:dyDescent="0.35">
      <c r="A107" s="1">
        <v>150</v>
      </c>
      <c r="B107" s="9" t="s">
        <v>150</v>
      </c>
      <c r="C107" s="1">
        <v>3391</v>
      </c>
      <c r="D107" s="1">
        <v>27</v>
      </c>
      <c r="E107" s="10">
        <f t="shared" ca="1" si="10"/>
        <v>0.79252255017456019</v>
      </c>
      <c r="F107" s="1"/>
      <c r="G107" s="1"/>
      <c r="H107" s="1"/>
      <c r="X107">
        <v>105</v>
      </c>
      <c r="Y107">
        <v>1856</v>
      </c>
      <c r="Z107" s="2">
        <f t="shared" ca="1" si="9"/>
        <v>11254.499092792288</v>
      </c>
      <c r="AA107">
        <v>18</v>
      </c>
    </row>
    <row r="108" spans="1:27" x14ac:dyDescent="0.35">
      <c r="A108" s="1">
        <v>132</v>
      </c>
      <c r="B108" s="9" t="s">
        <v>132</v>
      </c>
      <c r="C108" s="1">
        <v>5812</v>
      </c>
      <c r="D108" s="1">
        <v>48</v>
      </c>
      <c r="E108" s="10">
        <f t="shared" ca="1" si="10"/>
        <v>0.47680414641936353</v>
      </c>
      <c r="F108" s="1"/>
      <c r="G108" s="1"/>
      <c r="H108" s="1"/>
      <c r="X108">
        <v>106</v>
      </c>
      <c r="Y108">
        <v>4395</v>
      </c>
      <c r="Z108" s="2">
        <f t="shared" ca="1" si="9"/>
        <v>9550.781385186132</v>
      </c>
      <c r="AA108">
        <v>38</v>
      </c>
    </row>
    <row r="109" spans="1:27" x14ac:dyDescent="0.35">
      <c r="A109" s="1">
        <v>124</v>
      </c>
      <c r="B109" s="9" t="s">
        <v>124</v>
      </c>
      <c r="C109" s="1">
        <v>3113</v>
      </c>
      <c r="D109" s="1">
        <v>19</v>
      </c>
      <c r="E109" s="10">
        <f t="shared" ca="1" si="10"/>
        <v>0.90147125835219766</v>
      </c>
      <c r="F109" s="1"/>
      <c r="G109" s="1"/>
      <c r="H109" s="1"/>
      <c r="X109">
        <v>107</v>
      </c>
      <c r="Y109">
        <v>10254</v>
      </c>
      <c r="Z109" s="2">
        <f t="shared" ca="1" si="9"/>
        <v>14024.040783439385</v>
      </c>
      <c r="AA109">
        <v>74</v>
      </c>
    </row>
    <row r="110" spans="1:27" x14ac:dyDescent="0.35">
      <c r="A110" s="1">
        <v>122</v>
      </c>
      <c r="B110" s="9" t="s">
        <v>122</v>
      </c>
      <c r="C110" s="1">
        <v>7153</v>
      </c>
      <c r="D110" s="1">
        <v>46</v>
      </c>
      <c r="E110" s="10">
        <f t="shared" ca="1" si="10"/>
        <v>0.15316184248798159</v>
      </c>
      <c r="F110" s="1"/>
      <c r="G110" s="1"/>
      <c r="H110" s="1"/>
      <c r="X110">
        <v>108</v>
      </c>
      <c r="Y110">
        <v>6828</v>
      </c>
      <c r="Z110" s="2">
        <f t="shared" ca="1" si="9"/>
        <v>11246.320775644464</v>
      </c>
      <c r="AA110">
        <v>44</v>
      </c>
    </row>
    <row r="111" spans="1:27" x14ac:dyDescent="0.35">
      <c r="A111" s="1">
        <v>110</v>
      </c>
      <c r="B111" s="9" t="s">
        <v>110</v>
      </c>
      <c r="C111" s="1">
        <v>2436</v>
      </c>
      <c r="D111" s="1">
        <v>25</v>
      </c>
      <c r="E111" s="10">
        <f t="shared" ca="1" si="10"/>
        <v>8.8321428061504892E-2</v>
      </c>
      <c r="F111" s="1"/>
      <c r="G111" s="1"/>
      <c r="H111" s="1"/>
      <c r="X111">
        <v>109</v>
      </c>
      <c r="Y111">
        <v>882</v>
      </c>
      <c r="Z111" s="2">
        <f t="shared" ca="1" si="9"/>
        <v>3459.8017467935229</v>
      </c>
      <c r="AA111">
        <v>7</v>
      </c>
    </row>
    <row r="112" spans="1:27" x14ac:dyDescent="0.35">
      <c r="A112" s="1">
        <v>93</v>
      </c>
      <c r="B112" s="9" t="s">
        <v>93</v>
      </c>
      <c r="C112" s="1">
        <v>4727</v>
      </c>
      <c r="D112" s="1">
        <v>30</v>
      </c>
      <c r="E112" s="10">
        <f t="shared" ca="1" si="10"/>
        <v>0.24486054762465803</v>
      </c>
      <c r="F112" s="1"/>
      <c r="G112" s="1"/>
      <c r="H112" s="1"/>
      <c r="X112">
        <v>110</v>
      </c>
      <c r="Y112">
        <v>3137</v>
      </c>
      <c r="Z112" s="2">
        <f t="shared" ca="1" si="9"/>
        <v>8495.0168534599507</v>
      </c>
      <c r="AA112">
        <v>21</v>
      </c>
    </row>
    <row r="113" spans="1:27" x14ac:dyDescent="0.35">
      <c r="A113" s="1">
        <v>44</v>
      </c>
      <c r="B113" s="9" t="s">
        <v>44</v>
      </c>
      <c r="C113" s="1">
        <v>1785</v>
      </c>
      <c r="D113" s="1">
        <v>14</v>
      </c>
      <c r="E113" s="10">
        <f t="shared" ca="1" si="10"/>
        <v>0.55815456628386151</v>
      </c>
      <c r="F113" s="1"/>
      <c r="G113" s="1"/>
      <c r="H113" s="1"/>
      <c r="X113">
        <v>111</v>
      </c>
      <c r="Y113">
        <v>3167</v>
      </c>
      <c r="Z113" s="2">
        <f t="shared" ca="1" si="9"/>
        <v>4583.1163310213624</v>
      </c>
      <c r="AA113">
        <v>34</v>
      </c>
    </row>
    <row r="114" spans="1:27" x14ac:dyDescent="0.35">
      <c r="A114" s="1">
        <v>152</v>
      </c>
      <c r="B114" s="9" t="s">
        <v>152</v>
      </c>
      <c r="C114" s="1">
        <v>3246</v>
      </c>
      <c r="D114" s="1">
        <v>50</v>
      </c>
      <c r="E114" s="10">
        <f t="shared" ca="1" si="10"/>
        <v>7.6420444006261024E-3</v>
      </c>
      <c r="F114" s="1"/>
      <c r="G114" s="1"/>
      <c r="H114" s="1"/>
      <c r="X114">
        <v>112</v>
      </c>
      <c r="Y114">
        <v>7880</v>
      </c>
      <c r="Z114" s="2">
        <f t="shared" ca="1" si="9"/>
        <v>17094.590084810479</v>
      </c>
      <c r="AA114">
        <v>69</v>
      </c>
    </row>
    <row r="115" spans="1:27" x14ac:dyDescent="0.35">
      <c r="A115" s="1">
        <v>1</v>
      </c>
      <c r="B115" s="9" t="s">
        <v>0</v>
      </c>
      <c r="C115" s="1">
        <v>1762</v>
      </c>
      <c r="D115" s="1">
        <v>17</v>
      </c>
      <c r="E115" s="10">
        <f t="shared" ca="1" si="10"/>
        <v>0.82148139588544555</v>
      </c>
      <c r="F115" s="1"/>
      <c r="G115" s="1"/>
      <c r="H115" s="1"/>
      <c r="X115">
        <v>113</v>
      </c>
      <c r="Y115">
        <v>1571</v>
      </c>
      <c r="Z115" s="2">
        <f t="shared" ca="1" si="9"/>
        <v>4625.5589461948912</v>
      </c>
      <c r="AA115">
        <v>20</v>
      </c>
    </row>
    <row r="116" spans="1:27" x14ac:dyDescent="0.35">
      <c r="A116" s="1">
        <v>92</v>
      </c>
      <c r="B116" s="9" t="s">
        <v>92</v>
      </c>
      <c r="C116" s="1">
        <v>2018</v>
      </c>
      <c r="D116" s="1">
        <v>10</v>
      </c>
      <c r="E116" s="10">
        <f t="shared" ca="1" si="10"/>
        <v>0.27602793744892828</v>
      </c>
      <c r="F116" s="1"/>
      <c r="G116" s="1"/>
      <c r="H116" s="1"/>
      <c r="X116">
        <v>114</v>
      </c>
      <c r="Y116">
        <v>1736</v>
      </c>
      <c r="Z116" s="2">
        <f t="shared" ca="1" si="9"/>
        <v>5817.7782759964757</v>
      </c>
      <c r="AA116">
        <v>16</v>
      </c>
    </row>
    <row r="117" spans="1:27" x14ac:dyDescent="0.35">
      <c r="A117" s="1">
        <v>83</v>
      </c>
      <c r="B117" s="9" t="s">
        <v>83</v>
      </c>
      <c r="C117" s="1">
        <v>4556</v>
      </c>
      <c r="D117" s="1">
        <v>37</v>
      </c>
      <c r="E117" s="10">
        <f t="shared" ca="1" si="10"/>
        <v>0.95968693598896415</v>
      </c>
      <c r="F117" s="1"/>
      <c r="G117" s="1"/>
      <c r="H117" s="1"/>
      <c r="X117">
        <v>115</v>
      </c>
      <c r="Y117">
        <v>4134</v>
      </c>
      <c r="Z117" s="2">
        <f t="shared" ca="1" si="9"/>
        <v>3300.7217999027489</v>
      </c>
      <c r="AA117">
        <v>68</v>
      </c>
    </row>
    <row r="118" spans="1:27" x14ac:dyDescent="0.35">
      <c r="A118" s="1">
        <v>80</v>
      </c>
      <c r="B118" s="9" t="s">
        <v>80</v>
      </c>
      <c r="C118" s="1">
        <v>2232</v>
      </c>
      <c r="D118" s="1">
        <v>13</v>
      </c>
      <c r="E118" s="10">
        <f t="shared" ca="1" si="10"/>
        <v>0.15815861165384637</v>
      </c>
      <c r="F118" s="1"/>
      <c r="G118" s="1"/>
      <c r="H118" s="1"/>
      <c r="X118">
        <v>116</v>
      </c>
      <c r="Y118">
        <v>4416</v>
      </c>
      <c r="Z118" s="2">
        <f t="shared" ca="1" si="9"/>
        <v>7668.2438304319148</v>
      </c>
      <c r="AA118">
        <v>44</v>
      </c>
    </row>
    <row r="119" spans="1:27" x14ac:dyDescent="0.35">
      <c r="A119" s="1">
        <v>148</v>
      </c>
      <c r="B119" s="9" t="s">
        <v>148</v>
      </c>
      <c r="C119" s="1">
        <v>1817</v>
      </c>
      <c r="D119" s="1">
        <v>9</v>
      </c>
      <c r="E119" s="10">
        <f t="shared" ca="1" si="10"/>
        <v>0.86660870942757084</v>
      </c>
      <c r="F119" s="1"/>
      <c r="G119" s="1"/>
      <c r="H119" s="1"/>
      <c r="X119">
        <v>117</v>
      </c>
      <c r="Y119">
        <v>3963</v>
      </c>
      <c r="Z119" s="2">
        <f t="shared" ca="1" si="9"/>
        <v>9188.5226030486392</v>
      </c>
      <c r="AA119">
        <v>30</v>
      </c>
    </row>
    <row r="120" spans="1:27" x14ac:dyDescent="0.35">
      <c r="A120" s="1">
        <v>66</v>
      </c>
      <c r="B120" s="9" t="s">
        <v>66</v>
      </c>
      <c r="C120" s="1">
        <v>5254</v>
      </c>
      <c r="D120" s="1">
        <v>42</v>
      </c>
      <c r="E120" s="10">
        <f t="shared" ca="1" si="10"/>
        <v>0.17861328406306731</v>
      </c>
      <c r="F120" s="1"/>
      <c r="G120" s="1"/>
      <c r="H120" s="1"/>
      <c r="X120">
        <v>118</v>
      </c>
      <c r="Y120">
        <v>2709</v>
      </c>
      <c r="Z120" s="2">
        <f t="shared" ca="1" si="9"/>
        <v>7045.8886755927269</v>
      </c>
      <c r="AA120">
        <v>20</v>
      </c>
    </row>
    <row r="121" spans="1:27" x14ac:dyDescent="0.35">
      <c r="A121" s="1">
        <v>49</v>
      </c>
      <c r="B121" s="9" t="s">
        <v>49</v>
      </c>
      <c r="C121" s="1">
        <v>2709</v>
      </c>
      <c r="D121" s="1">
        <v>20</v>
      </c>
      <c r="E121" s="10">
        <f t="shared" ca="1" si="10"/>
        <v>0.60333194727526107</v>
      </c>
      <c r="F121" s="1"/>
      <c r="G121" s="1"/>
      <c r="H121" s="1"/>
      <c r="X121">
        <v>119</v>
      </c>
      <c r="Y121">
        <v>4015</v>
      </c>
      <c r="Z121" s="2">
        <f t="shared" ca="1" si="9"/>
        <v>8774.0445469034166</v>
      </c>
      <c r="AA121">
        <v>24</v>
      </c>
    </row>
    <row r="122" spans="1:27" x14ac:dyDescent="0.35">
      <c r="A122" s="1">
        <v>58</v>
      </c>
      <c r="B122" s="9" t="s">
        <v>58</v>
      </c>
      <c r="C122" s="1">
        <v>10867</v>
      </c>
      <c r="D122" s="1">
        <v>103</v>
      </c>
      <c r="E122" s="10">
        <f t="shared" ca="1" si="10"/>
        <v>0.62177191360004203</v>
      </c>
      <c r="F122" s="1"/>
      <c r="G122" s="1"/>
      <c r="H122" s="1"/>
      <c r="X122">
        <v>120</v>
      </c>
      <c r="Y122">
        <v>3322</v>
      </c>
      <c r="Z122" s="2">
        <f t="shared" ca="1" si="9"/>
        <v>2763.1803066871244</v>
      </c>
      <c r="AA122">
        <v>23</v>
      </c>
    </row>
    <row r="123" spans="1:27" x14ac:dyDescent="0.35">
      <c r="A123" s="1">
        <v>112</v>
      </c>
      <c r="B123" s="9" t="s">
        <v>112</v>
      </c>
      <c r="C123" s="1">
        <v>4676</v>
      </c>
      <c r="D123" s="1">
        <v>55</v>
      </c>
      <c r="E123" s="10">
        <f t="shared" ca="1" si="10"/>
        <v>0.20597235975742356</v>
      </c>
      <c r="F123" s="1"/>
      <c r="G123" s="1"/>
      <c r="H123" s="1"/>
      <c r="X123">
        <v>121</v>
      </c>
      <c r="Y123">
        <v>2947</v>
      </c>
      <c r="Z123" s="2">
        <f t="shared" ca="1" si="9"/>
        <v>10133.471492143275</v>
      </c>
      <c r="AA123">
        <v>17</v>
      </c>
    </row>
    <row r="124" spans="1:27" x14ac:dyDescent="0.35">
      <c r="A124" s="1">
        <v>10</v>
      </c>
      <c r="B124" s="9" t="s">
        <v>10</v>
      </c>
      <c r="C124" s="1">
        <v>7565</v>
      </c>
      <c r="D124" s="1">
        <v>48</v>
      </c>
      <c r="E124" s="10">
        <f t="shared" ca="1" si="10"/>
        <v>0.97459411810416241</v>
      </c>
      <c r="F124" s="1"/>
      <c r="G124" s="1"/>
      <c r="H124" s="1"/>
      <c r="X124">
        <v>122</v>
      </c>
      <c r="Y124">
        <v>1296</v>
      </c>
      <c r="Z124" s="2">
        <f t="shared" ca="1" si="9"/>
        <v>7300.9834622133831</v>
      </c>
      <c r="AA124">
        <v>4</v>
      </c>
    </row>
    <row r="125" spans="1:27" x14ac:dyDescent="0.35">
      <c r="A125" s="1">
        <v>2</v>
      </c>
      <c r="B125" s="9" t="s">
        <v>2</v>
      </c>
      <c r="C125" s="1">
        <v>1843</v>
      </c>
      <c r="D125" s="1">
        <v>15</v>
      </c>
      <c r="E125" s="10">
        <f t="shared" ca="1" si="10"/>
        <v>0.30854057811160152</v>
      </c>
      <c r="F125" s="1"/>
      <c r="G125" s="1"/>
      <c r="H125" s="1"/>
      <c r="X125">
        <v>123</v>
      </c>
      <c r="Y125">
        <v>3391</v>
      </c>
      <c r="Z125" s="2">
        <f t="shared" ca="1" si="9"/>
        <v>7990.9572916496445</v>
      </c>
      <c r="AA125">
        <v>27</v>
      </c>
    </row>
    <row r="126" spans="1:27" x14ac:dyDescent="0.35">
      <c r="A126" s="1">
        <v>114</v>
      </c>
      <c r="B126" s="9" t="s">
        <v>114</v>
      </c>
      <c r="C126" s="1">
        <v>2884</v>
      </c>
      <c r="D126" s="1">
        <v>16</v>
      </c>
      <c r="E126" s="10">
        <f t="shared" ca="1" si="10"/>
        <v>0.55811123134974572</v>
      </c>
      <c r="F126" s="1"/>
      <c r="G126" s="1"/>
      <c r="H126" s="1"/>
      <c r="X126">
        <v>124</v>
      </c>
      <c r="Y126">
        <v>3693</v>
      </c>
      <c r="Z126" s="2">
        <f t="shared" ca="1" si="9"/>
        <v>5266.7265120018164</v>
      </c>
      <c r="AA126">
        <v>31</v>
      </c>
    </row>
    <row r="127" spans="1:27" x14ac:dyDescent="0.35">
      <c r="A127" s="1">
        <v>82</v>
      </c>
      <c r="B127" s="9" t="s">
        <v>82</v>
      </c>
      <c r="C127" s="1">
        <v>1501</v>
      </c>
      <c r="D127" s="1">
        <v>9</v>
      </c>
      <c r="E127" s="10">
        <f t="shared" ca="1" si="10"/>
        <v>7.478845179351723E-2</v>
      </c>
      <c r="F127" s="1"/>
      <c r="G127" s="1"/>
      <c r="H127" s="1"/>
      <c r="X127">
        <v>125</v>
      </c>
      <c r="Y127">
        <v>4050</v>
      </c>
      <c r="Z127" s="2">
        <f t="shared" ca="1" si="9"/>
        <v>9127.073078107871</v>
      </c>
      <c r="AA127">
        <v>45</v>
      </c>
    </row>
    <row r="128" spans="1:27" x14ac:dyDescent="0.35">
      <c r="A128" s="1">
        <v>61</v>
      </c>
      <c r="B128" s="9" t="s">
        <v>61</v>
      </c>
      <c r="C128" s="1">
        <v>5530</v>
      </c>
      <c r="D128" s="1">
        <v>32</v>
      </c>
      <c r="E128" s="10">
        <f t="shared" ca="1" si="10"/>
        <v>0.67058668670167521</v>
      </c>
      <c r="F128" s="1"/>
      <c r="G128" s="1"/>
      <c r="H128" s="1"/>
      <c r="X128">
        <v>126</v>
      </c>
      <c r="Y128">
        <v>2137</v>
      </c>
      <c r="Z128" s="2">
        <f t="shared" ca="1" si="9"/>
        <v>6914.9943801205281</v>
      </c>
      <c r="AA128">
        <v>15</v>
      </c>
    </row>
    <row r="129" spans="1:27" x14ac:dyDescent="0.35">
      <c r="A129" s="1">
        <v>4</v>
      </c>
      <c r="B129" s="9" t="s">
        <v>4</v>
      </c>
      <c r="C129" s="1">
        <v>3922</v>
      </c>
      <c r="D129" s="1">
        <v>36</v>
      </c>
      <c r="E129" s="10">
        <f t="shared" ca="1" si="10"/>
        <v>0.70276736578204535</v>
      </c>
      <c r="F129" s="1"/>
      <c r="G129" s="1"/>
      <c r="H129" s="1"/>
      <c r="X129">
        <v>127</v>
      </c>
      <c r="Y129">
        <v>2396</v>
      </c>
      <c r="Z129" s="2">
        <f t="shared" ca="1" si="9"/>
        <v>6440.2571560766646</v>
      </c>
      <c r="AA129">
        <v>17</v>
      </c>
    </row>
    <row r="130" spans="1:27" x14ac:dyDescent="0.35">
      <c r="A130" s="1">
        <v>118</v>
      </c>
      <c r="B130" s="9" t="s">
        <v>118</v>
      </c>
      <c r="C130" s="1">
        <v>3682</v>
      </c>
      <c r="D130" s="1">
        <v>31</v>
      </c>
      <c r="E130" s="10">
        <f t="shared" ca="1" si="10"/>
        <v>0.50336997025349872</v>
      </c>
      <c r="F130" s="1"/>
      <c r="G130" s="1"/>
      <c r="H130" s="1"/>
      <c r="X130">
        <v>128</v>
      </c>
      <c r="Y130">
        <v>3554</v>
      </c>
      <c r="Z130" s="2">
        <f t="shared" ca="1" si="9"/>
        <v>10841.159564134663</v>
      </c>
      <c r="AA130">
        <v>29</v>
      </c>
    </row>
    <row r="131" spans="1:27" x14ac:dyDescent="0.35">
      <c r="A131" s="1">
        <v>46</v>
      </c>
      <c r="B131" s="9" t="s">
        <v>46</v>
      </c>
      <c r="C131" s="1">
        <v>2722</v>
      </c>
      <c r="D131" s="1">
        <v>44</v>
      </c>
      <c r="E131" s="10">
        <f t="shared" ref="E131:E155" ca="1" si="11">RAND()</f>
        <v>0.92846539615423218</v>
      </c>
      <c r="F131" s="1"/>
      <c r="G131" s="1"/>
      <c r="H131" s="1"/>
      <c r="X131">
        <v>129</v>
      </c>
      <c r="Y131">
        <v>2485</v>
      </c>
      <c r="Z131" s="2">
        <f t="shared" ca="1" si="9"/>
        <v>9319.9929241025038</v>
      </c>
      <c r="AA131">
        <v>17</v>
      </c>
    </row>
    <row r="132" spans="1:27" x14ac:dyDescent="0.35">
      <c r="A132" s="1">
        <v>143</v>
      </c>
      <c r="B132" s="9" t="s">
        <v>143</v>
      </c>
      <c r="C132" s="1">
        <v>2158</v>
      </c>
      <c r="D132" s="1">
        <v>17</v>
      </c>
      <c r="E132" s="10">
        <f t="shared" ca="1" si="11"/>
        <v>0.58050228514663038</v>
      </c>
      <c r="F132" s="1"/>
      <c r="G132" s="1"/>
      <c r="H132" s="1"/>
      <c r="X132">
        <v>130</v>
      </c>
      <c r="Y132">
        <v>9117</v>
      </c>
      <c r="Z132" s="2">
        <f t="shared" ref="Z132:Z150" ca="1" si="12">Y132+NORMINV(RAND(),5000,3500)</f>
        <v>15256.415978041625</v>
      </c>
      <c r="AA132">
        <v>52</v>
      </c>
    </row>
    <row r="133" spans="1:27" x14ac:dyDescent="0.35">
      <c r="A133" s="1">
        <v>45</v>
      </c>
      <c r="B133" s="9" t="s">
        <v>45</v>
      </c>
      <c r="C133" s="1">
        <v>1294</v>
      </c>
      <c r="D133" s="1">
        <v>14</v>
      </c>
      <c r="E133" s="10">
        <f t="shared" ca="1" si="11"/>
        <v>0.34241658174624734</v>
      </c>
      <c r="F133" s="1"/>
      <c r="G133" s="1"/>
      <c r="H133" s="1"/>
      <c r="X133">
        <v>131</v>
      </c>
      <c r="Y133">
        <v>624</v>
      </c>
      <c r="Z133" s="2">
        <f t="shared" ca="1" si="12"/>
        <v>10724.729727007571</v>
      </c>
      <c r="AA133">
        <v>5</v>
      </c>
    </row>
    <row r="134" spans="1:27" x14ac:dyDescent="0.35">
      <c r="A134" s="1">
        <v>33</v>
      </c>
      <c r="B134" s="9" t="s">
        <v>33</v>
      </c>
      <c r="C134" s="1">
        <v>4771</v>
      </c>
      <c r="D134" s="1">
        <v>20</v>
      </c>
      <c r="E134" s="10">
        <f t="shared" ca="1" si="11"/>
        <v>0.26322440631970434</v>
      </c>
      <c r="F134" s="1"/>
      <c r="G134" s="1"/>
      <c r="H134" s="1"/>
      <c r="X134">
        <v>132</v>
      </c>
      <c r="Y134">
        <v>11844</v>
      </c>
      <c r="Z134" s="2">
        <f t="shared" ca="1" si="12"/>
        <v>16020.014884267843</v>
      </c>
      <c r="AA134">
        <v>100</v>
      </c>
    </row>
    <row r="135" spans="1:27" x14ac:dyDescent="0.35">
      <c r="A135" s="1">
        <v>39</v>
      </c>
      <c r="B135" s="9" t="s">
        <v>39</v>
      </c>
      <c r="C135" s="1">
        <v>4381</v>
      </c>
      <c r="D135" s="1">
        <v>42</v>
      </c>
      <c r="E135" s="10">
        <f t="shared" ca="1" si="11"/>
        <v>0.2704624820015421</v>
      </c>
      <c r="F135" s="1"/>
      <c r="G135" s="1"/>
      <c r="H135" s="1"/>
      <c r="X135">
        <v>135</v>
      </c>
      <c r="Y135">
        <v>5027</v>
      </c>
      <c r="Z135" s="2">
        <f t="shared" ca="1" si="12"/>
        <v>7521.0952160751549</v>
      </c>
      <c r="AA135">
        <v>37</v>
      </c>
    </row>
    <row r="136" spans="1:27" x14ac:dyDescent="0.35">
      <c r="A136" s="1">
        <v>81</v>
      </c>
      <c r="B136" s="9" t="s">
        <v>81</v>
      </c>
      <c r="C136" s="1">
        <v>3963</v>
      </c>
      <c r="D136" s="1">
        <v>30</v>
      </c>
      <c r="E136" s="10">
        <f t="shared" ca="1" si="11"/>
        <v>0.44626022468218107</v>
      </c>
      <c r="F136" s="1"/>
      <c r="G136" s="1"/>
      <c r="H136" s="1"/>
      <c r="X136">
        <v>136</v>
      </c>
      <c r="Y136">
        <v>6390</v>
      </c>
      <c r="Z136" s="2">
        <f t="shared" ca="1" si="12"/>
        <v>10544.540255728074</v>
      </c>
      <c r="AA136">
        <v>43</v>
      </c>
    </row>
    <row r="137" spans="1:27" x14ac:dyDescent="0.35">
      <c r="A137" s="1">
        <v>35</v>
      </c>
      <c r="B137" s="9" t="s">
        <v>35</v>
      </c>
      <c r="C137" s="1">
        <v>1571</v>
      </c>
      <c r="D137" s="1">
        <v>20</v>
      </c>
      <c r="E137" s="10">
        <f t="shared" ca="1" si="11"/>
        <v>0.45078236439652242</v>
      </c>
      <c r="F137" s="1"/>
      <c r="G137" s="1"/>
      <c r="H137" s="1"/>
      <c r="X137">
        <v>137</v>
      </c>
      <c r="Y137">
        <v>1581</v>
      </c>
      <c r="Z137" s="2">
        <f t="shared" ca="1" si="12"/>
        <v>5775.5527319951425</v>
      </c>
      <c r="AA137">
        <v>13</v>
      </c>
    </row>
    <row r="138" spans="1:27" x14ac:dyDescent="0.35">
      <c r="A138" s="1">
        <v>133</v>
      </c>
      <c r="B138" s="9" t="s">
        <v>133</v>
      </c>
      <c r="C138" s="1">
        <v>1736</v>
      </c>
      <c r="D138" s="1">
        <v>16</v>
      </c>
      <c r="E138" s="10">
        <f t="shared" ca="1" si="11"/>
        <v>0.41773886014542294</v>
      </c>
      <c r="F138" s="1"/>
      <c r="G138" s="1"/>
      <c r="H138" s="1"/>
      <c r="X138">
        <v>138</v>
      </c>
      <c r="Y138">
        <v>2959</v>
      </c>
      <c r="Z138" s="2">
        <f t="shared" ca="1" si="12"/>
        <v>6989.1891842497316</v>
      </c>
      <c r="AA138">
        <v>32</v>
      </c>
    </row>
    <row r="139" spans="1:27" x14ac:dyDescent="0.35">
      <c r="A139" s="1">
        <v>69</v>
      </c>
      <c r="B139" s="9" t="s">
        <v>69</v>
      </c>
      <c r="C139" s="1">
        <v>329</v>
      </c>
      <c r="D139" s="1">
        <v>4</v>
      </c>
      <c r="E139" s="10">
        <f t="shared" ca="1" si="11"/>
        <v>5.7999169797013916E-2</v>
      </c>
      <c r="F139" s="1"/>
      <c r="G139" s="1"/>
      <c r="H139" s="1"/>
      <c r="X139">
        <v>139</v>
      </c>
      <c r="Y139">
        <v>5254</v>
      </c>
      <c r="Z139" s="2">
        <f t="shared" ca="1" si="12"/>
        <v>18046.171084016816</v>
      </c>
      <c r="AA139">
        <v>42</v>
      </c>
    </row>
    <row r="140" spans="1:27" x14ac:dyDescent="0.35">
      <c r="A140" s="1">
        <v>138</v>
      </c>
      <c r="B140" s="9" t="s">
        <v>138</v>
      </c>
      <c r="C140" s="1">
        <v>2165</v>
      </c>
      <c r="D140" s="1">
        <v>17</v>
      </c>
      <c r="E140" s="10">
        <f t="shared" ca="1" si="11"/>
        <v>0.41278341304545096</v>
      </c>
      <c r="F140" s="1"/>
      <c r="G140" s="1"/>
      <c r="H140" s="1"/>
      <c r="X140">
        <v>140</v>
      </c>
      <c r="Y140">
        <v>3762</v>
      </c>
      <c r="Z140" s="2">
        <f t="shared" ca="1" si="12"/>
        <v>6935.6028663808856</v>
      </c>
      <c r="AA140">
        <v>36</v>
      </c>
    </row>
    <row r="141" spans="1:27" x14ac:dyDescent="0.35">
      <c r="A141" s="1">
        <v>104</v>
      </c>
      <c r="B141" s="9" t="s">
        <v>104</v>
      </c>
      <c r="C141" s="1">
        <v>6166</v>
      </c>
      <c r="D141" s="1">
        <v>68</v>
      </c>
      <c r="E141" s="10">
        <f t="shared" ca="1" si="11"/>
        <v>0.60591689009311644</v>
      </c>
      <c r="F141" s="1"/>
      <c r="G141" s="1"/>
      <c r="H141" s="1"/>
      <c r="X141">
        <v>141</v>
      </c>
      <c r="Y141">
        <v>3246</v>
      </c>
      <c r="Z141" s="2">
        <f t="shared" ca="1" si="12"/>
        <v>13512.395800808394</v>
      </c>
      <c r="AA141">
        <v>50</v>
      </c>
    </row>
    <row r="142" spans="1:27" x14ac:dyDescent="0.35">
      <c r="A142" s="1">
        <v>151</v>
      </c>
      <c r="B142" s="9" t="s">
        <v>151</v>
      </c>
      <c r="C142" s="1">
        <v>882</v>
      </c>
      <c r="D142" s="1">
        <v>7</v>
      </c>
      <c r="E142" s="10">
        <f t="shared" ca="1" si="11"/>
        <v>0.82761959086489545</v>
      </c>
      <c r="F142" s="1"/>
      <c r="G142" s="1"/>
      <c r="H142" s="1"/>
      <c r="X142">
        <v>142</v>
      </c>
      <c r="Y142">
        <v>7836</v>
      </c>
      <c r="Z142" s="2">
        <f t="shared" ca="1" si="12"/>
        <v>8409.3890577866841</v>
      </c>
      <c r="AA142">
        <v>66</v>
      </c>
    </row>
    <row r="143" spans="1:27" x14ac:dyDescent="0.35">
      <c r="A143" s="1">
        <v>127</v>
      </c>
      <c r="B143" s="9" t="s">
        <v>127</v>
      </c>
      <c r="C143" s="1">
        <v>4831</v>
      </c>
      <c r="D143" s="1">
        <v>58</v>
      </c>
      <c r="E143" s="10">
        <f t="shared" ca="1" si="11"/>
        <v>0.87369543078419087</v>
      </c>
      <c r="F143" s="1"/>
      <c r="G143" s="1"/>
      <c r="H143" s="1"/>
      <c r="X143">
        <v>143</v>
      </c>
      <c r="Y143">
        <v>6425</v>
      </c>
      <c r="Z143" s="2">
        <f t="shared" ca="1" si="12"/>
        <v>12110.708742483675</v>
      </c>
      <c r="AA143">
        <v>41</v>
      </c>
    </row>
    <row r="144" spans="1:27" x14ac:dyDescent="0.35">
      <c r="A144" s="1">
        <v>31</v>
      </c>
      <c r="B144" s="9" t="s">
        <v>31</v>
      </c>
      <c r="C144" s="1">
        <v>3381</v>
      </c>
      <c r="D144" s="1">
        <v>32</v>
      </c>
      <c r="E144" s="10">
        <f t="shared" ca="1" si="11"/>
        <v>0.2285988971582974</v>
      </c>
      <c r="F144" s="1"/>
      <c r="G144" s="1"/>
      <c r="H144" s="1"/>
      <c r="X144">
        <v>144</v>
      </c>
      <c r="Y144">
        <v>6388</v>
      </c>
      <c r="Z144" s="2">
        <f t="shared" ca="1" si="12"/>
        <v>10888.724445288044</v>
      </c>
      <c r="AA144">
        <v>69</v>
      </c>
    </row>
    <row r="145" spans="1:27" x14ac:dyDescent="0.35">
      <c r="A145" s="1">
        <v>115</v>
      </c>
      <c r="B145" s="9" t="s">
        <v>115</v>
      </c>
      <c r="C145" s="1">
        <v>3037</v>
      </c>
      <c r="D145" s="1">
        <v>35</v>
      </c>
      <c r="E145" s="10">
        <f t="shared" ca="1" si="11"/>
        <v>0.41145605675675301</v>
      </c>
      <c r="F145" s="1"/>
      <c r="G145" s="1"/>
      <c r="H145" s="1"/>
      <c r="X145">
        <v>145</v>
      </c>
      <c r="Y145">
        <v>4606</v>
      </c>
      <c r="Z145" s="2">
        <f t="shared" ca="1" si="12"/>
        <v>3189.145885056515</v>
      </c>
      <c r="AA145">
        <v>34</v>
      </c>
    </row>
    <row r="146" spans="1:27" x14ac:dyDescent="0.35">
      <c r="A146" s="1">
        <v>9</v>
      </c>
      <c r="B146" s="9" t="s">
        <v>9</v>
      </c>
      <c r="C146" s="1">
        <v>3835</v>
      </c>
      <c r="D146" s="1">
        <v>41</v>
      </c>
      <c r="E146" s="10">
        <f t="shared" ca="1" si="11"/>
        <v>0.6500007565498328</v>
      </c>
      <c r="F146" s="1"/>
      <c r="G146" s="1"/>
      <c r="H146" s="1"/>
      <c r="X146">
        <v>146</v>
      </c>
      <c r="Y146">
        <v>1785</v>
      </c>
      <c r="Z146" s="2">
        <f t="shared" ca="1" si="12"/>
        <v>2776.0603323162295</v>
      </c>
      <c r="AA146">
        <v>14</v>
      </c>
    </row>
    <row r="147" spans="1:27" x14ac:dyDescent="0.35">
      <c r="A147" s="1">
        <v>146</v>
      </c>
      <c r="B147" s="9" t="s">
        <v>146</v>
      </c>
      <c r="C147" s="1">
        <v>4173</v>
      </c>
      <c r="D147" s="1">
        <v>34</v>
      </c>
      <c r="E147" s="10">
        <f t="shared" ca="1" si="11"/>
        <v>0.38623292147131971</v>
      </c>
      <c r="F147" s="1"/>
      <c r="G147" s="1"/>
      <c r="H147" s="1"/>
      <c r="X147">
        <v>147</v>
      </c>
      <c r="Y147">
        <v>4727</v>
      </c>
      <c r="Z147" s="2">
        <f t="shared" ca="1" si="12"/>
        <v>9328.535491309256</v>
      </c>
      <c r="AA147">
        <v>30</v>
      </c>
    </row>
    <row r="148" spans="1:27" x14ac:dyDescent="0.35">
      <c r="A148" s="1">
        <v>42</v>
      </c>
      <c r="B148" s="9" t="s">
        <v>42</v>
      </c>
      <c r="C148" s="1">
        <v>4606</v>
      </c>
      <c r="D148" s="1">
        <v>34</v>
      </c>
      <c r="E148" s="10">
        <f t="shared" ca="1" si="11"/>
        <v>0.40153787892432002</v>
      </c>
      <c r="F148" s="1"/>
      <c r="G148" s="1"/>
      <c r="H148" s="1"/>
      <c r="X148">
        <v>148</v>
      </c>
      <c r="Y148">
        <v>6212</v>
      </c>
      <c r="Z148" s="2">
        <f t="shared" ca="1" si="12"/>
        <v>9064.2149868809174</v>
      </c>
      <c r="AA148">
        <v>47</v>
      </c>
    </row>
    <row r="149" spans="1:27" x14ac:dyDescent="0.35">
      <c r="A149" s="1">
        <v>23</v>
      </c>
      <c r="B149" s="9" t="s">
        <v>23</v>
      </c>
      <c r="C149" s="1">
        <v>744</v>
      </c>
      <c r="D149" s="1">
        <v>0</v>
      </c>
      <c r="E149" s="10">
        <f t="shared" ca="1" si="11"/>
        <v>0.91759846695616809</v>
      </c>
      <c r="F149" s="1"/>
      <c r="G149" s="1"/>
      <c r="H149" s="1"/>
      <c r="X149">
        <v>149</v>
      </c>
      <c r="Y149">
        <v>2158</v>
      </c>
      <c r="Z149" s="2">
        <f t="shared" ca="1" si="12"/>
        <v>6858.4325862943169</v>
      </c>
      <c r="AA149">
        <v>17</v>
      </c>
    </row>
    <row r="150" spans="1:27" x14ac:dyDescent="0.35">
      <c r="A150" s="1">
        <v>21</v>
      </c>
      <c r="B150" s="9" t="s">
        <v>21</v>
      </c>
      <c r="C150" s="1">
        <v>6390</v>
      </c>
      <c r="D150" s="1">
        <v>43</v>
      </c>
      <c r="E150" s="10">
        <f t="shared" ca="1" si="11"/>
        <v>0.44471923818093007</v>
      </c>
      <c r="F150" s="1"/>
      <c r="G150" s="1"/>
      <c r="H150" s="1"/>
      <c r="X150">
        <v>150</v>
      </c>
      <c r="Y150">
        <v>1480</v>
      </c>
      <c r="Z150" s="2">
        <f t="shared" ca="1" si="12"/>
        <v>5916.5928023546967</v>
      </c>
      <c r="AA150">
        <v>11</v>
      </c>
    </row>
    <row r="151" spans="1:27" x14ac:dyDescent="0.35">
      <c r="A151" s="1">
        <v>100</v>
      </c>
      <c r="B151" s="9" t="s">
        <v>100</v>
      </c>
      <c r="C151" s="1">
        <v>4935</v>
      </c>
      <c r="D151" s="1">
        <v>57</v>
      </c>
      <c r="E151" s="10">
        <f t="shared" ca="1" si="11"/>
        <v>0.92206437314536716</v>
      </c>
      <c r="F151" s="1"/>
      <c r="G151" s="1"/>
      <c r="H151" s="1"/>
    </row>
    <row r="152" spans="1:27" x14ac:dyDescent="0.35">
      <c r="A152" s="1">
        <v>103</v>
      </c>
      <c r="B152" s="9" t="s">
        <v>103</v>
      </c>
      <c r="C152" s="1">
        <v>3091</v>
      </c>
      <c r="D152" s="1">
        <v>22</v>
      </c>
      <c r="E152" s="10">
        <f t="shared" ca="1" si="11"/>
        <v>0.83754233258970356</v>
      </c>
      <c r="F152" s="1"/>
      <c r="G152" s="1"/>
      <c r="H152" s="1"/>
      <c r="Y152">
        <f>SUM(Y3:Y150)</f>
        <v>623783</v>
      </c>
    </row>
    <row r="153" spans="1:27" x14ac:dyDescent="0.35">
      <c r="A153" s="1">
        <v>95</v>
      </c>
      <c r="B153" s="9" t="s">
        <v>95</v>
      </c>
      <c r="C153" s="1">
        <v>6111</v>
      </c>
      <c r="D153" s="1">
        <v>67</v>
      </c>
      <c r="E153" s="10">
        <f t="shared" ca="1" si="11"/>
        <v>0.59181807529271513</v>
      </c>
      <c r="F153" s="1"/>
      <c r="G153" s="1"/>
      <c r="H153" s="1"/>
    </row>
    <row r="154" spans="1:27" x14ac:dyDescent="0.35">
      <c r="A154" s="1">
        <v>48</v>
      </c>
      <c r="B154" s="9" t="s">
        <v>48</v>
      </c>
      <c r="C154" s="1">
        <v>1296</v>
      </c>
      <c r="D154" s="1">
        <v>4</v>
      </c>
      <c r="E154" s="10">
        <f t="shared" ca="1" si="11"/>
        <v>0.67405293310348624</v>
      </c>
      <c r="F154" s="1"/>
      <c r="G154" s="1"/>
      <c r="H154" s="1"/>
    </row>
    <row r="155" spans="1:27" x14ac:dyDescent="0.35">
      <c r="A155" s="1">
        <v>54</v>
      </c>
      <c r="B155" s="9" t="s">
        <v>54</v>
      </c>
      <c r="C155" s="1">
        <v>1704</v>
      </c>
      <c r="D155" s="1">
        <v>9</v>
      </c>
      <c r="E155" s="10">
        <f t="shared" ca="1" si="11"/>
        <v>0.98943237411058316</v>
      </c>
      <c r="F155" s="1"/>
      <c r="G155" s="1"/>
      <c r="H155" s="1"/>
    </row>
    <row r="156" spans="1:27" ht="15" thickBot="1" x14ac:dyDescent="0.4">
      <c r="A156" s="1"/>
      <c r="B156" s="1"/>
      <c r="C156" s="1"/>
      <c r="D156" s="1"/>
      <c r="E156" s="1"/>
      <c r="F156" s="1"/>
      <c r="G156" s="1"/>
      <c r="H156" s="1"/>
    </row>
    <row r="157" spans="1:27" ht="15" thickBot="1" x14ac:dyDescent="0.4">
      <c r="A157" s="1"/>
      <c r="B157" s="9" t="s">
        <v>179</v>
      </c>
      <c r="C157" s="3">
        <f>SUM(C3:C155)</f>
        <v>640423</v>
      </c>
      <c r="D157" s="15">
        <f>SUM(D3:D155)</f>
        <v>5382</v>
      </c>
      <c r="E157" s="1"/>
      <c r="F157" s="1"/>
      <c r="G157" s="1"/>
      <c r="H157" s="1"/>
    </row>
    <row r="158" spans="1:27" x14ac:dyDescent="0.35">
      <c r="A158" s="1"/>
      <c r="B158" s="9" t="s">
        <v>180</v>
      </c>
      <c r="C158" s="20">
        <f>AVERAGE(C3:C155)</f>
        <v>4185.7712418300653</v>
      </c>
      <c r="D158" s="20">
        <f>AVERAGE(D3:D155)</f>
        <v>35.176470588235297</v>
      </c>
      <c r="E158" s="1"/>
      <c r="F158" s="1"/>
      <c r="G158" s="1"/>
      <c r="H158" s="1"/>
    </row>
    <row r="159" spans="1:27" x14ac:dyDescent="0.35">
      <c r="A159" s="1"/>
      <c r="B159" s="9" t="s">
        <v>181</v>
      </c>
      <c r="C159" s="20">
        <f>VAR(C3:C155)</f>
        <v>6563269.032851737</v>
      </c>
      <c r="D159" s="20">
        <f>VAR(D3:D155)</f>
        <v>483.96207430340559</v>
      </c>
      <c r="E159" s="1"/>
      <c r="F159" s="1"/>
      <c r="G159" s="1"/>
      <c r="H159" s="1"/>
    </row>
    <row r="160" spans="1:27" x14ac:dyDescent="0.35">
      <c r="A160" s="1"/>
      <c r="B160" s="9" t="s">
        <v>182</v>
      </c>
      <c r="C160" s="1">
        <f>D157/C157</f>
        <v>8.4038205998223058E-3</v>
      </c>
      <c r="D160" s="1"/>
      <c r="E160" s="1"/>
      <c r="F160" s="1"/>
      <c r="G160" s="1"/>
      <c r="H160" s="1"/>
    </row>
    <row r="161" spans="1:8" x14ac:dyDescent="0.35">
      <c r="A161" s="1"/>
      <c r="B161" s="1"/>
      <c r="C161" s="1"/>
      <c r="D161" s="1"/>
      <c r="E161" s="1"/>
      <c r="F161" s="1"/>
      <c r="G161" s="1"/>
      <c r="H161" s="1"/>
    </row>
    <row r="162" spans="1:8" x14ac:dyDescent="0.35">
      <c r="A162" s="1"/>
      <c r="B162" s="1"/>
      <c r="C162" s="1"/>
      <c r="D162" s="1"/>
      <c r="E162" s="1"/>
      <c r="F162" s="1"/>
      <c r="G162" s="1"/>
      <c r="H162" s="1"/>
    </row>
    <row r="163" spans="1:8" x14ac:dyDescent="0.35">
      <c r="A163" s="1"/>
      <c r="B163" s="1"/>
      <c r="C163" s="1"/>
      <c r="D163" s="1"/>
      <c r="E163" s="1"/>
      <c r="F163" s="1"/>
      <c r="G163" s="1"/>
      <c r="H163" s="1"/>
    </row>
    <row r="164" spans="1:8" x14ac:dyDescent="0.35">
      <c r="A164" s="1"/>
      <c r="B164" s="1"/>
      <c r="C164" s="1"/>
      <c r="D164" s="1"/>
      <c r="E164" s="1"/>
      <c r="F164" s="1"/>
      <c r="G164" s="1"/>
      <c r="H164" s="1"/>
    </row>
    <row r="165" spans="1:8" x14ac:dyDescent="0.35">
      <c r="A165" s="1"/>
      <c r="B165" s="1"/>
      <c r="C165" s="1"/>
      <c r="D165" s="1"/>
      <c r="E165" s="1"/>
      <c r="F165" s="1"/>
      <c r="G165" s="1"/>
      <c r="H165" s="1"/>
    </row>
    <row r="166" spans="1:8" x14ac:dyDescent="0.35">
      <c r="A166" s="1"/>
      <c r="B166" s="1"/>
      <c r="C166" s="1"/>
      <c r="D166" s="1"/>
      <c r="E166" s="1"/>
      <c r="F166" s="1"/>
      <c r="G166" s="1"/>
      <c r="H166" s="1"/>
    </row>
    <row r="167" spans="1:8" x14ac:dyDescent="0.35">
      <c r="A167" s="1"/>
      <c r="B167" s="1"/>
      <c r="C167" s="1"/>
      <c r="D167" s="1"/>
      <c r="E167" s="1"/>
      <c r="F167" s="1"/>
      <c r="G167" s="1"/>
      <c r="H167" s="1"/>
    </row>
    <row r="168" spans="1:8" x14ac:dyDescent="0.35">
      <c r="A168" s="1"/>
      <c r="B168" s="1"/>
      <c r="C168" s="1"/>
      <c r="D168" s="1"/>
      <c r="E168" s="1"/>
      <c r="F168" s="1"/>
      <c r="G168" s="1"/>
      <c r="H168" s="1"/>
    </row>
    <row r="169" spans="1:8" x14ac:dyDescent="0.35">
      <c r="A169" s="1"/>
      <c r="B169" s="1"/>
      <c r="C169" s="1"/>
      <c r="D169" s="1"/>
      <c r="E169" s="1"/>
      <c r="F169" s="1"/>
      <c r="G169" s="1"/>
      <c r="H169" s="1"/>
    </row>
    <row r="170" spans="1:8" x14ac:dyDescent="0.35">
      <c r="A170" s="1"/>
      <c r="B170" s="1"/>
      <c r="C170" s="1"/>
      <c r="D170" s="1"/>
      <c r="E170" s="1"/>
      <c r="F170" s="1"/>
      <c r="G170" s="1"/>
      <c r="H170" s="1"/>
    </row>
    <row r="171" spans="1:8" x14ac:dyDescent="0.35">
      <c r="A171" s="1"/>
      <c r="B171" s="1"/>
      <c r="C171" s="1"/>
      <c r="D171" s="1"/>
      <c r="E171" s="1"/>
      <c r="F171" s="1"/>
      <c r="G171" s="1"/>
      <c r="H171" s="1"/>
    </row>
    <row r="172" spans="1:8" x14ac:dyDescent="0.35">
      <c r="A172" s="1"/>
      <c r="B172" s="1"/>
      <c r="C172" s="1"/>
      <c r="D172" s="1"/>
      <c r="E172" s="1"/>
      <c r="F172" s="1"/>
      <c r="G172" s="1"/>
      <c r="H172" s="1"/>
    </row>
    <row r="173" spans="1:8" x14ac:dyDescent="0.35">
      <c r="A173" s="1"/>
      <c r="B173" s="1"/>
      <c r="C173" s="1"/>
      <c r="D173" s="1"/>
      <c r="E173" s="1"/>
      <c r="F173" s="1"/>
      <c r="G173" s="1"/>
      <c r="H173" s="1"/>
    </row>
    <row r="174" spans="1:8" x14ac:dyDescent="0.35">
      <c r="A174" s="1"/>
      <c r="B174" s="1"/>
      <c r="C174" s="1"/>
      <c r="D174" s="1"/>
      <c r="E174" s="1"/>
      <c r="F174" s="1"/>
      <c r="G174" s="1"/>
      <c r="H174" s="1"/>
    </row>
    <row r="175" spans="1:8" x14ac:dyDescent="0.35">
      <c r="A175" s="1"/>
      <c r="B175" s="1"/>
      <c r="C175" s="1"/>
      <c r="D175" s="1"/>
      <c r="E175" s="1"/>
      <c r="F175" s="1"/>
      <c r="G175" s="1"/>
      <c r="H175" s="1"/>
    </row>
    <row r="176" spans="1:8" x14ac:dyDescent="0.35">
      <c r="A176" s="1"/>
      <c r="B176" s="1"/>
      <c r="C176" s="1"/>
      <c r="D176" s="1"/>
      <c r="E176" s="1"/>
      <c r="F176" s="1"/>
      <c r="G176" s="1"/>
      <c r="H176" s="1"/>
    </row>
    <row r="177" spans="1:8" x14ac:dyDescent="0.35">
      <c r="A177" s="1"/>
      <c r="B177" s="1"/>
      <c r="C177" s="1"/>
      <c r="D177" s="1"/>
      <c r="E177" s="1"/>
      <c r="F177" s="1"/>
      <c r="G177" s="1"/>
      <c r="H177" s="1"/>
    </row>
    <row r="178" spans="1:8" x14ac:dyDescent="0.35">
      <c r="A178" s="1"/>
      <c r="B178" s="1"/>
      <c r="C178" s="1"/>
      <c r="D178" s="1"/>
      <c r="E178" s="1"/>
      <c r="F178" s="1"/>
      <c r="G178" s="1"/>
      <c r="H178" s="1"/>
    </row>
    <row r="179" spans="1:8" x14ac:dyDescent="0.35">
      <c r="A179" s="1"/>
      <c r="B179" s="1"/>
      <c r="C179" s="1"/>
      <c r="D179" s="1"/>
      <c r="E179" s="1"/>
      <c r="F179" s="1"/>
      <c r="G179" s="1"/>
      <c r="H179" s="1"/>
    </row>
    <row r="180" spans="1:8" x14ac:dyDescent="0.35">
      <c r="A180" s="1"/>
      <c r="B180" s="1"/>
      <c r="C180" s="1"/>
      <c r="D180" s="1"/>
      <c r="E180" s="1"/>
      <c r="F180" s="1"/>
      <c r="G180" s="1"/>
      <c r="H180" s="1"/>
    </row>
    <row r="181" spans="1:8" x14ac:dyDescent="0.35">
      <c r="A181" s="1"/>
      <c r="B181" s="1"/>
      <c r="C181" s="1"/>
      <c r="D181" s="1"/>
      <c r="E181" s="1"/>
      <c r="F181" s="1"/>
      <c r="G181" s="1"/>
      <c r="H181" s="1"/>
    </row>
    <row r="182" spans="1:8" x14ac:dyDescent="0.35">
      <c r="A182" s="1"/>
      <c r="B182" s="1"/>
      <c r="C182" s="1"/>
      <c r="D182" s="1"/>
      <c r="E182" s="1"/>
      <c r="F182" s="1"/>
      <c r="G182" s="1"/>
      <c r="H182" s="1"/>
    </row>
    <row r="183" spans="1:8" x14ac:dyDescent="0.35">
      <c r="A183" s="1"/>
      <c r="B183" s="1"/>
      <c r="C183" s="1"/>
      <c r="D183" s="1"/>
      <c r="E183" s="1"/>
      <c r="F183" s="1"/>
      <c r="G183" s="1"/>
      <c r="H183" s="1"/>
    </row>
    <row r="184" spans="1:8" x14ac:dyDescent="0.35">
      <c r="A184" s="1"/>
      <c r="B184" s="1"/>
      <c r="C184" s="1"/>
      <c r="D184" s="1"/>
      <c r="E184" s="1"/>
      <c r="F184" s="1"/>
      <c r="G184" s="1"/>
      <c r="H184" s="1"/>
    </row>
  </sheetData>
  <sortState xmlns:xlrd2="http://schemas.microsoft.com/office/spreadsheetml/2017/richdata2" ref="A3:E155">
    <sortCondition ref="E3:E155"/>
  </sortState>
  <mergeCells count="1">
    <mergeCell ref="G43:H4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9</xdr:col>
                <xdr:colOff>812800</xdr:colOff>
                <xdr:row>24</xdr:row>
                <xdr:rowOff>127000</xdr:rowOff>
              </from>
              <to>
                <xdr:col>11</xdr:col>
                <xdr:colOff>146050</xdr:colOff>
                <xdr:row>31</xdr:row>
                <xdr:rowOff>133350</xdr:rowOff>
              </to>
            </anchor>
          </objectPr>
        </oleObject>
      </mc:Choice>
      <mc:Fallback>
        <oleObject progId="Equation.3" shapeId="3073" r:id="rId3"/>
      </mc:Fallback>
    </mc:AlternateContent>
    <mc:AlternateContent xmlns:mc="http://schemas.openxmlformats.org/markup-compatibility/2006">
      <mc:Choice Requires="x14">
        <oleObject progId="Equation.3" shapeId="3074" r:id="rId5">
          <objectPr defaultSize="0" autoPict="0" r:id="rId6">
            <anchor moveWithCells="1" sizeWithCells="1">
              <from>
                <xdr:col>8</xdr:col>
                <xdr:colOff>184150</xdr:colOff>
                <xdr:row>31</xdr:row>
                <xdr:rowOff>184150</xdr:rowOff>
              </from>
              <to>
                <xdr:col>10</xdr:col>
                <xdr:colOff>609600</xdr:colOff>
                <xdr:row>36</xdr:row>
                <xdr:rowOff>133350</xdr:rowOff>
              </to>
            </anchor>
          </objectPr>
        </oleObject>
      </mc:Choice>
      <mc:Fallback>
        <oleObject progId="Equation.3" shapeId="3074" r:id="rId5"/>
      </mc:Fallback>
    </mc:AlternateContent>
    <mc:AlternateContent xmlns:mc="http://schemas.openxmlformats.org/markup-compatibility/2006">
      <mc:Choice Requires="x14">
        <oleObject progId="Equation.3" shapeId="3075" r:id="rId7">
          <objectPr defaultSize="0" autoPict="0" r:id="rId8">
            <anchor moveWithCells="1" sizeWithCells="1">
              <from>
                <xdr:col>8</xdr:col>
                <xdr:colOff>762000</xdr:colOff>
                <xdr:row>42</xdr:row>
                <xdr:rowOff>171450</xdr:rowOff>
              </from>
              <to>
                <xdr:col>10</xdr:col>
                <xdr:colOff>209550</xdr:colOff>
                <xdr:row>46</xdr:row>
                <xdr:rowOff>165100</xdr:rowOff>
              </to>
            </anchor>
          </objectPr>
        </oleObject>
      </mc:Choice>
      <mc:Fallback>
        <oleObject progId="Equation.3" shapeId="3075" r:id="rId7"/>
      </mc:Fallback>
    </mc:AlternateContent>
    <mc:AlternateContent xmlns:mc="http://schemas.openxmlformats.org/markup-compatibility/2006">
      <mc:Choice Requires="x14">
        <oleObject progId="Equation.3" shapeId="3076" r:id="rId9">
          <objectPr defaultSize="0" autoPict="0" r:id="rId10">
            <anchor moveWithCells="1" sizeWithCells="1">
              <from>
                <xdr:col>8</xdr:col>
                <xdr:colOff>247650</xdr:colOff>
                <xdr:row>37</xdr:row>
                <xdr:rowOff>31750</xdr:rowOff>
              </from>
              <to>
                <xdr:col>9</xdr:col>
                <xdr:colOff>857250</xdr:colOff>
                <xdr:row>39</xdr:row>
                <xdr:rowOff>88900</xdr:rowOff>
              </to>
            </anchor>
          </objectPr>
        </oleObject>
      </mc:Choice>
      <mc:Fallback>
        <oleObject progId="Equation.3" shapeId="3076" r:id="rId9"/>
      </mc:Fallback>
    </mc:AlternateContent>
    <mc:AlternateContent xmlns:mc="http://schemas.openxmlformats.org/markup-compatibility/2006">
      <mc:Choice Requires="x14">
        <oleObject progId="Equation.DSMT4" shapeId="3077" r:id="rId11">
          <objectPr defaultSize="0" autoPict="0" r:id="rId12">
            <anchor moveWithCells="1" sizeWithCells="1">
              <from>
                <xdr:col>11</xdr:col>
                <xdr:colOff>19050</xdr:colOff>
                <xdr:row>34</xdr:row>
                <xdr:rowOff>171450</xdr:rowOff>
              </from>
              <to>
                <xdr:col>11</xdr:col>
                <xdr:colOff>755650</xdr:colOff>
                <xdr:row>36</xdr:row>
                <xdr:rowOff>114300</xdr:rowOff>
              </to>
            </anchor>
          </objectPr>
        </oleObject>
      </mc:Choice>
      <mc:Fallback>
        <oleObject progId="Equation.DSMT4" shapeId="3077" r:id="rId1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8"/>
  <sheetViews>
    <sheetView zoomScale="85" zoomScaleNormal="85" workbookViewId="0">
      <selection activeCell="H31" sqref="H31"/>
    </sheetView>
  </sheetViews>
  <sheetFormatPr defaultColWidth="10.90625" defaultRowHeight="14.5" x14ac:dyDescent="0.35"/>
  <cols>
    <col min="3" max="3" width="18.453125" bestFit="1" customWidth="1"/>
    <col min="4" max="4" width="12.1796875" bestFit="1" customWidth="1"/>
    <col min="5" max="5" width="11.54296875" bestFit="1" customWidth="1"/>
    <col min="7" max="7" width="20.36328125" customWidth="1"/>
    <col min="8" max="8" width="16.1796875" customWidth="1"/>
    <col min="9" max="9" width="17.54296875" customWidth="1"/>
    <col min="10" max="10" width="19.1796875" bestFit="1" customWidth="1"/>
    <col min="11" max="11" width="15" bestFit="1" customWidth="1"/>
    <col min="12" max="12" width="14" customWidth="1"/>
    <col min="246" max="246" width="18.453125" bestFit="1" customWidth="1"/>
    <col min="247" max="247" width="12.1796875" bestFit="1" customWidth="1"/>
    <col min="248" max="248" width="11.54296875" bestFit="1" customWidth="1"/>
    <col min="250" max="250" width="12.1796875" customWidth="1"/>
    <col min="251" max="251" width="17.54296875" customWidth="1"/>
    <col min="252" max="252" width="19.1796875" bestFit="1" customWidth="1"/>
    <col min="253" max="253" width="15" bestFit="1" customWidth="1"/>
    <col min="254" max="254" width="14" customWidth="1"/>
    <col min="502" max="502" width="18.453125" bestFit="1" customWidth="1"/>
    <col min="503" max="503" width="12.1796875" bestFit="1" customWidth="1"/>
    <col min="504" max="504" width="11.54296875" bestFit="1" customWidth="1"/>
    <col min="506" max="506" width="12.1796875" customWidth="1"/>
    <col min="507" max="507" width="17.54296875" customWidth="1"/>
    <col min="508" max="508" width="19.1796875" bestFit="1" customWidth="1"/>
    <col min="509" max="509" width="15" bestFit="1" customWidth="1"/>
    <col min="510" max="510" width="14" customWidth="1"/>
    <col min="758" max="758" width="18.453125" bestFit="1" customWidth="1"/>
    <col min="759" max="759" width="12.1796875" bestFit="1" customWidth="1"/>
    <col min="760" max="760" width="11.54296875" bestFit="1" customWidth="1"/>
    <col min="762" max="762" width="12.1796875" customWidth="1"/>
    <col min="763" max="763" width="17.54296875" customWidth="1"/>
    <col min="764" max="764" width="19.1796875" bestFit="1" customWidth="1"/>
    <col min="765" max="765" width="15" bestFit="1" customWidth="1"/>
    <col min="766" max="766" width="14" customWidth="1"/>
    <col min="1014" max="1014" width="18.453125" bestFit="1" customWidth="1"/>
    <col min="1015" max="1015" width="12.1796875" bestFit="1" customWidth="1"/>
    <col min="1016" max="1016" width="11.54296875" bestFit="1" customWidth="1"/>
    <col min="1018" max="1018" width="12.1796875" customWidth="1"/>
    <col min="1019" max="1019" width="17.54296875" customWidth="1"/>
    <col min="1020" max="1020" width="19.1796875" bestFit="1" customWidth="1"/>
    <col min="1021" max="1021" width="15" bestFit="1" customWidth="1"/>
    <col min="1022" max="1022" width="14" customWidth="1"/>
    <col min="1270" max="1270" width="18.453125" bestFit="1" customWidth="1"/>
    <col min="1271" max="1271" width="12.1796875" bestFit="1" customWidth="1"/>
    <col min="1272" max="1272" width="11.54296875" bestFit="1" customWidth="1"/>
    <col min="1274" max="1274" width="12.1796875" customWidth="1"/>
    <col min="1275" max="1275" width="17.54296875" customWidth="1"/>
    <col min="1276" max="1276" width="19.1796875" bestFit="1" customWidth="1"/>
    <col min="1277" max="1277" width="15" bestFit="1" customWidth="1"/>
    <col min="1278" max="1278" width="14" customWidth="1"/>
    <col min="1526" max="1526" width="18.453125" bestFit="1" customWidth="1"/>
    <col min="1527" max="1527" width="12.1796875" bestFit="1" customWidth="1"/>
    <col min="1528" max="1528" width="11.54296875" bestFit="1" customWidth="1"/>
    <col min="1530" max="1530" width="12.1796875" customWidth="1"/>
    <col min="1531" max="1531" width="17.54296875" customWidth="1"/>
    <col min="1532" max="1532" width="19.1796875" bestFit="1" customWidth="1"/>
    <col min="1533" max="1533" width="15" bestFit="1" customWidth="1"/>
    <col min="1534" max="1534" width="14" customWidth="1"/>
    <col min="1782" max="1782" width="18.453125" bestFit="1" customWidth="1"/>
    <col min="1783" max="1783" width="12.1796875" bestFit="1" customWidth="1"/>
    <col min="1784" max="1784" width="11.54296875" bestFit="1" customWidth="1"/>
    <col min="1786" max="1786" width="12.1796875" customWidth="1"/>
    <col min="1787" max="1787" width="17.54296875" customWidth="1"/>
    <col min="1788" max="1788" width="19.1796875" bestFit="1" customWidth="1"/>
    <col min="1789" max="1789" width="15" bestFit="1" customWidth="1"/>
    <col min="1790" max="1790" width="14" customWidth="1"/>
    <col min="2038" max="2038" width="18.453125" bestFit="1" customWidth="1"/>
    <col min="2039" max="2039" width="12.1796875" bestFit="1" customWidth="1"/>
    <col min="2040" max="2040" width="11.54296875" bestFit="1" customWidth="1"/>
    <col min="2042" max="2042" width="12.1796875" customWidth="1"/>
    <col min="2043" max="2043" width="17.54296875" customWidth="1"/>
    <col min="2044" max="2044" width="19.1796875" bestFit="1" customWidth="1"/>
    <col min="2045" max="2045" width="15" bestFit="1" customWidth="1"/>
    <col min="2046" max="2046" width="14" customWidth="1"/>
    <col min="2294" max="2294" width="18.453125" bestFit="1" customWidth="1"/>
    <col min="2295" max="2295" width="12.1796875" bestFit="1" customWidth="1"/>
    <col min="2296" max="2296" width="11.54296875" bestFit="1" customWidth="1"/>
    <col min="2298" max="2298" width="12.1796875" customWidth="1"/>
    <col min="2299" max="2299" width="17.54296875" customWidth="1"/>
    <col min="2300" max="2300" width="19.1796875" bestFit="1" customWidth="1"/>
    <col min="2301" max="2301" width="15" bestFit="1" customWidth="1"/>
    <col min="2302" max="2302" width="14" customWidth="1"/>
    <col min="2550" max="2550" width="18.453125" bestFit="1" customWidth="1"/>
    <col min="2551" max="2551" width="12.1796875" bestFit="1" customWidth="1"/>
    <col min="2552" max="2552" width="11.54296875" bestFit="1" customWidth="1"/>
    <col min="2554" max="2554" width="12.1796875" customWidth="1"/>
    <col min="2555" max="2555" width="17.54296875" customWidth="1"/>
    <col min="2556" max="2556" width="19.1796875" bestFit="1" customWidth="1"/>
    <col min="2557" max="2557" width="15" bestFit="1" customWidth="1"/>
    <col min="2558" max="2558" width="14" customWidth="1"/>
    <col min="2806" max="2806" width="18.453125" bestFit="1" customWidth="1"/>
    <col min="2807" max="2807" width="12.1796875" bestFit="1" customWidth="1"/>
    <col min="2808" max="2808" width="11.54296875" bestFit="1" customWidth="1"/>
    <col min="2810" max="2810" width="12.1796875" customWidth="1"/>
    <col min="2811" max="2811" width="17.54296875" customWidth="1"/>
    <col min="2812" max="2812" width="19.1796875" bestFit="1" customWidth="1"/>
    <col min="2813" max="2813" width="15" bestFit="1" customWidth="1"/>
    <col min="2814" max="2814" width="14" customWidth="1"/>
    <col min="3062" max="3062" width="18.453125" bestFit="1" customWidth="1"/>
    <col min="3063" max="3063" width="12.1796875" bestFit="1" customWidth="1"/>
    <col min="3064" max="3064" width="11.54296875" bestFit="1" customWidth="1"/>
    <col min="3066" max="3066" width="12.1796875" customWidth="1"/>
    <col min="3067" max="3067" width="17.54296875" customWidth="1"/>
    <col min="3068" max="3068" width="19.1796875" bestFit="1" customWidth="1"/>
    <col min="3069" max="3069" width="15" bestFit="1" customWidth="1"/>
    <col min="3070" max="3070" width="14" customWidth="1"/>
    <col min="3318" max="3318" width="18.453125" bestFit="1" customWidth="1"/>
    <col min="3319" max="3319" width="12.1796875" bestFit="1" customWidth="1"/>
    <col min="3320" max="3320" width="11.54296875" bestFit="1" customWidth="1"/>
    <col min="3322" max="3322" width="12.1796875" customWidth="1"/>
    <col min="3323" max="3323" width="17.54296875" customWidth="1"/>
    <col min="3324" max="3324" width="19.1796875" bestFit="1" customWidth="1"/>
    <col min="3325" max="3325" width="15" bestFit="1" customWidth="1"/>
    <col min="3326" max="3326" width="14" customWidth="1"/>
    <col min="3574" max="3574" width="18.453125" bestFit="1" customWidth="1"/>
    <col min="3575" max="3575" width="12.1796875" bestFit="1" customWidth="1"/>
    <col min="3576" max="3576" width="11.54296875" bestFit="1" customWidth="1"/>
    <col min="3578" max="3578" width="12.1796875" customWidth="1"/>
    <col min="3579" max="3579" width="17.54296875" customWidth="1"/>
    <col min="3580" max="3580" width="19.1796875" bestFit="1" customWidth="1"/>
    <col min="3581" max="3581" width="15" bestFit="1" customWidth="1"/>
    <col min="3582" max="3582" width="14" customWidth="1"/>
    <col min="3830" max="3830" width="18.453125" bestFit="1" customWidth="1"/>
    <col min="3831" max="3831" width="12.1796875" bestFit="1" customWidth="1"/>
    <col min="3832" max="3832" width="11.54296875" bestFit="1" customWidth="1"/>
    <col min="3834" max="3834" width="12.1796875" customWidth="1"/>
    <col min="3835" max="3835" width="17.54296875" customWidth="1"/>
    <col min="3836" max="3836" width="19.1796875" bestFit="1" customWidth="1"/>
    <col min="3837" max="3837" width="15" bestFit="1" customWidth="1"/>
    <col min="3838" max="3838" width="14" customWidth="1"/>
    <col min="4086" max="4086" width="18.453125" bestFit="1" customWidth="1"/>
    <col min="4087" max="4087" width="12.1796875" bestFit="1" customWidth="1"/>
    <col min="4088" max="4088" width="11.54296875" bestFit="1" customWidth="1"/>
    <col min="4090" max="4090" width="12.1796875" customWidth="1"/>
    <col min="4091" max="4091" width="17.54296875" customWidth="1"/>
    <col min="4092" max="4092" width="19.1796875" bestFit="1" customWidth="1"/>
    <col min="4093" max="4093" width="15" bestFit="1" customWidth="1"/>
    <col min="4094" max="4094" width="14" customWidth="1"/>
    <col min="4342" max="4342" width="18.453125" bestFit="1" customWidth="1"/>
    <col min="4343" max="4343" width="12.1796875" bestFit="1" customWidth="1"/>
    <col min="4344" max="4344" width="11.54296875" bestFit="1" customWidth="1"/>
    <col min="4346" max="4346" width="12.1796875" customWidth="1"/>
    <col min="4347" max="4347" width="17.54296875" customWidth="1"/>
    <col min="4348" max="4348" width="19.1796875" bestFit="1" customWidth="1"/>
    <col min="4349" max="4349" width="15" bestFit="1" customWidth="1"/>
    <col min="4350" max="4350" width="14" customWidth="1"/>
    <col min="4598" max="4598" width="18.453125" bestFit="1" customWidth="1"/>
    <col min="4599" max="4599" width="12.1796875" bestFit="1" customWidth="1"/>
    <col min="4600" max="4600" width="11.54296875" bestFit="1" customWidth="1"/>
    <col min="4602" max="4602" width="12.1796875" customWidth="1"/>
    <col min="4603" max="4603" width="17.54296875" customWidth="1"/>
    <col min="4604" max="4604" width="19.1796875" bestFit="1" customWidth="1"/>
    <col min="4605" max="4605" width="15" bestFit="1" customWidth="1"/>
    <col min="4606" max="4606" width="14" customWidth="1"/>
    <col min="4854" max="4854" width="18.453125" bestFit="1" customWidth="1"/>
    <col min="4855" max="4855" width="12.1796875" bestFit="1" customWidth="1"/>
    <col min="4856" max="4856" width="11.54296875" bestFit="1" customWidth="1"/>
    <col min="4858" max="4858" width="12.1796875" customWidth="1"/>
    <col min="4859" max="4859" width="17.54296875" customWidth="1"/>
    <col min="4860" max="4860" width="19.1796875" bestFit="1" customWidth="1"/>
    <col min="4861" max="4861" width="15" bestFit="1" customWidth="1"/>
    <col min="4862" max="4862" width="14" customWidth="1"/>
    <col min="5110" max="5110" width="18.453125" bestFit="1" customWidth="1"/>
    <col min="5111" max="5111" width="12.1796875" bestFit="1" customWidth="1"/>
    <col min="5112" max="5112" width="11.54296875" bestFit="1" customWidth="1"/>
    <col min="5114" max="5114" width="12.1796875" customWidth="1"/>
    <col min="5115" max="5115" width="17.54296875" customWidth="1"/>
    <col min="5116" max="5116" width="19.1796875" bestFit="1" customWidth="1"/>
    <col min="5117" max="5117" width="15" bestFit="1" customWidth="1"/>
    <col min="5118" max="5118" width="14" customWidth="1"/>
    <col min="5366" max="5366" width="18.453125" bestFit="1" customWidth="1"/>
    <col min="5367" max="5367" width="12.1796875" bestFit="1" customWidth="1"/>
    <col min="5368" max="5368" width="11.54296875" bestFit="1" customWidth="1"/>
    <col min="5370" max="5370" width="12.1796875" customWidth="1"/>
    <col min="5371" max="5371" width="17.54296875" customWidth="1"/>
    <col min="5372" max="5372" width="19.1796875" bestFit="1" customWidth="1"/>
    <col min="5373" max="5373" width="15" bestFit="1" customWidth="1"/>
    <col min="5374" max="5374" width="14" customWidth="1"/>
    <col min="5622" max="5622" width="18.453125" bestFit="1" customWidth="1"/>
    <col min="5623" max="5623" width="12.1796875" bestFit="1" customWidth="1"/>
    <col min="5624" max="5624" width="11.54296875" bestFit="1" customWidth="1"/>
    <col min="5626" max="5626" width="12.1796875" customWidth="1"/>
    <col min="5627" max="5627" width="17.54296875" customWidth="1"/>
    <col min="5628" max="5628" width="19.1796875" bestFit="1" customWidth="1"/>
    <col min="5629" max="5629" width="15" bestFit="1" customWidth="1"/>
    <col min="5630" max="5630" width="14" customWidth="1"/>
    <col min="5878" max="5878" width="18.453125" bestFit="1" customWidth="1"/>
    <col min="5879" max="5879" width="12.1796875" bestFit="1" customWidth="1"/>
    <col min="5880" max="5880" width="11.54296875" bestFit="1" customWidth="1"/>
    <col min="5882" max="5882" width="12.1796875" customWidth="1"/>
    <col min="5883" max="5883" width="17.54296875" customWidth="1"/>
    <col min="5884" max="5884" width="19.1796875" bestFit="1" customWidth="1"/>
    <col min="5885" max="5885" width="15" bestFit="1" customWidth="1"/>
    <col min="5886" max="5886" width="14" customWidth="1"/>
    <col min="6134" max="6134" width="18.453125" bestFit="1" customWidth="1"/>
    <col min="6135" max="6135" width="12.1796875" bestFit="1" customWidth="1"/>
    <col min="6136" max="6136" width="11.54296875" bestFit="1" customWidth="1"/>
    <col min="6138" max="6138" width="12.1796875" customWidth="1"/>
    <col min="6139" max="6139" width="17.54296875" customWidth="1"/>
    <col min="6140" max="6140" width="19.1796875" bestFit="1" customWidth="1"/>
    <col min="6141" max="6141" width="15" bestFit="1" customWidth="1"/>
    <col min="6142" max="6142" width="14" customWidth="1"/>
    <col min="6390" max="6390" width="18.453125" bestFit="1" customWidth="1"/>
    <col min="6391" max="6391" width="12.1796875" bestFit="1" customWidth="1"/>
    <col min="6392" max="6392" width="11.54296875" bestFit="1" customWidth="1"/>
    <col min="6394" max="6394" width="12.1796875" customWidth="1"/>
    <col min="6395" max="6395" width="17.54296875" customWidth="1"/>
    <col min="6396" max="6396" width="19.1796875" bestFit="1" customWidth="1"/>
    <col min="6397" max="6397" width="15" bestFit="1" customWidth="1"/>
    <col min="6398" max="6398" width="14" customWidth="1"/>
    <col min="6646" max="6646" width="18.453125" bestFit="1" customWidth="1"/>
    <col min="6647" max="6647" width="12.1796875" bestFit="1" customWidth="1"/>
    <col min="6648" max="6648" width="11.54296875" bestFit="1" customWidth="1"/>
    <col min="6650" max="6650" width="12.1796875" customWidth="1"/>
    <col min="6651" max="6651" width="17.54296875" customWidth="1"/>
    <col min="6652" max="6652" width="19.1796875" bestFit="1" customWidth="1"/>
    <col min="6653" max="6653" width="15" bestFit="1" customWidth="1"/>
    <col min="6654" max="6654" width="14" customWidth="1"/>
    <col min="6902" max="6902" width="18.453125" bestFit="1" customWidth="1"/>
    <col min="6903" max="6903" width="12.1796875" bestFit="1" customWidth="1"/>
    <col min="6904" max="6904" width="11.54296875" bestFit="1" customWidth="1"/>
    <col min="6906" max="6906" width="12.1796875" customWidth="1"/>
    <col min="6907" max="6907" width="17.54296875" customWidth="1"/>
    <col min="6908" max="6908" width="19.1796875" bestFit="1" customWidth="1"/>
    <col min="6909" max="6909" width="15" bestFit="1" customWidth="1"/>
    <col min="6910" max="6910" width="14" customWidth="1"/>
    <col min="7158" max="7158" width="18.453125" bestFit="1" customWidth="1"/>
    <col min="7159" max="7159" width="12.1796875" bestFit="1" customWidth="1"/>
    <col min="7160" max="7160" width="11.54296875" bestFit="1" customWidth="1"/>
    <col min="7162" max="7162" width="12.1796875" customWidth="1"/>
    <col min="7163" max="7163" width="17.54296875" customWidth="1"/>
    <col min="7164" max="7164" width="19.1796875" bestFit="1" customWidth="1"/>
    <col min="7165" max="7165" width="15" bestFit="1" customWidth="1"/>
    <col min="7166" max="7166" width="14" customWidth="1"/>
    <col min="7414" max="7414" width="18.453125" bestFit="1" customWidth="1"/>
    <col min="7415" max="7415" width="12.1796875" bestFit="1" customWidth="1"/>
    <col min="7416" max="7416" width="11.54296875" bestFit="1" customWidth="1"/>
    <col min="7418" max="7418" width="12.1796875" customWidth="1"/>
    <col min="7419" max="7419" width="17.54296875" customWidth="1"/>
    <col min="7420" max="7420" width="19.1796875" bestFit="1" customWidth="1"/>
    <col min="7421" max="7421" width="15" bestFit="1" customWidth="1"/>
    <col min="7422" max="7422" width="14" customWidth="1"/>
    <col min="7670" max="7670" width="18.453125" bestFit="1" customWidth="1"/>
    <col min="7671" max="7671" width="12.1796875" bestFit="1" customWidth="1"/>
    <col min="7672" max="7672" width="11.54296875" bestFit="1" customWidth="1"/>
    <col min="7674" max="7674" width="12.1796875" customWidth="1"/>
    <col min="7675" max="7675" width="17.54296875" customWidth="1"/>
    <col min="7676" max="7676" width="19.1796875" bestFit="1" customWidth="1"/>
    <col min="7677" max="7677" width="15" bestFit="1" customWidth="1"/>
    <col min="7678" max="7678" width="14" customWidth="1"/>
    <col min="7926" max="7926" width="18.453125" bestFit="1" customWidth="1"/>
    <col min="7927" max="7927" width="12.1796875" bestFit="1" customWidth="1"/>
    <col min="7928" max="7928" width="11.54296875" bestFit="1" customWidth="1"/>
    <col min="7930" max="7930" width="12.1796875" customWidth="1"/>
    <col min="7931" max="7931" width="17.54296875" customWidth="1"/>
    <col min="7932" max="7932" width="19.1796875" bestFit="1" customWidth="1"/>
    <col min="7933" max="7933" width="15" bestFit="1" customWidth="1"/>
    <col min="7934" max="7934" width="14" customWidth="1"/>
    <col min="8182" max="8182" width="18.453125" bestFit="1" customWidth="1"/>
    <col min="8183" max="8183" width="12.1796875" bestFit="1" customWidth="1"/>
    <col min="8184" max="8184" width="11.54296875" bestFit="1" customWidth="1"/>
    <col min="8186" max="8186" width="12.1796875" customWidth="1"/>
    <col min="8187" max="8187" width="17.54296875" customWidth="1"/>
    <col min="8188" max="8188" width="19.1796875" bestFit="1" customWidth="1"/>
    <col min="8189" max="8189" width="15" bestFit="1" customWidth="1"/>
    <col min="8190" max="8190" width="14" customWidth="1"/>
    <col min="8438" max="8438" width="18.453125" bestFit="1" customWidth="1"/>
    <col min="8439" max="8439" width="12.1796875" bestFit="1" customWidth="1"/>
    <col min="8440" max="8440" width="11.54296875" bestFit="1" customWidth="1"/>
    <col min="8442" max="8442" width="12.1796875" customWidth="1"/>
    <col min="8443" max="8443" width="17.54296875" customWidth="1"/>
    <col min="8444" max="8444" width="19.1796875" bestFit="1" customWidth="1"/>
    <col min="8445" max="8445" width="15" bestFit="1" customWidth="1"/>
    <col min="8446" max="8446" width="14" customWidth="1"/>
    <col min="8694" max="8694" width="18.453125" bestFit="1" customWidth="1"/>
    <col min="8695" max="8695" width="12.1796875" bestFit="1" customWidth="1"/>
    <col min="8696" max="8696" width="11.54296875" bestFit="1" customWidth="1"/>
    <col min="8698" max="8698" width="12.1796875" customWidth="1"/>
    <col min="8699" max="8699" width="17.54296875" customWidth="1"/>
    <col min="8700" max="8700" width="19.1796875" bestFit="1" customWidth="1"/>
    <col min="8701" max="8701" width="15" bestFit="1" customWidth="1"/>
    <col min="8702" max="8702" width="14" customWidth="1"/>
    <col min="8950" max="8950" width="18.453125" bestFit="1" customWidth="1"/>
    <col min="8951" max="8951" width="12.1796875" bestFit="1" customWidth="1"/>
    <col min="8952" max="8952" width="11.54296875" bestFit="1" customWidth="1"/>
    <col min="8954" max="8954" width="12.1796875" customWidth="1"/>
    <col min="8955" max="8955" width="17.54296875" customWidth="1"/>
    <col min="8956" max="8956" width="19.1796875" bestFit="1" customWidth="1"/>
    <col min="8957" max="8957" width="15" bestFit="1" customWidth="1"/>
    <col min="8958" max="8958" width="14" customWidth="1"/>
    <col min="9206" max="9206" width="18.453125" bestFit="1" customWidth="1"/>
    <col min="9207" max="9207" width="12.1796875" bestFit="1" customWidth="1"/>
    <col min="9208" max="9208" width="11.54296875" bestFit="1" customWidth="1"/>
    <col min="9210" max="9210" width="12.1796875" customWidth="1"/>
    <col min="9211" max="9211" width="17.54296875" customWidth="1"/>
    <col min="9212" max="9212" width="19.1796875" bestFit="1" customWidth="1"/>
    <col min="9213" max="9213" width="15" bestFit="1" customWidth="1"/>
    <col min="9214" max="9214" width="14" customWidth="1"/>
    <col min="9462" max="9462" width="18.453125" bestFit="1" customWidth="1"/>
    <col min="9463" max="9463" width="12.1796875" bestFit="1" customWidth="1"/>
    <col min="9464" max="9464" width="11.54296875" bestFit="1" customWidth="1"/>
    <col min="9466" max="9466" width="12.1796875" customWidth="1"/>
    <col min="9467" max="9467" width="17.54296875" customWidth="1"/>
    <col min="9468" max="9468" width="19.1796875" bestFit="1" customWidth="1"/>
    <col min="9469" max="9469" width="15" bestFit="1" customWidth="1"/>
    <col min="9470" max="9470" width="14" customWidth="1"/>
    <col min="9718" max="9718" width="18.453125" bestFit="1" customWidth="1"/>
    <col min="9719" max="9719" width="12.1796875" bestFit="1" customWidth="1"/>
    <col min="9720" max="9720" width="11.54296875" bestFit="1" customWidth="1"/>
    <col min="9722" max="9722" width="12.1796875" customWidth="1"/>
    <col min="9723" max="9723" width="17.54296875" customWidth="1"/>
    <col min="9724" max="9724" width="19.1796875" bestFit="1" customWidth="1"/>
    <col min="9725" max="9725" width="15" bestFit="1" customWidth="1"/>
    <col min="9726" max="9726" width="14" customWidth="1"/>
    <col min="9974" max="9974" width="18.453125" bestFit="1" customWidth="1"/>
    <col min="9975" max="9975" width="12.1796875" bestFit="1" customWidth="1"/>
    <col min="9976" max="9976" width="11.54296875" bestFit="1" customWidth="1"/>
    <col min="9978" max="9978" width="12.1796875" customWidth="1"/>
    <col min="9979" max="9979" width="17.54296875" customWidth="1"/>
    <col min="9980" max="9980" width="19.1796875" bestFit="1" customWidth="1"/>
    <col min="9981" max="9981" width="15" bestFit="1" customWidth="1"/>
    <col min="9982" max="9982" width="14" customWidth="1"/>
    <col min="10230" max="10230" width="18.453125" bestFit="1" customWidth="1"/>
    <col min="10231" max="10231" width="12.1796875" bestFit="1" customWidth="1"/>
    <col min="10232" max="10232" width="11.54296875" bestFit="1" customWidth="1"/>
    <col min="10234" max="10234" width="12.1796875" customWidth="1"/>
    <col min="10235" max="10235" width="17.54296875" customWidth="1"/>
    <col min="10236" max="10236" width="19.1796875" bestFit="1" customWidth="1"/>
    <col min="10237" max="10237" width="15" bestFit="1" customWidth="1"/>
    <col min="10238" max="10238" width="14" customWidth="1"/>
    <col min="10486" max="10486" width="18.453125" bestFit="1" customWidth="1"/>
    <col min="10487" max="10487" width="12.1796875" bestFit="1" customWidth="1"/>
    <col min="10488" max="10488" width="11.54296875" bestFit="1" customWidth="1"/>
    <col min="10490" max="10490" width="12.1796875" customWidth="1"/>
    <col min="10491" max="10491" width="17.54296875" customWidth="1"/>
    <col min="10492" max="10492" width="19.1796875" bestFit="1" customWidth="1"/>
    <col min="10493" max="10493" width="15" bestFit="1" customWidth="1"/>
    <col min="10494" max="10494" width="14" customWidth="1"/>
    <col min="10742" max="10742" width="18.453125" bestFit="1" customWidth="1"/>
    <col min="10743" max="10743" width="12.1796875" bestFit="1" customWidth="1"/>
    <col min="10744" max="10744" width="11.54296875" bestFit="1" customWidth="1"/>
    <col min="10746" max="10746" width="12.1796875" customWidth="1"/>
    <col min="10747" max="10747" width="17.54296875" customWidth="1"/>
    <col min="10748" max="10748" width="19.1796875" bestFit="1" customWidth="1"/>
    <col min="10749" max="10749" width="15" bestFit="1" customWidth="1"/>
    <col min="10750" max="10750" width="14" customWidth="1"/>
    <col min="10998" max="10998" width="18.453125" bestFit="1" customWidth="1"/>
    <col min="10999" max="10999" width="12.1796875" bestFit="1" customWidth="1"/>
    <col min="11000" max="11000" width="11.54296875" bestFit="1" customWidth="1"/>
    <col min="11002" max="11002" width="12.1796875" customWidth="1"/>
    <col min="11003" max="11003" width="17.54296875" customWidth="1"/>
    <col min="11004" max="11004" width="19.1796875" bestFit="1" customWidth="1"/>
    <col min="11005" max="11005" width="15" bestFit="1" customWidth="1"/>
    <col min="11006" max="11006" width="14" customWidth="1"/>
    <col min="11254" max="11254" width="18.453125" bestFit="1" customWidth="1"/>
    <col min="11255" max="11255" width="12.1796875" bestFit="1" customWidth="1"/>
    <col min="11256" max="11256" width="11.54296875" bestFit="1" customWidth="1"/>
    <col min="11258" max="11258" width="12.1796875" customWidth="1"/>
    <col min="11259" max="11259" width="17.54296875" customWidth="1"/>
    <col min="11260" max="11260" width="19.1796875" bestFit="1" customWidth="1"/>
    <col min="11261" max="11261" width="15" bestFit="1" customWidth="1"/>
    <col min="11262" max="11262" width="14" customWidth="1"/>
    <col min="11510" max="11510" width="18.453125" bestFit="1" customWidth="1"/>
    <col min="11511" max="11511" width="12.1796875" bestFit="1" customWidth="1"/>
    <col min="11512" max="11512" width="11.54296875" bestFit="1" customWidth="1"/>
    <col min="11514" max="11514" width="12.1796875" customWidth="1"/>
    <col min="11515" max="11515" width="17.54296875" customWidth="1"/>
    <col min="11516" max="11516" width="19.1796875" bestFit="1" customWidth="1"/>
    <col min="11517" max="11517" width="15" bestFit="1" customWidth="1"/>
    <col min="11518" max="11518" width="14" customWidth="1"/>
    <col min="11766" max="11766" width="18.453125" bestFit="1" customWidth="1"/>
    <col min="11767" max="11767" width="12.1796875" bestFit="1" customWidth="1"/>
    <col min="11768" max="11768" width="11.54296875" bestFit="1" customWidth="1"/>
    <col min="11770" max="11770" width="12.1796875" customWidth="1"/>
    <col min="11771" max="11771" width="17.54296875" customWidth="1"/>
    <col min="11772" max="11772" width="19.1796875" bestFit="1" customWidth="1"/>
    <col min="11773" max="11773" width="15" bestFit="1" customWidth="1"/>
    <col min="11774" max="11774" width="14" customWidth="1"/>
    <col min="12022" max="12022" width="18.453125" bestFit="1" customWidth="1"/>
    <col min="12023" max="12023" width="12.1796875" bestFit="1" customWidth="1"/>
    <col min="12024" max="12024" width="11.54296875" bestFit="1" customWidth="1"/>
    <col min="12026" max="12026" width="12.1796875" customWidth="1"/>
    <col min="12027" max="12027" width="17.54296875" customWidth="1"/>
    <col min="12028" max="12028" width="19.1796875" bestFit="1" customWidth="1"/>
    <col min="12029" max="12029" width="15" bestFit="1" customWidth="1"/>
    <col min="12030" max="12030" width="14" customWidth="1"/>
    <col min="12278" max="12278" width="18.453125" bestFit="1" customWidth="1"/>
    <col min="12279" max="12279" width="12.1796875" bestFit="1" customWidth="1"/>
    <col min="12280" max="12280" width="11.54296875" bestFit="1" customWidth="1"/>
    <col min="12282" max="12282" width="12.1796875" customWidth="1"/>
    <col min="12283" max="12283" width="17.54296875" customWidth="1"/>
    <col min="12284" max="12284" width="19.1796875" bestFit="1" customWidth="1"/>
    <col min="12285" max="12285" width="15" bestFit="1" customWidth="1"/>
    <col min="12286" max="12286" width="14" customWidth="1"/>
    <col min="12534" max="12534" width="18.453125" bestFit="1" customWidth="1"/>
    <col min="12535" max="12535" width="12.1796875" bestFit="1" customWidth="1"/>
    <col min="12536" max="12536" width="11.54296875" bestFit="1" customWidth="1"/>
    <col min="12538" max="12538" width="12.1796875" customWidth="1"/>
    <col min="12539" max="12539" width="17.54296875" customWidth="1"/>
    <col min="12540" max="12540" width="19.1796875" bestFit="1" customWidth="1"/>
    <col min="12541" max="12541" width="15" bestFit="1" customWidth="1"/>
    <col min="12542" max="12542" width="14" customWidth="1"/>
    <col min="12790" max="12790" width="18.453125" bestFit="1" customWidth="1"/>
    <col min="12791" max="12791" width="12.1796875" bestFit="1" customWidth="1"/>
    <col min="12792" max="12792" width="11.54296875" bestFit="1" customWidth="1"/>
    <col min="12794" max="12794" width="12.1796875" customWidth="1"/>
    <col min="12795" max="12795" width="17.54296875" customWidth="1"/>
    <col min="12796" max="12796" width="19.1796875" bestFit="1" customWidth="1"/>
    <col min="12797" max="12797" width="15" bestFit="1" customWidth="1"/>
    <col min="12798" max="12798" width="14" customWidth="1"/>
    <col min="13046" max="13046" width="18.453125" bestFit="1" customWidth="1"/>
    <col min="13047" max="13047" width="12.1796875" bestFit="1" customWidth="1"/>
    <col min="13048" max="13048" width="11.54296875" bestFit="1" customWidth="1"/>
    <col min="13050" max="13050" width="12.1796875" customWidth="1"/>
    <col min="13051" max="13051" width="17.54296875" customWidth="1"/>
    <col min="13052" max="13052" width="19.1796875" bestFit="1" customWidth="1"/>
    <col min="13053" max="13053" width="15" bestFit="1" customWidth="1"/>
    <col min="13054" max="13054" width="14" customWidth="1"/>
    <col min="13302" max="13302" width="18.453125" bestFit="1" customWidth="1"/>
    <col min="13303" max="13303" width="12.1796875" bestFit="1" customWidth="1"/>
    <col min="13304" max="13304" width="11.54296875" bestFit="1" customWidth="1"/>
    <col min="13306" max="13306" width="12.1796875" customWidth="1"/>
    <col min="13307" max="13307" width="17.54296875" customWidth="1"/>
    <col min="13308" max="13308" width="19.1796875" bestFit="1" customWidth="1"/>
    <col min="13309" max="13309" width="15" bestFit="1" customWidth="1"/>
    <col min="13310" max="13310" width="14" customWidth="1"/>
    <col min="13558" max="13558" width="18.453125" bestFit="1" customWidth="1"/>
    <col min="13559" max="13559" width="12.1796875" bestFit="1" customWidth="1"/>
    <col min="13560" max="13560" width="11.54296875" bestFit="1" customWidth="1"/>
    <col min="13562" max="13562" width="12.1796875" customWidth="1"/>
    <col min="13563" max="13563" width="17.54296875" customWidth="1"/>
    <col min="13564" max="13564" width="19.1796875" bestFit="1" customWidth="1"/>
    <col min="13565" max="13565" width="15" bestFit="1" customWidth="1"/>
    <col min="13566" max="13566" width="14" customWidth="1"/>
    <col min="13814" max="13814" width="18.453125" bestFit="1" customWidth="1"/>
    <col min="13815" max="13815" width="12.1796875" bestFit="1" customWidth="1"/>
    <col min="13816" max="13816" width="11.54296875" bestFit="1" customWidth="1"/>
    <col min="13818" max="13818" width="12.1796875" customWidth="1"/>
    <col min="13819" max="13819" width="17.54296875" customWidth="1"/>
    <col min="13820" max="13820" width="19.1796875" bestFit="1" customWidth="1"/>
    <col min="13821" max="13821" width="15" bestFit="1" customWidth="1"/>
    <col min="13822" max="13822" width="14" customWidth="1"/>
    <col min="14070" max="14070" width="18.453125" bestFit="1" customWidth="1"/>
    <col min="14071" max="14071" width="12.1796875" bestFit="1" customWidth="1"/>
    <col min="14072" max="14072" width="11.54296875" bestFit="1" customWidth="1"/>
    <col min="14074" max="14074" width="12.1796875" customWidth="1"/>
    <col min="14075" max="14075" width="17.54296875" customWidth="1"/>
    <col min="14076" max="14076" width="19.1796875" bestFit="1" customWidth="1"/>
    <col min="14077" max="14077" width="15" bestFit="1" customWidth="1"/>
    <col min="14078" max="14078" width="14" customWidth="1"/>
    <col min="14326" max="14326" width="18.453125" bestFit="1" customWidth="1"/>
    <col min="14327" max="14327" width="12.1796875" bestFit="1" customWidth="1"/>
    <col min="14328" max="14328" width="11.54296875" bestFit="1" customWidth="1"/>
    <col min="14330" max="14330" width="12.1796875" customWidth="1"/>
    <col min="14331" max="14331" width="17.54296875" customWidth="1"/>
    <col min="14332" max="14332" width="19.1796875" bestFit="1" customWidth="1"/>
    <col min="14333" max="14333" width="15" bestFit="1" customWidth="1"/>
    <col min="14334" max="14334" width="14" customWidth="1"/>
    <col min="14582" max="14582" width="18.453125" bestFit="1" customWidth="1"/>
    <col min="14583" max="14583" width="12.1796875" bestFit="1" customWidth="1"/>
    <col min="14584" max="14584" width="11.54296875" bestFit="1" customWidth="1"/>
    <col min="14586" max="14586" width="12.1796875" customWidth="1"/>
    <col min="14587" max="14587" width="17.54296875" customWidth="1"/>
    <col min="14588" max="14588" width="19.1796875" bestFit="1" customWidth="1"/>
    <col min="14589" max="14589" width="15" bestFit="1" customWidth="1"/>
    <col min="14590" max="14590" width="14" customWidth="1"/>
    <col min="14838" max="14838" width="18.453125" bestFit="1" customWidth="1"/>
    <col min="14839" max="14839" width="12.1796875" bestFit="1" customWidth="1"/>
    <col min="14840" max="14840" width="11.54296875" bestFit="1" customWidth="1"/>
    <col min="14842" max="14842" width="12.1796875" customWidth="1"/>
    <col min="14843" max="14843" width="17.54296875" customWidth="1"/>
    <col min="14844" max="14844" width="19.1796875" bestFit="1" customWidth="1"/>
    <col min="14845" max="14845" width="15" bestFit="1" customWidth="1"/>
    <col min="14846" max="14846" width="14" customWidth="1"/>
    <col min="15094" max="15094" width="18.453125" bestFit="1" customWidth="1"/>
    <col min="15095" max="15095" width="12.1796875" bestFit="1" customWidth="1"/>
    <col min="15096" max="15096" width="11.54296875" bestFit="1" customWidth="1"/>
    <col min="15098" max="15098" width="12.1796875" customWidth="1"/>
    <col min="15099" max="15099" width="17.54296875" customWidth="1"/>
    <col min="15100" max="15100" width="19.1796875" bestFit="1" customWidth="1"/>
    <col min="15101" max="15101" width="15" bestFit="1" customWidth="1"/>
    <col min="15102" max="15102" width="14" customWidth="1"/>
    <col min="15350" max="15350" width="18.453125" bestFit="1" customWidth="1"/>
    <col min="15351" max="15351" width="12.1796875" bestFit="1" customWidth="1"/>
    <col min="15352" max="15352" width="11.54296875" bestFit="1" customWidth="1"/>
    <col min="15354" max="15354" width="12.1796875" customWidth="1"/>
    <col min="15355" max="15355" width="17.54296875" customWidth="1"/>
    <col min="15356" max="15356" width="19.1796875" bestFit="1" customWidth="1"/>
    <col min="15357" max="15357" width="15" bestFit="1" customWidth="1"/>
    <col min="15358" max="15358" width="14" customWidth="1"/>
    <col min="15606" max="15606" width="18.453125" bestFit="1" customWidth="1"/>
    <col min="15607" max="15607" width="12.1796875" bestFit="1" customWidth="1"/>
    <col min="15608" max="15608" width="11.54296875" bestFit="1" customWidth="1"/>
    <col min="15610" max="15610" width="12.1796875" customWidth="1"/>
    <col min="15611" max="15611" width="17.54296875" customWidth="1"/>
    <col min="15612" max="15612" width="19.1796875" bestFit="1" customWidth="1"/>
    <col min="15613" max="15613" width="15" bestFit="1" customWidth="1"/>
    <col min="15614" max="15614" width="14" customWidth="1"/>
    <col min="15862" max="15862" width="18.453125" bestFit="1" customWidth="1"/>
    <col min="15863" max="15863" width="12.1796875" bestFit="1" customWidth="1"/>
    <col min="15864" max="15864" width="11.54296875" bestFit="1" customWidth="1"/>
    <col min="15866" max="15866" width="12.1796875" customWidth="1"/>
    <col min="15867" max="15867" width="17.54296875" customWidth="1"/>
    <col min="15868" max="15868" width="19.1796875" bestFit="1" customWidth="1"/>
    <col min="15869" max="15869" width="15" bestFit="1" customWidth="1"/>
    <col min="15870" max="15870" width="14" customWidth="1"/>
    <col min="16118" max="16118" width="18.453125" bestFit="1" customWidth="1"/>
    <col min="16119" max="16119" width="12.1796875" bestFit="1" customWidth="1"/>
    <col min="16120" max="16120" width="11.54296875" bestFit="1" customWidth="1"/>
    <col min="16122" max="16122" width="12.1796875" customWidth="1"/>
    <col min="16123" max="16123" width="17.54296875" customWidth="1"/>
    <col min="16124" max="16124" width="19.1796875" bestFit="1" customWidth="1"/>
    <col min="16125" max="16125" width="15" bestFit="1" customWidth="1"/>
    <col min="16126" max="16126" width="14" customWidth="1"/>
  </cols>
  <sheetData>
    <row r="1" spans="1:12" ht="15.5" x14ac:dyDescent="0.35">
      <c r="B1" s="53" t="s">
        <v>194</v>
      </c>
      <c r="H1" s="5" t="s">
        <v>154</v>
      </c>
      <c r="I1" s="5" t="s">
        <v>155</v>
      </c>
      <c r="J1" s="1">
        <f>CORREL(H3:H17,I3:I17)</f>
        <v>0.93469881051705017</v>
      </c>
    </row>
    <row r="2" spans="1:12" x14ac:dyDescent="0.35">
      <c r="B2" s="53" t="s">
        <v>192</v>
      </c>
      <c r="H2" s="8" t="s">
        <v>158</v>
      </c>
      <c r="I2" s="8" t="s">
        <v>1</v>
      </c>
      <c r="J2" s="8" t="s">
        <v>183</v>
      </c>
      <c r="K2" s="8" t="s">
        <v>160</v>
      </c>
      <c r="L2" s="8" t="s">
        <v>161</v>
      </c>
    </row>
    <row r="3" spans="1:12" x14ac:dyDescent="0.35">
      <c r="B3" s="53" t="s">
        <v>193</v>
      </c>
      <c r="G3" s="57">
        <v>1</v>
      </c>
      <c r="H3" s="1">
        <v>5309</v>
      </c>
      <c r="I3">
        <v>1232</v>
      </c>
      <c r="J3" s="11">
        <f>$H$35*H3</f>
        <v>1061.7522807963687</v>
      </c>
      <c r="K3" s="12">
        <f>I3-J3</f>
        <v>170.24771920363128</v>
      </c>
      <c r="L3" s="13">
        <f>K3^2</f>
        <v>28984.285894038483</v>
      </c>
    </row>
    <row r="4" spans="1:12" x14ac:dyDescent="0.35">
      <c r="B4" s="53" t="s">
        <v>195</v>
      </c>
      <c r="G4" s="57">
        <v>2</v>
      </c>
      <c r="H4" s="1">
        <v>3276</v>
      </c>
      <c r="I4">
        <v>674</v>
      </c>
      <c r="J4" s="11">
        <f>$H$35*H4</f>
        <v>655.17055413239859</v>
      </c>
      <c r="K4" s="12">
        <f t="shared" ref="K4:K17" si="0">I4-J4</f>
        <v>18.829445867601407</v>
      </c>
      <c r="L4" s="13">
        <f t="shared" ref="L4:L17" si="1">K4^2</f>
        <v>354.54803168093173</v>
      </c>
    </row>
    <row r="5" spans="1:12" x14ac:dyDescent="0.35">
      <c r="B5" s="1" t="s">
        <v>153</v>
      </c>
      <c r="C5" s="1">
        <f>CORREL(C7:C159,D7:D159)</f>
        <v>0.97180445280639471</v>
      </c>
      <c r="D5">
        <f>SUM(D7:D159)</f>
        <v>125439</v>
      </c>
      <c r="G5" s="57">
        <v>3</v>
      </c>
      <c r="H5" s="1">
        <v>3835</v>
      </c>
      <c r="I5">
        <v>869</v>
      </c>
      <c r="J5" s="11">
        <f>$H$35*H5</f>
        <v>766.96552963911734</v>
      </c>
      <c r="K5" s="12">
        <f t="shared" si="0"/>
        <v>102.03447036088266</v>
      </c>
      <c r="L5" s="13">
        <f t="shared" si="1"/>
        <v>10411.033141825843</v>
      </c>
    </row>
    <row r="6" spans="1:12" ht="25.5" customHeight="1" x14ac:dyDescent="0.35">
      <c r="A6" s="6" t="s">
        <v>156</v>
      </c>
      <c r="B6" s="6" t="s">
        <v>157</v>
      </c>
      <c r="C6" s="6" t="s">
        <v>158</v>
      </c>
      <c r="D6" s="6" t="s">
        <v>191</v>
      </c>
      <c r="E6" s="7" t="s">
        <v>159</v>
      </c>
      <c r="G6" s="57">
        <v>4</v>
      </c>
      <c r="H6" s="1">
        <v>6425</v>
      </c>
      <c r="I6">
        <v>1261</v>
      </c>
      <c r="J6" s="11">
        <f>$H$35*H6</f>
        <v>1284.9422497865264</v>
      </c>
      <c r="K6" s="12">
        <f t="shared" si="0"/>
        <v>-23.942249786526418</v>
      </c>
      <c r="L6" s="13">
        <f t="shared" si="1"/>
        <v>573.23132484042424</v>
      </c>
    </row>
    <row r="7" spans="1:12" x14ac:dyDescent="0.35">
      <c r="A7" s="1">
        <v>1</v>
      </c>
      <c r="B7" s="9" t="s">
        <v>68</v>
      </c>
      <c r="C7" s="1">
        <v>5309</v>
      </c>
      <c r="D7">
        <v>1232</v>
      </c>
      <c r="E7" s="10">
        <f ca="1">RAND()</f>
        <v>0.89654827549085725</v>
      </c>
      <c r="G7" s="57">
        <v>5</v>
      </c>
      <c r="H7" s="1">
        <v>5530</v>
      </c>
      <c r="I7">
        <v>1063</v>
      </c>
      <c r="J7" s="11">
        <f>$H$35*H7</f>
        <v>1105.9502943687924</v>
      </c>
      <c r="K7" s="12">
        <f t="shared" si="0"/>
        <v>-42.950294368792356</v>
      </c>
      <c r="L7" s="13">
        <f t="shared" si="1"/>
        <v>1844.7277863659165</v>
      </c>
    </row>
    <row r="8" spans="1:12" x14ac:dyDescent="0.35">
      <c r="A8" s="1">
        <v>2</v>
      </c>
      <c r="B8" s="9" t="s">
        <v>7</v>
      </c>
      <c r="C8" s="1">
        <v>3276</v>
      </c>
      <c r="D8">
        <v>674</v>
      </c>
      <c r="E8" s="10">
        <f ca="1">RAND()</f>
        <v>0.60128367285807427</v>
      </c>
      <c r="G8" s="57">
        <v>6</v>
      </c>
      <c r="H8" s="1">
        <v>6111</v>
      </c>
      <c r="I8">
        <v>1030</v>
      </c>
      <c r="J8" s="11">
        <f>$H$35*H8</f>
        <v>1222.1450721315896</v>
      </c>
      <c r="K8" s="12">
        <f t="shared" si="0"/>
        <v>-192.14507213158959</v>
      </c>
      <c r="L8" s="13">
        <f t="shared" si="1"/>
        <v>36919.728744453765</v>
      </c>
    </row>
    <row r="9" spans="1:12" x14ac:dyDescent="0.35">
      <c r="A9" s="1">
        <v>3</v>
      </c>
      <c r="B9" s="9" t="s">
        <v>9</v>
      </c>
      <c r="C9" s="1">
        <v>3835</v>
      </c>
      <c r="D9">
        <v>869</v>
      </c>
      <c r="E9" s="10">
        <f ca="1">RAND()</f>
        <v>0.64523758667187947</v>
      </c>
      <c r="G9" s="57">
        <v>7</v>
      </c>
      <c r="H9" s="1">
        <v>2085</v>
      </c>
      <c r="I9">
        <v>474</v>
      </c>
      <c r="J9" s="11">
        <f>$H$35*H9</f>
        <v>416.98125926924632</v>
      </c>
      <c r="K9" s="12">
        <f t="shared" si="0"/>
        <v>57.018740730753677</v>
      </c>
      <c r="L9" s="13">
        <f t="shared" si="1"/>
        <v>3251.1367945209086</v>
      </c>
    </row>
    <row r="10" spans="1:12" x14ac:dyDescent="0.35">
      <c r="A10" s="1">
        <v>4</v>
      </c>
      <c r="B10" s="9" t="s">
        <v>84</v>
      </c>
      <c r="C10" s="1">
        <v>6425</v>
      </c>
      <c r="D10">
        <v>1261</v>
      </c>
      <c r="E10" s="10">
        <f ca="1">RAND()</f>
        <v>0.40934250850738885</v>
      </c>
      <c r="G10" s="57">
        <v>8</v>
      </c>
      <c r="H10" s="1">
        <v>9333</v>
      </c>
      <c r="I10">
        <v>1535</v>
      </c>
      <c r="J10" s="11">
        <f>$H$35*H10</f>
        <v>1866.5161116354323</v>
      </c>
      <c r="K10" s="12">
        <f t="shared" si="0"/>
        <v>-331.51611163543225</v>
      </c>
      <c r="L10" s="13">
        <f t="shared" si="1"/>
        <v>109902.93227387637</v>
      </c>
    </row>
    <row r="11" spans="1:12" x14ac:dyDescent="0.35">
      <c r="A11" s="1">
        <v>5</v>
      </c>
      <c r="B11" s="9" t="s">
        <v>61</v>
      </c>
      <c r="C11" s="1">
        <v>5530</v>
      </c>
      <c r="D11">
        <v>1063</v>
      </c>
      <c r="E11" s="10">
        <f ca="1">RAND()</f>
        <v>0.28797304873692275</v>
      </c>
      <c r="G11" s="57">
        <v>9</v>
      </c>
      <c r="H11" s="1">
        <v>3970</v>
      </c>
      <c r="I11">
        <v>939</v>
      </c>
      <c r="J11" s="11">
        <f>$H$35*H11</f>
        <v>793.96431621050738</v>
      </c>
      <c r="K11" s="12">
        <f t="shared" si="0"/>
        <v>145.03568378949262</v>
      </c>
      <c r="L11" s="13">
        <f t="shared" si="1"/>
        <v>21035.349572285693</v>
      </c>
    </row>
    <row r="12" spans="1:12" x14ac:dyDescent="0.35">
      <c r="A12" s="1">
        <v>6</v>
      </c>
      <c r="B12" s="9" t="s">
        <v>95</v>
      </c>
      <c r="C12" s="1">
        <v>6111</v>
      </c>
      <c r="D12">
        <v>1030</v>
      </c>
      <c r="E12" s="10">
        <f ca="1">RAND()</f>
        <v>0.67669114222983184</v>
      </c>
      <c r="G12" s="57">
        <v>10</v>
      </c>
      <c r="H12" s="1">
        <v>4093</v>
      </c>
      <c r="I12">
        <v>893</v>
      </c>
      <c r="J12" s="11">
        <f>$H$35*H12</f>
        <v>818.56321064221834</v>
      </c>
      <c r="K12" s="12">
        <f t="shared" si="0"/>
        <v>74.436789357781663</v>
      </c>
      <c r="L12" s="13">
        <f t="shared" si="1"/>
        <v>5540.835609894757</v>
      </c>
    </row>
    <row r="13" spans="1:12" x14ac:dyDescent="0.35">
      <c r="A13" s="1">
        <v>7</v>
      </c>
      <c r="B13" s="9" t="s">
        <v>134</v>
      </c>
      <c r="C13" s="1">
        <v>2085</v>
      </c>
      <c r="D13">
        <v>474</v>
      </c>
      <c r="E13" s="10">
        <f ca="1">RAND()</f>
        <v>0.59714975517750013</v>
      </c>
      <c r="G13" s="57">
        <v>11</v>
      </c>
      <c r="H13" s="1">
        <v>2884</v>
      </c>
      <c r="I13">
        <v>682</v>
      </c>
      <c r="J13" s="11">
        <f>$H$35*H13</f>
        <v>576.77407756954744</v>
      </c>
      <c r="K13" s="12">
        <f t="shared" si="0"/>
        <v>105.22592243045256</v>
      </c>
      <c r="L13" s="13">
        <f t="shared" si="1"/>
        <v>11072.494751339618</v>
      </c>
    </row>
    <row r="14" spans="1:12" x14ac:dyDescent="0.35">
      <c r="A14" s="1">
        <v>8</v>
      </c>
      <c r="B14" s="9" t="s">
        <v>57</v>
      </c>
      <c r="C14" s="1">
        <v>9333</v>
      </c>
      <c r="D14">
        <v>1535</v>
      </c>
      <c r="E14" s="10">
        <f ca="1">RAND()</f>
        <v>0.82178576025927841</v>
      </c>
      <c r="G14" s="57">
        <v>12</v>
      </c>
      <c r="H14" s="1">
        <v>3137</v>
      </c>
      <c r="I14">
        <v>463</v>
      </c>
      <c r="J14" s="11">
        <f>$H$35*H14</f>
        <v>627.37180351444886</v>
      </c>
      <c r="K14" s="12">
        <f t="shared" si="0"/>
        <v>-164.37180351444886</v>
      </c>
      <c r="L14" s="13">
        <f t="shared" si="1"/>
        <v>27018.089790592581</v>
      </c>
    </row>
    <row r="15" spans="1:12" x14ac:dyDescent="0.35">
      <c r="A15" s="1">
        <v>9</v>
      </c>
      <c r="B15" s="9" t="s">
        <v>26</v>
      </c>
      <c r="C15" s="1">
        <v>3970</v>
      </c>
      <c r="D15">
        <v>939</v>
      </c>
      <c r="E15" s="10">
        <f ca="1">RAND()</f>
        <v>0.65466588422836047</v>
      </c>
      <c r="G15" s="57">
        <v>13</v>
      </c>
      <c r="H15" s="1">
        <v>3179</v>
      </c>
      <c r="I15">
        <v>733</v>
      </c>
      <c r="J15" s="11">
        <f>$H$35*H15</f>
        <v>635.7714260033257</v>
      </c>
      <c r="K15" s="12">
        <f t="shared" si="0"/>
        <v>97.228573996674299</v>
      </c>
      <c r="L15" s="13">
        <f t="shared" si="1"/>
        <v>9453.3956014267696</v>
      </c>
    </row>
    <row r="16" spans="1:12" x14ac:dyDescent="0.35">
      <c r="A16" s="1">
        <v>10</v>
      </c>
      <c r="B16" s="9" t="s">
        <v>109</v>
      </c>
      <c r="C16" s="1">
        <v>4093</v>
      </c>
      <c r="D16">
        <v>893</v>
      </c>
      <c r="E16" s="10">
        <f ca="1">RAND()</f>
        <v>0.53623008584848597</v>
      </c>
      <c r="G16" s="57">
        <v>14</v>
      </c>
      <c r="H16" s="1">
        <v>4831</v>
      </c>
      <c r="I16">
        <v>992</v>
      </c>
      <c r="J16" s="11">
        <f>$H$35*H16</f>
        <v>966.15657723248398</v>
      </c>
      <c r="K16" s="12">
        <f t="shared" si="0"/>
        <v>25.843422767516017</v>
      </c>
      <c r="L16" s="13">
        <f t="shared" si="1"/>
        <v>667.88250034056523</v>
      </c>
    </row>
    <row r="17" spans="1:12" x14ac:dyDescent="0.35">
      <c r="A17" s="1">
        <v>11</v>
      </c>
      <c r="B17" s="9" t="s">
        <v>114</v>
      </c>
      <c r="C17" s="1">
        <v>2884</v>
      </c>
      <c r="D17">
        <v>682</v>
      </c>
      <c r="E17" s="10">
        <f ca="1">RAND()</f>
        <v>0.68423060149407955</v>
      </c>
      <c r="G17" s="57">
        <v>15</v>
      </c>
      <c r="H17" s="1">
        <v>2755</v>
      </c>
      <c r="I17">
        <v>510</v>
      </c>
      <c r="J17" s="11">
        <f>$H$35*H17</f>
        <v>550.975237067997</v>
      </c>
      <c r="K17" s="12">
        <f t="shared" si="0"/>
        <v>-40.975237067997</v>
      </c>
      <c r="L17" s="13">
        <f t="shared" si="1"/>
        <v>1678.9700527785553</v>
      </c>
    </row>
    <row r="18" spans="1:12" x14ac:dyDescent="0.35">
      <c r="A18" s="1">
        <v>12</v>
      </c>
      <c r="B18" s="9" t="s">
        <v>119</v>
      </c>
      <c r="C18" s="1">
        <v>3137</v>
      </c>
      <c r="D18">
        <v>463</v>
      </c>
      <c r="E18" s="10">
        <f ca="1">RAND()</f>
        <v>0.10009009535890467</v>
      </c>
      <c r="G18" s="3"/>
      <c r="H18" s="1"/>
      <c r="J18" s="11"/>
      <c r="K18" s="12"/>
      <c r="L18" s="13"/>
    </row>
    <row r="19" spans="1:12" x14ac:dyDescent="0.35">
      <c r="A19" s="1">
        <v>13</v>
      </c>
      <c r="B19" s="9" t="s">
        <v>79</v>
      </c>
      <c r="C19" s="1">
        <v>3179</v>
      </c>
      <c r="D19">
        <v>733</v>
      </c>
      <c r="E19" s="10">
        <f ca="1">RAND()</f>
        <v>0.62316990790157034</v>
      </c>
      <c r="G19" s="3"/>
      <c r="H19" s="1"/>
      <c r="J19" s="11"/>
      <c r="K19" s="12"/>
      <c r="L19" s="13"/>
    </row>
    <row r="20" spans="1:12" x14ac:dyDescent="0.35">
      <c r="A20" s="1">
        <v>14</v>
      </c>
      <c r="B20" s="9" t="s">
        <v>127</v>
      </c>
      <c r="C20" s="1">
        <v>4831</v>
      </c>
      <c r="D20">
        <v>992</v>
      </c>
      <c r="E20" s="10">
        <f ca="1">RAND()</f>
        <v>7.3322189716260699E-2</v>
      </c>
      <c r="G20" s="3"/>
      <c r="H20" s="1"/>
      <c r="J20" s="11"/>
      <c r="K20" s="12"/>
      <c r="L20" s="13"/>
    </row>
    <row r="21" spans="1:12" x14ac:dyDescent="0.35">
      <c r="A21" s="1">
        <v>15</v>
      </c>
      <c r="B21" s="9" t="s">
        <v>14</v>
      </c>
      <c r="C21" s="1">
        <v>2755</v>
      </c>
      <c r="D21">
        <v>510</v>
      </c>
      <c r="E21" s="10">
        <f ca="1">RAND()</f>
        <v>0.40545482788614196</v>
      </c>
      <c r="G21" s="3"/>
      <c r="H21" s="1"/>
      <c r="J21" s="11"/>
      <c r="K21" s="12"/>
      <c r="L21" s="13"/>
    </row>
    <row r="22" spans="1:12" ht="15" thickBot="1" x14ac:dyDescent="0.4">
      <c r="A22" s="1">
        <v>16</v>
      </c>
      <c r="B22" s="9" t="s">
        <v>93</v>
      </c>
      <c r="C22" s="1">
        <v>4727</v>
      </c>
      <c r="D22">
        <v>993</v>
      </c>
      <c r="E22" s="10">
        <f ca="1">RAND()</f>
        <v>0.60379444307564101</v>
      </c>
      <c r="G22" s="3"/>
      <c r="H22" s="1"/>
      <c r="J22" s="11"/>
      <c r="K22" s="12"/>
      <c r="L22" s="13"/>
    </row>
    <row r="23" spans="1:12" ht="15" thickBot="1" x14ac:dyDescent="0.4">
      <c r="A23" s="1">
        <v>17</v>
      </c>
      <c r="B23" s="9" t="s">
        <v>128</v>
      </c>
      <c r="C23" s="1">
        <v>4543</v>
      </c>
      <c r="D23">
        <v>965</v>
      </c>
      <c r="E23" s="10">
        <f ca="1">RAND()</f>
        <v>0.48319666907765069</v>
      </c>
      <c r="K23" s="48" t="s">
        <v>187</v>
      </c>
      <c r="L23" s="49">
        <f>SUM(L3:L17)</f>
        <v>268708.64187026117</v>
      </c>
    </row>
    <row r="24" spans="1:12" ht="15" thickBot="1" x14ac:dyDescent="0.4">
      <c r="A24" s="1">
        <v>18</v>
      </c>
      <c r="B24" s="9" t="s">
        <v>70</v>
      </c>
      <c r="C24" s="1">
        <v>10299</v>
      </c>
      <c r="D24">
        <v>1596</v>
      </c>
      <c r="E24" s="10">
        <f ca="1">RAND()</f>
        <v>0.97075445071785393</v>
      </c>
      <c r="J24" s="4"/>
    </row>
    <row r="25" spans="1:12" ht="15" thickBot="1" x14ac:dyDescent="0.4">
      <c r="A25" s="1">
        <v>19</v>
      </c>
      <c r="B25" s="9" t="s">
        <v>96</v>
      </c>
      <c r="C25" s="1">
        <v>775</v>
      </c>
      <c r="D25">
        <v>146</v>
      </c>
      <c r="E25" s="10">
        <f ca="1">RAND()</f>
        <v>0.73994224067032621</v>
      </c>
      <c r="G25" s="40"/>
      <c r="H25" s="41" t="s">
        <v>163</v>
      </c>
      <c r="I25" s="44" t="s">
        <v>164</v>
      </c>
    </row>
    <row r="26" spans="1:12" x14ac:dyDescent="0.35">
      <c r="A26" s="1">
        <v>20</v>
      </c>
      <c r="B26" s="9" t="s">
        <v>113</v>
      </c>
      <c r="C26" s="1">
        <v>3693</v>
      </c>
      <c r="D26">
        <v>769</v>
      </c>
      <c r="E26" s="10">
        <f ca="1">RAND()</f>
        <v>0.2453782327088978</v>
      </c>
      <c r="G26" s="21" t="s">
        <v>165</v>
      </c>
      <c r="H26" s="22">
        <f>COUNTA(H3:H17)</f>
        <v>15</v>
      </c>
      <c r="I26" s="22">
        <f>COUNTA(I3:I17)</f>
        <v>15</v>
      </c>
    </row>
    <row r="27" spans="1:12" x14ac:dyDescent="0.35">
      <c r="A27" s="1">
        <v>21</v>
      </c>
      <c r="B27" s="9" t="s">
        <v>69</v>
      </c>
      <c r="C27" s="1">
        <v>329</v>
      </c>
      <c r="D27">
        <v>51</v>
      </c>
      <c r="E27" s="10">
        <f ca="1">RAND()</f>
        <v>0.17374809007848446</v>
      </c>
      <c r="G27" s="21" t="s">
        <v>166</v>
      </c>
      <c r="H27" s="22">
        <f>COUNTA(D7:D159)</f>
        <v>153</v>
      </c>
      <c r="I27" s="45">
        <v>153</v>
      </c>
    </row>
    <row r="28" spans="1:12" x14ac:dyDescent="0.35">
      <c r="A28" s="1">
        <v>22</v>
      </c>
      <c r="B28" s="9" t="s">
        <v>29</v>
      </c>
      <c r="C28" s="1">
        <v>2054</v>
      </c>
      <c r="D28">
        <v>408</v>
      </c>
      <c r="E28" s="10">
        <f ca="1">RAND()</f>
        <v>0.7278369342998795</v>
      </c>
      <c r="G28" s="21" t="s">
        <v>185</v>
      </c>
      <c r="H28" s="24">
        <f>AVERAGE(H3:H17)</f>
        <v>4450.2</v>
      </c>
      <c r="I28" s="24">
        <f>AVERAGE(I3:I17)</f>
        <v>890</v>
      </c>
    </row>
    <row r="29" spans="1:12" ht="15" thickBot="1" x14ac:dyDescent="0.4">
      <c r="A29" s="1">
        <v>23</v>
      </c>
      <c r="B29" s="9" t="s">
        <v>126</v>
      </c>
      <c r="C29" s="1">
        <v>3500</v>
      </c>
      <c r="D29">
        <v>792</v>
      </c>
      <c r="E29" s="10">
        <f ca="1">RAND()</f>
        <v>0.33847079426734927</v>
      </c>
      <c r="G29" s="21" t="s">
        <v>186</v>
      </c>
      <c r="H29" s="25">
        <f>_xlfn.VAR.S(H3:H17)</f>
        <v>3494645.8857142841</v>
      </c>
      <c r="I29" s="25">
        <f>_xlfn.VAR.S(I3:I17)</f>
        <v>96269.142857142855</v>
      </c>
    </row>
    <row r="30" spans="1:12" ht="15" thickBot="1" x14ac:dyDescent="0.4">
      <c r="A30" s="1">
        <v>24</v>
      </c>
      <c r="B30" s="9" t="s">
        <v>140</v>
      </c>
      <c r="C30" s="1">
        <v>1025</v>
      </c>
      <c r="D30">
        <v>230</v>
      </c>
      <c r="E30" s="10">
        <f ca="1">RAND()</f>
        <v>0.14588270108171175</v>
      </c>
      <c r="G30" s="40" t="s">
        <v>167</v>
      </c>
      <c r="H30" s="42">
        <f>AVERAGE(C7:C159)</f>
        <v>4185.7712418300653</v>
      </c>
      <c r="I30" s="55">
        <f>AVERAGE(D7:D159)</f>
        <v>819.86274509803923</v>
      </c>
    </row>
    <row r="31" spans="1:12" ht="15" thickBot="1" x14ac:dyDescent="0.4">
      <c r="A31" s="1">
        <v>25</v>
      </c>
      <c r="B31" s="9" t="s">
        <v>37</v>
      </c>
      <c r="C31" s="1">
        <v>2452</v>
      </c>
      <c r="D31">
        <v>657</v>
      </c>
      <c r="E31" s="10">
        <f ca="1">RAND()</f>
        <v>7.5393031478915962E-2</v>
      </c>
      <c r="G31" s="26" t="s">
        <v>184</v>
      </c>
      <c r="H31" s="43">
        <f>SUM(C7:C159)</f>
        <v>640423</v>
      </c>
      <c r="I31" s="56">
        <f>SUM(D7:D159)</f>
        <v>125439</v>
      </c>
    </row>
    <row r="32" spans="1:12" x14ac:dyDescent="0.35">
      <c r="A32" s="1">
        <v>26</v>
      </c>
      <c r="B32" s="9" t="s">
        <v>105</v>
      </c>
      <c r="C32" s="1">
        <v>2711</v>
      </c>
      <c r="D32">
        <v>531</v>
      </c>
      <c r="E32" s="10">
        <f ca="1">RAND()</f>
        <v>0.83324742082811398</v>
      </c>
      <c r="G32" s="1"/>
    </row>
    <row r="33" spans="1:11" x14ac:dyDescent="0.35">
      <c r="A33" s="1">
        <v>27</v>
      </c>
      <c r="B33" s="9" t="s">
        <v>72</v>
      </c>
      <c r="C33" s="1">
        <v>11766</v>
      </c>
      <c r="D33">
        <v>2004</v>
      </c>
      <c r="E33" s="10">
        <f ca="1">RAND()</f>
        <v>0.34887910130813082</v>
      </c>
    </row>
    <row r="34" spans="1:11" ht="15" thickBot="1" x14ac:dyDescent="0.4">
      <c r="A34" s="1">
        <v>28</v>
      </c>
      <c r="B34" s="9" t="s">
        <v>147</v>
      </c>
      <c r="C34" s="1">
        <v>1996</v>
      </c>
      <c r="D34">
        <v>465</v>
      </c>
      <c r="E34" s="10">
        <f ca="1">RAND()</f>
        <v>0.544929364963887</v>
      </c>
    </row>
    <row r="35" spans="1:11" ht="15" thickBot="1" x14ac:dyDescent="0.4">
      <c r="A35" s="1">
        <v>29</v>
      </c>
      <c r="B35" s="9" t="s">
        <v>3</v>
      </c>
      <c r="C35" s="1">
        <v>1581</v>
      </c>
      <c r="D35">
        <v>285</v>
      </c>
      <c r="E35" s="10">
        <f ca="1">RAND()</f>
        <v>1.6481607174104185E-2</v>
      </c>
      <c r="G35" s="27" t="s">
        <v>168</v>
      </c>
      <c r="H35" s="28">
        <f>I28/H28</f>
        <v>0.1999910116399263</v>
      </c>
    </row>
    <row r="36" spans="1:11" ht="15" thickBot="1" x14ac:dyDescent="0.4">
      <c r="A36" s="1">
        <v>30</v>
      </c>
      <c r="B36" s="9" t="s">
        <v>66</v>
      </c>
      <c r="C36" s="1">
        <v>5254</v>
      </c>
      <c r="D36">
        <v>1114</v>
      </c>
      <c r="E36" s="10">
        <f ca="1">RAND()</f>
        <v>0.46284522460012567</v>
      </c>
      <c r="G36" s="29" t="s">
        <v>169</v>
      </c>
      <c r="H36" s="30">
        <f>H31*H35</f>
        <v>128078.84364747652</v>
      </c>
    </row>
    <row r="37" spans="1:11" x14ac:dyDescent="0.35">
      <c r="A37" s="1">
        <v>31</v>
      </c>
      <c r="B37" s="9" t="s">
        <v>58</v>
      </c>
      <c r="C37" s="1">
        <v>10867</v>
      </c>
      <c r="D37">
        <v>1858</v>
      </c>
      <c r="E37" s="10">
        <f ca="1">RAND()</f>
        <v>0.58666457015496498</v>
      </c>
      <c r="G37" s="29" t="s">
        <v>170</v>
      </c>
      <c r="H37" s="31">
        <f>1/(H30*H30)*(1-H26/H27)*L23/(H26*(H26-1))</f>
        <v>6.5871721731536168E-5</v>
      </c>
    </row>
    <row r="38" spans="1:11" ht="15" thickBot="1" x14ac:dyDescent="0.4">
      <c r="A38" s="1">
        <v>32</v>
      </c>
      <c r="B38" s="9" t="s">
        <v>85</v>
      </c>
      <c r="C38" s="1">
        <v>7765</v>
      </c>
      <c r="D38">
        <v>1135</v>
      </c>
      <c r="E38" s="10">
        <f ca="1">RAND()</f>
        <v>0.20476982165478896</v>
      </c>
      <c r="G38" s="29" t="s">
        <v>171</v>
      </c>
      <c r="H38" s="32">
        <f>H31*H31*H37</f>
        <v>27016734.592612837</v>
      </c>
    </row>
    <row r="39" spans="1:11" ht="15" thickBot="1" x14ac:dyDescent="0.4">
      <c r="A39" s="1">
        <v>33</v>
      </c>
      <c r="B39" s="9" t="s">
        <v>32</v>
      </c>
      <c r="C39" s="1">
        <v>3965</v>
      </c>
      <c r="D39">
        <v>882</v>
      </c>
      <c r="E39" s="10">
        <f ca="1">RAND()</f>
        <v>0.79639281302930731</v>
      </c>
      <c r="G39" s="38" t="s">
        <v>173</v>
      </c>
      <c r="H39" s="50">
        <f>SQRT(H38)</f>
        <v>5197.7624601950438</v>
      </c>
      <c r="K39" s="14"/>
    </row>
    <row r="40" spans="1:11" ht="15" thickBot="1" x14ac:dyDescent="0.4">
      <c r="A40" s="1">
        <v>34</v>
      </c>
      <c r="B40" s="9" t="s">
        <v>53</v>
      </c>
      <c r="C40" s="1">
        <v>11844</v>
      </c>
      <c r="D40">
        <v>2176</v>
      </c>
      <c r="E40" s="10">
        <f ca="1">RAND()</f>
        <v>0.9626068325620597</v>
      </c>
    </row>
    <row r="41" spans="1:11" x14ac:dyDescent="0.35">
      <c r="A41" s="1">
        <v>35</v>
      </c>
      <c r="B41" s="9" t="s">
        <v>82</v>
      </c>
      <c r="C41" s="1">
        <v>1501</v>
      </c>
      <c r="D41">
        <v>335</v>
      </c>
      <c r="E41" s="10">
        <f ca="1">RAND()</f>
        <v>0.23484040207343548</v>
      </c>
      <c r="G41" s="27" t="s">
        <v>189</v>
      </c>
      <c r="H41" s="51">
        <f>H36-1.96*H39</f>
        <v>117891.22922549423</v>
      </c>
    </row>
    <row r="42" spans="1:11" ht="15" thickBot="1" x14ac:dyDescent="0.4">
      <c r="A42" s="1">
        <v>36</v>
      </c>
      <c r="B42" s="9" t="s">
        <v>65</v>
      </c>
      <c r="C42" s="1">
        <v>3577</v>
      </c>
      <c r="D42">
        <v>702</v>
      </c>
      <c r="E42" s="10">
        <f ca="1">RAND()</f>
        <v>0.29974998170351463</v>
      </c>
      <c r="G42" s="38" t="s">
        <v>190</v>
      </c>
      <c r="H42" s="52">
        <f>H36+1.96*H39</f>
        <v>138266.45806945881</v>
      </c>
    </row>
    <row r="43" spans="1:11" ht="27" customHeight="1" thickBot="1" x14ac:dyDescent="0.4">
      <c r="A43" s="1">
        <v>37</v>
      </c>
      <c r="B43" s="9" t="s">
        <v>50</v>
      </c>
      <c r="C43" s="1">
        <v>9117</v>
      </c>
      <c r="D43">
        <v>1350</v>
      </c>
      <c r="E43" s="10">
        <f ca="1">RAND()</f>
        <v>0.96949477909553217</v>
      </c>
      <c r="G43" s="54" t="s">
        <v>188</v>
      </c>
      <c r="H43" s="54"/>
    </row>
    <row r="44" spans="1:11" ht="15" thickBot="1" x14ac:dyDescent="0.4">
      <c r="A44" s="1">
        <v>38</v>
      </c>
      <c r="B44" s="9" t="s">
        <v>8</v>
      </c>
      <c r="C44" s="1">
        <v>2642</v>
      </c>
      <c r="D44">
        <v>617</v>
      </c>
      <c r="E44" s="10">
        <f ca="1">RAND()</f>
        <v>0.8294070146018887</v>
      </c>
      <c r="G44" s="27" t="s">
        <v>174</v>
      </c>
      <c r="H44" s="33">
        <f>I27*I28</f>
        <v>136170</v>
      </c>
    </row>
    <row r="45" spans="1:11" x14ac:dyDescent="0.35">
      <c r="A45" s="1">
        <v>39</v>
      </c>
      <c r="B45" s="9" t="s">
        <v>172</v>
      </c>
      <c r="C45" s="1">
        <v>4134</v>
      </c>
      <c r="D45">
        <v>889</v>
      </c>
      <c r="E45" s="10">
        <f ca="1">RAND()</f>
        <v>0.80676090883073048</v>
      </c>
      <c r="G45" s="29" t="s">
        <v>175</v>
      </c>
      <c r="H45" s="23">
        <f>I27*I27*(1-H26/H27)*I29/H26</f>
        <v>135508445.48571429</v>
      </c>
    </row>
    <row r="46" spans="1:11" x14ac:dyDescent="0.35">
      <c r="A46" s="1">
        <v>40</v>
      </c>
      <c r="B46" s="9" t="s">
        <v>31</v>
      </c>
      <c r="C46" s="1">
        <v>3381</v>
      </c>
      <c r="D46">
        <v>808</v>
      </c>
      <c r="E46" s="10">
        <f ca="1">RAND()</f>
        <v>0.53665727248021633</v>
      </c>
      <c r="G46" s="29" t="s">
        <v>176</v>
      </c>
      <c r="H46" s="34">
        <f>SQRT(H45)</f>
        <v>11640.809485843942</v>
      </c>
      <c r="I46" s="1"/>
    </row>
    <row r="47" spans="1:11" ht="15" customHeight="1" x14ac:dyDescent="0.35">
      <c r="A47" s="1">
        <v>41</v>
      </c>
      <c r="B47" s="9" t="s">
        <v>54</v>
      </c>
      <c r="C47" s="1">
        <v>1704</v>
      </c>
      <c r="D47">
        <v>327</v>
      </c>
      <c r="E47" s="10">
        <f ca="1">RAND()</f>
        <v>0.78565914281438798</v>
      </c>
      <c r="G47" s="35" t="s">
        <v>177</v>
      </c>
      <c r="H47" s="36">
        <f>H38/H45</f>
        <v>0.19937306856243897</v>
      </c>
      <c r="I47" s="1"/>
    </row>
    <row r="48" spans="1:11" x14ac:dyDescent="0.35">
      <c r="A48" s="1">
        <v>42</v>
      </c>
      <c r="B48" s="9" t="s">
        <v>118</v>
      </c>
      <c r="C48" s="1">
        <v>3682</v>
      </c>
      <c r="D48">
        <v>533</v>
      </c>
      <c r="E48" s="10">
        <f ca="1">RAND()</f>
        <v>0.93597130464300471</v>
      </c>
      <c r="G48" s="29" t="s">
        <v>178</v>
      </c>
      <c r="H48" s="37">
        <f>H39/H46</f>
        <v>0.44651211468720414</v>
      </c>
      <c r="I48" s="1"/>
    </row>
    <row r="49" spans="1:10" x14ac:dyDescent="0.35">
      <c r="A49" s="1">
        <v>43</v>
      </c>
      <c r="B49" s="9" t="s">
        <v>141</v>
      </c>
      <c r="C49" s="1">
        <v>2959</v>
      </c>
      <c r="D49">
        <v>679</v>
      </c>
      <c r="E49" s="10">
        <f ca="1">RAND()</f>
        <v>0.72099628524569981</v>
      </c>
      <c r="G49" s="29" t="s">
        <v>166</v>
      </c>
      <c r="H49" s="37">
        <v>153</v>
      </c>
      <c r="I49" s="1"/>
    </row>
    <row r="50" spans="1:10" ht="15" thickBot="1" x14ac:dyDescent="0.4">
      <c r="A50" s="1">
        <v>44</v>
      </c>
      <c r="B50" s="9" t="s">
        <v>152</v>
      </c>
      <c r="C50" s="1">
        <v>3246</v>
      </c>
      <c r="D50">
        <v>688</v>
      </c>
      <c r="E50" s="10">
        <f ca="1">RAND()</f>
        <v>0.36097890300847213</v>
      </c>
      <c r="G50" s="38" t="s">
        <v>165</v>
      </c>
      <c r="H50" s="39">
        <v>15</v>
      </c>
      <c r="J50" s="16"/>
    </row>
    <row r="51" spans="1:10" x14ac:dyDescent="0.35">
      <c r="A51" s="1">
        <v>45</v>
      </c>
      <c r="B51" s="9" t="s">
        <v>24</v>
      </c>
      <c r="C51" s="1">
        <v>820</v>
      </c>
      <c r="D51">
        <v>210</v>
      </c>
      <c r="E51" s="10">
        <f ca="1">RAND()</f>
        <v>0.99312086818046075</v>
      </c>
      <c r="G51" s="1"/>
      <c r="H51" s="17"/>
      <c r="I51" s="18"/>
    </row>
    <row r="52" spans="1:10" x14ac:dyDescent="0.35">
      <c r="A52" s="1">
        <v>46</v>
      </c>
      <c r="B52" s="9" t="s">
        <v>43</v>
      </c>
      <c r="C52" s="1">
        <v>6828</v>
      </c>
      <c r="D52">
        <v>1440</v>
      </c>
      <c r="E52" s="10">
        <f ca="1">RAND()</f>
        <v>0.13136903212988216</v>
      </c>
      <c r="G52" s="1"/>
      <c r="H52" s="17"/>
      <c r="I52" s="18"/>
    </row>
    <row r="53" spans="1:10" x14ac:dyDescent="0.35">
      <c r="A53" s="1">
        <v>47</v>
      </c>
      <c r="B53" s="9" t="s">
        <v>151</v>
      </c>
      <c r="C53" s="1">
        <v>882</v>
      </c>
      <c r="D53">
        <v>220</v>
      </c>
      <c r="E53" s="10">
        <f ca="1">RAND()</f>
        <v>0.87073588810682623</v>
      </c>
      <c r="G53" s="1"/>
      <c r="H53" s="1"/>
      <c r="J53" s="18"/>
    </row>
    <row r="54" spans="1:10" x14ac:dyDescent="0.35">
      <c r="A54" s="1">
        <v>48</v>
      </c>
      <c r="B54" s="9" t="s">
        <v>108</v>
      </c>
      <c r="C54" s="1">
        <v>4278</v>
      </c>
      <c r="D54">
        <v>908</v>
      </c>
      <c r="E54" s="10">
        <f ca="1">RAND()</f>
        <v>0.76881519569328616</v>
      </c>
      <c r="G54" s="1"/>
      <c r="H54" s="1"/>
    </row>
    <row r="55" spans="1:10" x14ac:dyDescent="0.35">
      <c r="A55" s="1">
        <v>49</v>
      </c>
      <c r="B55" s="9" t="s">
        <v>90</v>
      </c>
      <c r="C55" s="1">
        <v>3510</v>
      </c>
      <c r="D55">
        <v>704</v>
      </c>
      <c r="E55" s="10">
        <f ca="1">RAND()</f>
        <v>0.65403209489282599</v>
      </c>
      <c r="G55" s="1"/>
      <c r="H55" s="1"/>
    </row>
    <row r="56" spans="1:10" x14ac:dyDescent="0.35">
      <c r="A56" s="1">
        <v>50</v>
      </c>
      <c r="B56" s="9" t="s">
        <v>49</v>
      </c>
      <c r="C56" s="1">
        <v>2709</v>
      </c>
      <c r="D56">
        <v>459</v>
      </c>
      <c r="E56" s="10">
        <f ca="1">RAND()</f>
        <v>0.10031759553761299</v>
      </c>
    </row>
    <row r="57" spans="1:10" x14ac:dyDescent="0.35">
      <c r="A57" s="1">
        <v>51</v>
      </c>
      <c r="B57" s="9" t="s">
        <v>81</v>
      </c>
      <c r="C57" s="1">
        <v>3963</v>
      </c>
      <c r="D57">
        <v>927</v>
      </c>
      <c r="E57" s="10">
        <f ca="1">RAND()</f>
        <v>0.96264371158271977</v>
      </c>
    </row>
    <row r="58" spans="1:10" x14ac:dyDescent="0.35">
      <c r="A58" s="1">
        <v>52</v>
      </c>
      <c r="B58" s="9" t="s">
        <v>99</v>
      </c>
      <c r="C58" s="1">
        <v>13203</v>
      </c>
      <c r="D58">
        <v>2315</v>
      </c>
      <c r="E58" s="10">
        <f ca="1">RAND()</f>
        <v>0.26142813202732162</v>
      </c>
    </row>
    <row r="59" spans="1:10" x14ac:dyDescent="0.35">
      <c r="A59" s="1">
        <v>53</v>
      </c>
      <c r="B59" s="9" t="s">
        <v>87</v>
      </c>
      <c r="C59" s="1">
        <v>8256</v>
      </c>
      <c r="D59">
        <v>1564</v>
      </c>
      <c r="E59" s="10">
        <f ca="1">RAND()</f>
        <v>0.57088085386916754</v>
      </c>
    </row>
    <row r="60" spans="1:10" x14ac:dyDescent="0.35">
      <c r="A60" s="1">
        <v>54</v>
      </c>
      <c r="B60" s="9" t="s">
        <v>4</v>
      </c>
      <c r="C60" s="1">
        <v>3922</v>
      </c>
      <c r="D60">
        <v>886</v>
      </c>
      <c r="E60" s="10">
        <f ca="1">RAND()</f>
        <v>0.95862365508998237</v>
      </c>
      <c r="H60" s="1"/>
      <c r="I60" s="1"/>
    </row>
    <row r="61" spans="1:10" x14ac:dyDescent="0.35">
      <c r="A61" s="1">
        <v>55</v>
      </c>
      <c r="B61" s="9" t="s">
        <v>145</v>
      </c>
      <c r="C61" s="1">
        <v>2968</v>
      </c>
      <c r="D61">
        <v>517</v>
      </c>
      <c r="E61" s="10">
        <f ca="1">RAND()</f>
        <v>0.86449105251534353</v>
      </c>
      <c r="H61" s="1"/>
      <c r="I61" s="1"/>
      <c r="J61" s="16"/>
    </row>
    <row r="62" spans="1:10" x14ac:dyDescent="0.35">
      <c r="A62" s="1">
        <v>56</v>
      </c>
      <c r="B62" s="9" t="s">
        <v>103</v>
      </c>
      <c r="C62" s="1">
        <v>3091</v>
      </c>
      <c r="D62">
        <v>640</v>
      </c>
      <c r="E62" s="10">
        <f ca="1">RAND()</f>
        <v>1.6315384541465194E-2</v>
      </c>
      <c r="H62" s="1"/>
      <c r="I62" s="1"/>
    </row>
    <row r="63" spans="1:10" x14ac:dyDescent="0.35">
      <c r="A63" s="1">
        <v>57</v>
      </c>
      <c r="B63" s="9" t="s">
        <v>35</v>
      </c>
      <c r="C63" s="1">
        <v>1571</v>
      </c>
      <c r="D63">
        <v>383</v>
      </c>
      <c r="E63" s="10">
        <f ca="1">RAND()</f>
        <v>0.56247454905118355</v>
      </c>
      <c r="H63" s="1"/>
      <c r="I63" s="1"/>
    </row>
    <row r="64" spans="1:10" x14ac:dyDescent="0.35">
      <c r="A64" s="1">
        <v>58</v>
      </c>
      <c r="B64" s="9" t="s">
        <v>20</v>
      </c>
      <c r="C64" s="1">
        <v>6603</v>
      </c>
      <c r="D64">
        <v>1298</v>
      </c>
      <c r="E64" s="10">
        <f ca="1">RAND()</f>
        <v>0.54937195952793905</v>
      </c>
      <c r="H64" s="1"/>
      <c r="I64" s="1"/>
    </row>
    <row r="65" spans="1:9" x14ac:dyDescent="0.35">
      <c r="A65" s="1">
        <v>59</v>
      </c>
      <c r="B65" s="9" t="s">
        <v>86</v>
      </c>
      <c r="C65" s="1">
        <v>6151</v>
      </c>
      <c r="D65">
        <v>1059</v>
      </c>
      <c r="E65" s="10">
        <f ca="1">RAND()</f>
        <v>0.55305256666809988</v>
      </c>
      <c r="H65" s="1"/>
      <c r="I65" s="1"/>
    </row>
    <row r="66" spans="1:9" x14ac:dyDescent="0.35">
      <c r="A66" s="1">
        <v>60</v>
      </c>
      <c r="B66" s="9" t="s">
        <v>150</v>
      </c>
      <c r="C66" s="1">
        <v>3391</v>
      </c>
      <c r="D66">
        <v>710</v>
      </c>
      <c r="E66" s="10">
        <f ca="1">RAND()</f>
        <v>0.33004531569801032</v>
      </c>
      <c r="H66" s="1"/>
      <c r="I66" s="1"/>
    </row>
    <row r="67" spans="1:9" x14ac:dyDescent="0.35">
      <c r="A67" s="1">
        <v>61</v>
      </c>
      <c r="B67" s="9" t="s">
        <v>60</v>
      </c>
      <c r="C67" s="1">
        <v>11404</v>
      </c>
      <c r="D67">
        <v>1880</v>
      </c>
      <c r="E67" s="10">
        <f ca="1">RAND()</f>
        <v>0.38320487961447303</v>
      </c>
      <c r="H67" s="1"/>
      <c r="I67" s="1"/>
    </row>
    <row r="68" spans="1:9" x14ac:dyDescent="0.35">
      <c r="A68" s="1">
        <v>62</v>
      </c>
      <c r="B68" s="9" t="s">
        <v>28</v>
      </c>
      <c r="C68" s="1">
        <v>4335</v>
      </c>
      <c r="D68">
        <v>905</v>
      </c>
      <c r="E68" s="10">
        <f ca="1">RAND()</f>
        <v>0.5168728575825553</v>
      </c>
      <c r="H68" s="1"/>
      <c r="I68" s="1"/>
    </row>
    <row r="69" spans="1:9" x14ac:dyDescent="0.35">
      <c r="A69" s="1">
        <v>63</v>
      </c>
      <c r="B69" s="9" t="s">
        <v>63</v>
      </c>
      <c r="C69" s="1">
        <v>3599</v>
      </c>
      <c r="D69">
        <v>717</v>
      </c>
      <c r="E69" s="10">
        <f ca="1">RAND()</f>
        <v>0.23649379197048437</v>
      </c>
      <c r="H69" s="1"/>
      <c r="I69" s="1"/>
    </row>
    <row r="70" spans="1:9" x14ac:dyDescent="0.35">
      <c r="A70" s="1">
        <v>64</v>
      </c>
      <c r="B70" s="9" t="s">
        <v>15</v>
      </c>
      <c r="C70" s="1">
        <v>5536</v>
      </c>
      <c r="D70">
        <v>1138</v>
      </c>
      <c r="E70" s="10">
        <f ca="1">RAND()</f>
        <v>0.47314577606852271</v>
      </c>
      <c r="H70" s="1"/>
      <c r="I70" s="1"/>
    </row>
    <row r="71" spans="1:9" x14ac:dyDescent="0.35">
      <c r="A71" s="1">
        <v>65</v>
      </c>
      <c r="B71" s="9" t="s">
        <v>36</v>
      </c>
      <c r="C71" s="1">
        <v>2674</v>
      </c>
      <c r="D71">
        <v>632</v>
      </c>
      <c r="E71" s="10">
        <f ca="1">RAND()</f>
        <v>0.10891715881652231</v>
      </c>
      <c r="H71" s="1"/>
      <c r="I71" s="1"/>
    </row>
    <row r="72" spans="1:9" x14ac:dyDescent="0.35">
      <c r="A72" s="1">
        <v>66</v>
      </c>
      <c r="B72" s="9" t="s">
        <v>97</v>
      </c>
      <c r="C72" s="1">
        <v>624</v>
      </c>
      <c r="D72">
        <v>135</v>
      </c>
      <c r="E72" s="10">
        <f ca="1">RAND()</f>
        <v>0.9791237082534775</v>
      </c>
      <c r="H72" s="1"/>
      <c r="I72" s="1"/>
    </row>
    <row r="73" spans="1:9" x14ac:dyDescent="0.35">
      <c r="A73" s="1">
        <v>67</v>
      </c>
      <c r="B73" s="9" t="s">
        <v>143</v>
      </c>
      <c r="C73" s="1">
        <v>2158</v>
      </c>
      <c r="D73">
        <v>513</v>
      </c>
      <c r="E73" s="10">
        <f ca="1">RAND()</f>
        <v>0.5426149927495878</v>
      </c>
      <c r="H73" s="1"/>
      <c r="I73" s="1"/>
    </row>
    <row r="74" spans="1:9" x14ac:dyDescent="0.35">
      <c r="A74" s="1">
        <v>68</v>
      </c>
      <c r="B74" s="9" t="s">
        <v>33</v>
      </c>
      <c r="C74" s="1">
        <v>4771</v>
      </c>
      <c r="D74">
        <v>668</v>
      </c>
      <c r="E74" s="10">
        <f ca="1">RAND()</f>
        <v>0.57662795477923257</v>
      </c>
      <c r="H74" s="1"/>
      <c r="I74" s="1"/>
    </row>
    <row r="75" spans="1:9" x14ac:dyDescent="0.35">
      <c r="A75" s="1">
        <v>69</v>
      </c>
      <c r="B75" s="9" t="s">
        <v>46</v>
      </c>
      <c r="C75" s="1">
        <v>2722</v>
      </c>
      <c r="D75">
        <v>587</v>
      </c>
      <c r="E75" s="10">
        <f ca="1">RAND()</f>
        <v>0.36048660470047822</v>
      </c>
      <c r="H75" s="1"/>
      <c r="I75" s="1"/>
    </row>
    <row r="76" spans="1:9" x14ac:dyDescent="0.35">
      <c r="A76" s="1">
        <v>70</v>
      </c>
      <c r="B76" s="9" t="s">
        <v>83</v>
      </c>
      <c r="C76" s="1">
        <v>4556</v>
      </c>
      <c r="D76">
        <v>620</v>
      </c>
      <c r="E76" s="10">
        <f ca="1">RAND()</f>
        <v>0.67709586046777137</v>
      </c>
      <c r="H76" s="1"/>
      <c r="I76" s="1"/>
    </row>
    <row r="77" spans="1:9" x14ac:dyDescent="0.35">
      <c r="A77" s="1">
        <v>71</v>
      </c>
      <c r="B77" s="9" t="s">
        <v>124</v>
      </c>
      <c r="C77" s="1">
        <v>3113</v>
      </c>
      <c r="D77">
        <v>724</v>
      </c>
      <c r="E77" s="10">
        <f ca="1">RAND()</f>
        <v>0.36898077869462931</v>
      </c>
      <c r="H77" s="1"/>
      <c r="I77" s="1"/>
    </row>
    <row r="78" spans="1:9" x14ac:dyDescent="0.35">
      <c r="A78" s="1">
        <v>72</v>
      </c>
      <c r="B78" s="9" t="s">
        <v>19</v>
      </c>
      <c r="C78" s="1">
        <v>1781</v>
      </c>
      <c r="D78">
        <v>381</v>
      </c>
      <c r="E78" s="10">
        <f ca="1">RAND()</f>
        <v>0.58121514111331996</v>
      </c>
      <c r="H78" s="1"/>
      <c r="I78" s="1"/>
    </row>
    <row r="79" spans="1:9" x14ac:dyDescent="0.35">
      <c r="A79" s="1">
        <v>73</v>
      </c>
      <c r="B79" s="9" t="s">
        <v>25</v>
      </c>
      <c r="C79" s="1">
        <v>1477</v>
      </c>
      <c r="D79">
        <v>369</v>
      </c>
      <c r="E79" s="10">
        <f ca="1">RAND()</f>
        <v>0.13874820057372184</v>
      </c>
      <c r="H79" s="1"/>
      <c r="I79" s="1"/>
    </row>
    <row r="80" spans="1:9" x14ac:dyDescent="0.35">
      <c r="A80" s="1">
        <v>74</v>
      </c>
      <c r="B80" s="9" t="s">
        <v>89</v>
      </c>
      <c r="C80" s="1">
        <v>5963</v>
      </c>
      <c r="D80">
        <v>1000</v>
      </c>
      <c r="E80" s="10">
        <f ca="1">RAND()</f>
        <v>0.97392732392991543</v>
      </c>
      <c r="H80" s="1"/>
      <c r="I80" s="1"/>
    </row>
    <row r="81" spans="1:9" x14ac:dyDescent="0.35">
      <c r="A81" s="1">
        <v>75</v>
      </c>
      <c r="B81" s="9" t="s">
        <v>47</v>
      </c>
      <c r="C81" s="1">
        <v>3762</v>
      </c>
      <c r="D81">
        <v>793</v>
      </c>
      <c r="E81" s="10">
        <f ca="1">RAND()</f>
        <v>0.13160086400297011</v>
      </c>
      <c r="H81" s="1"/>
      <c r="I81" s="1"/>
    </row>
    <row r="82" spans="1:9" x14ac:dyDescent="0.35">
      <c r="A82" s="1">
        <v>76</v>
      </c>
      <c r="B82" s="9" t="s">
        <v>55</v>
      </c>
      <c r="C82" s="1">
        <v>4015</v>
      </c>
      <c r="D82">
        <v>532</v>
      </c>
      <c r="E82" s="10">
        <f ca="1">RAND()</f>
        <v>0.15997159677377704</v>
      </c>
      <c r="H82" s="1"/>
      <c r="I82" s="1"/>
    </row>
    <row r="83" spans="1:9" x14ac:dyDescent="0.35">
      <c r="A83" s="1">
        <v>77</v>
      </c>
      <c r="B83" s="9" t="s">
        <v>12</v>
      </c>
      <c r="C83" s="1">
        <v>2137</v>
      </c>
      <c r="D83">
        <v>435</v>
      </c>
      <c r="E83" s="10">
        <f ca="1">RAND()</f>
        <v>0.34797709840790736</v>
      </c>
      <c r="H83" s="1"/>
      <c r="I83" s="1"/>
    </row>
    <row r="84" spans="1:9" x14ac:dyDescent="0.35">
      <c r="A84" s="1">
        <v>78</v>
      </c>
      <c r="B84" s="9" t="s">
        <v>17</v>
      </c>
      <c r="C84" s="1">
        <v>2396</v>
      </c>
      <c r="D84">
        <v>481</v>
      </c>
      <c r="E84" s="10">
        <f ca="1">RAND()</f>
        <v>0.40075842232250336</v>
      </c>
      <c r="H84" s="1"/>
      <c r="I84" s="1"/>
    </row>
    <row r="85" spans="1:9" x14ac:dyDescent="0.35">
      <c r="A85" s="1">
        <v>79</v>
      </c>
      <c r="B85" s="9" t="s">
        <v>92</v>
      </c>
      <c r="C85" s="1">
        <v>2018</v>
      </c>
      <c r="D85">
        <v>443</v>
      </c>
      <c r="E85" s="10">
        <f ca="1">RAND()</f>
        <v>0.39781397923332518</v>
      </c>
      <c r="H85" s="1"/>
      <c r="I85" s="1"/>
    </row>
    <row r="86" spans="1:9" x14ac:dyDescent="0.35">
      <c r="A86" s="1">
        <v>80</v>
      </c>
      <c r="B86" s="9" t="s">
        <v>102</v>
      </c>
      <c r="C86" s="1">
        <v>2032</v>
      </c>
      <c r="D86">
        <v>399</v>
      </c>
      <c r="E86" s="10">
        <f ca="1">RAND()</f>
        <v>0.39360185233855982</v>
      </c>
      <c r="H86" s="1"/>
      <c r="I86" s="1"/>
    </row>
    <row r="87" spans="1:9" x14ac:dyDescent="0.35">
      <c r="A87" s="1">
        <v>81</v>
      </c>
      <c r="B87" s="9" t="s">
        <v>121</v>
      </c>
      <c r="C87" s="1">
        <v>3554</v>
      </c>
      <c r="D87">
        <v>798</v>
      </c>
      <c r="E87" s="10">
        <f ca="1">RAND()</f>
        <v>0.339610492272307</v>
      </c>
      <c r="H87" s="1"/>
      <c r="I87" s="1"/>
    </row>
    <row r="88" spans="1:9" x14ac:dyDescent="0.35">
      <c r="A88" s="1">
        <v>82</v>
      </c>
      <c r="B88" s="9" t="s">
        <v>100</v>
      </c>
      <c r="C88" s="1">
        <v>4935</v>
      </c>
      <c r="D88">
        <v>963</v>
      </c>
      <c r="E88" s="10">
        <f ca="1">RAND()</f>
        <v>9.772923412463197E-2</v>
      </c>
      <c r="H88" s="1"/>
      <c r="I88" s="1"/>
    </row>
    <row r="89" spans="1:9" x14ac:dyDescent="0.35">
      <c r="A89" s="1">
        <v>83</v>
      </c>
      <c r="B89" s="9" t="s">
        <v>117</v>
      </c>
      <c r="C89" s="1">
        <v>3073</v>
      </c>
      <c r="D89">
        <v>701</v>
      </c>
      <c r="E89" s="10">
        <f ca="1">RAND()</f>
        <v>0.15575944069838998</v>
      </c>
      <c r="H89" s="1"/>
      <c r="I89" s="1"/>
    </row>
    <row r="90" spans="1:9" x14ac:dyDescent="0.35">
      <c r="A90" s="1">
        <v>84</v>
      </c>
      <c r="B90" s="9" t="s">
        <v>138</v>
      </c>
      <c r="C90" s="1">
        <v>2165</v>
      </c>
      <c r="D90">
        <v>484</v>
      </c>
      <c r="E90" s="10">
        <f ca="1">RAND()</f>
        <v>0.29104547961576244</v>
      </c>
      <c r="H90" s="1"/>
      <c r="I90" s="1"/>
    </row>
    <row r="91" spans="1:9" x14ac:dyDescent="0.35">
      <c r="A91" s="1">
        <v>85</v>
      </c>
      <c r="B91" s="9" t="s">
        <v>2</v>
      </c>
      <c r="C91" s="1">
        <v>1843</v>
      </c>
      <c r="D91">
        <v>379</v>
      </c>
      <c r="E91" s="10">
        <f ca="1">RAND()</f>
        <v>0.57425121449639815</v>
      </c>
      <c r="H91" s="1"/>
      <c r="I91" s="1"/>
    </row>
    <row r="92" spans="1:9" x14ac:dyDescent="0.35">
      <c r="A92" s="1">
        <v>86</v>
      </c>
      <c r="B92" s="9" t="s">
        <v>139</v>
      </c>
      <c r="C92" s="1">
        <v>4013</v>
      </c>
      <c r="D92">
        <v>958</v>
      </c>
      <c r="E92" s="10">
        <f ca="1">RAND()</f>
        <v>0.73032833939410369</v>
      </c>
      <c r="H92" s="1"/>
      <c r="I92" s="1"/>
    </row>
    <row r="93" spans="1:9" x14ac:dyDescent="0.35">
      <c r="A93" s="1">
        <v>87</v>
      </c>
      <c r="B93" s="9" t="s">
        <v>27</v>
      </c>
      <c r="C93" s="1">
        <v>8585</v>
      </c>
      <c r="D93">
        <v>1697</v>
      </c>
      <c r="E93" s="10">
        <f ca="1">RAND()</f>
        <v>0.38210297678889971</v>
      </c>
      <c r="H93" s="1"/>
      <c r="I93" s="1"/>
    </row>
    <row r="94" spans="1:9" x14ac:dyDescent="0.35">
      <c r="A94" s="1">
        <v>88</v>
      </c>
      <c r="B94" s="9" t="s">
        <v>80</v>
      </c>
      <c r="C94" s="1">
        <v>2232</v>
      </c>
      <c r="D94">
        <v>499</v>
      </c>
      <c r="E94" s="10">
        <f ca="1">RAND()</f>
        <v>0.51459718313742775</v>
      </c>
      <c r="H94" s="1"/>
      <c r="I94" s="1"/>
    </row>
    <row r="95" spans="1:9" x14ac:dyDescent="0.35">
      <c r="A95" s="1">
        <v>89</v>
      </c>
      <c r="B95" s="9" t="s">
        <v>130</v>
      </c>
      <c r="C95" s="1">
        <v>4960</v>
      </c>
      <c r="D95">
        <v>1024</v>
      </c>
      <c r="E95" s="10">
        <f ca="1">RAND()</f>
        <v>0.42861895400382932</v>
      </c>
      <c r="H95" s="1"/>
      <c r="I95" s="1"/>
    </row>
    <row r="96" spans="1:9" x14ac:dyDescent="0.35">
      <c r="A96" s="1">
        <v>90</v>
      </c>
      <c r="B96" s="9" t="s">
        <v>51</v>
      </c>
      <c r="C96" s="1">
        <v>1480</v>
      </c>
      <c r="D96">
        <v>276</v>
      </c>
      <c r="E96" s="10">
        <f ca="1">RAND()</f>
        <v>0.30000039479196261</v>
      </c>
      <c r="H96" s="1"/>
      <c r="I96" s="1"/>
    </row>
    <row r="97" spans="1:9" x14ac:dyDescent="0.35">
      <c r="A97" s="1">
        <v>91</v>
      </c>
      <c r="B97" s="9" t="s">
        <v>78</v>
      </c>
      <c r="C97" s="1">
        <v>2947</v>
      </c>
      <c r="D97">
        <v>619</v>
      </c>
      <c r="E97" s="10">
        <f ca="1">RAND()</f>
        <v>0.31029280876334808</v>
      </c>
      <c r="H97" s="1"/>
      <c r="I97" s="1"/>
    </row>
    <row r="98" spans="1:9" x14ac:dyDescent="0.35">
      <c r="A98" s="1">
        <v>92</v>
      </c>
      <c r="B98" s="9" t="s">
        <v>101</v>
      </c>
      <c r="C98" s="1">
        <v>6712</v>
      </c>
      <c r="D98">
        <v>1435</v>
      </c>
      <c r="E98" s="10">
        <f ca="1">RAND()</f>
        <v>0.39147589656911796</v>
      </c>
      <c r="H98" s="1"/>
      <c r="I98" s="1"/>
    </row>
    <row r="99" spans="1:9" x14ac:dyDescent="0.35">
      <c r="A99" s="1">
        <v>93</v>
      </c>
      <c r="B99" s="9" t="s">
        <v>91</v>
      </c>
      <c r="C99" s="1">
        <v>1931</v>
      </c>
      <c r="D99">
        <v>453</v>
      </c>
      <c r="E99" s="10">
        <f ca="1">RAND()</f>
        <v>0.83099681421978322</v>
      </c>
      <c r="H99" s="1"/>
      <c r="I99" s="1"/>
    </row>
    <row r="100" spans="1:9" x14ac:dyDescent="0.35">
      <c r="A100" s="1">
        <v>94</v>
      </c>
      <c r="B100" s="9" t="s">
        <v>146</v>
      </c>
      <c r="C100" s="1">
        <v>4173</v>
      </c>
      <c r="D100">
        <v>898</v>
      </c>
      <c r="E100" s="10">
        <f ca="1">RAND()</f>
        <v>0.52333843822038761</v>
      </c>
      <c r="H100" s="1"/>
      <c r="I100" s="1"/>
    </row>
    <row r="101" spans="1:9" x14ac:dyDescent="0.35">
      <c r="A101" s="1">
        <v>95</v>
      </c>
      <c r="B101" s="9" t="s">
        <v>52</v>
      </c>
      <c r="C101" s="1">
        <v>5216</v>
      </c>
      <c r="D101">
        <v>899</v>
      </c>
      <c r="E101" s="10">
        <f ca="1">RAND()</f>
        <v>0.36349097365517813</v>
      </c>
      <c r="H101" s="1"/>
      <c r="I101" s="1"/>
    </row>
    <row r="102" spans="1:9" x14ac:dyDescent="0.35">
      <c r="A102" s="1">
        <v>96</v>
      </c>
      <c r="B102" s="9" t="s">
        <v>149</v>
      </c>
      <c r="C102" s="1">
        <v>3693</v>
      </c>
      <c r="D102">
        <v>793</v>
      </c>
      <c r="E102" s="10">
        <f ca="1">RAND()</f>
        <v>8.08061475244789E-2</v>
      </c>
      <c r="H102" s="1"/>
      <c r="I102" s="1"/>
    </row>
    <row r="103" spans="1:9" x14ac:dyDescent="0.35">
      <c r="A103" s="1">
        <v>97</v>
      </c>
      <c r="B103" s="9" t="s">
        <v>144</v>
      </c>
      <c r="C103" s="1">
        <v>2662</v>
      </c>
      <c r="D103">
        <v>495</v>
      </c>
      <c r="E103" s="10">
        <f ca="1">RAND()</f>
        <v>1.7062904203595242E-3</v>
      </c>
      <c r="H103" s="1"/>
      <c r="I103" s="1"/>
    </row>
    <row r="104" spans="1:9" x14ac:dyDescent="0.35">
      <c r="A104" s="1">
        <v>98</v>
      </c>
      <c r="B104" s="9" t="s">
        <v>106</v>
      </c>
      <c r="C104" s="1">
        <v>3422</v>
      </c>
      <c r="D104">
        <v>711</v>
      </c>
      <c r="E104" s="10">
        <f ca="1">RAND()</f>
        <v>0.53542740063436478</v>
      </c>
      <c r="H104" s="1"/>
      <c r="I104" s="1"/>
    </row>
    <row r="105" spans="1:9" x14ac:dyDescent="0.35">
      <c r="A105" s="1">
        <v>99</v>
      </c>
      <c r="B105" s="9" t="s">
        <v>129</v>
      </c>
      <c r="C105" s="1">
        <v>6388</v>
      </c>
      <c r="D105">
        <v>1334</v>
      </c>
      <c r="E105" s="10">
        <f ca="1">RAND()</f>
        <v>0.85998476163026816</v>
      </c>
      <c r="H105" s="1"/>
      <c r="I105" s="1"/>
    </row>
    <row r="106" spans="1:9" x14ac:dyDescent="0.35">
      <c r="A106" s="1">
        <v>100</v>
      </c>
      <c r="B106" s="9" t="s">
        <v>135</v>
      </c>
      <c r="C106" s="1">
        <v>2206</v>
      </c>
      <c r="D106">
        <v>488</v>
      </c>
      <c r="E106" s="10">
        <f ca="1">RAND()</f>
        <v>8.7508035597058886E-2</v>
      </c>
      <c r="H106" s="1"/>
      <c r="I106" s="1"/>
    </row>
    <row r="107" spans="1:9" x14ac:dyDescent="0.35">
      <c r="A107" s="1">
        <v>101</v>
      </c>
      <c r="B107" s="9" t="s">
        <v>21</v>
      </c>
      <c r="C107" s="1">
        <v>6390</v>
      </c>
      <c r="D107">
        <v>1409</v>
      </c>
      <c r="E107" s="10">
        <f ca="1">RAND()</f>
        <v>0.33582754327478403</v>
      </c>
      <c r="H107" s="1"/>
      <c r="I107" s="1"/>
    </row>
    <row r="108" spans="1:9" x14ac:dyDescent="0.35">
      <c r="A108" s="1">
        <v>102</v>
      </c>
      <c r="B108" s="9" t="s">
        <v>40</v>
      </c>
      <c r="C108" s="1">
        <v>2485</v>
      </c>
      <c r="D108">
        <v>480</v>
      </c>
      <c r="E108" s="10">
        <f ca="1">RAND()</f>
        <v>0.42888157874877086</v>
      </c>
      <c r="H108" s="1"/>
      <c r="I108" s="1"/>
    </row>
    <row r="109" spans="1:9" x14ac:dyDescent="0.35">
      <c r="A109" s="1">
        <v>103</v>
      </c>
      <c r="B109" s="9" t="s">
        <v>42</v>
      </c>
      <c r="C109" s="1">
        <v>4606</v>
      </c>
      <c r="D109">
        <v>961</v>
      </c>
      <c r="E109" s="10">
        <f ca="1">RAND()</f>
        <v>0.37588100661553159</v>
      </c>
      <c r="H109" s="1"/>
      <c r="I109" s="1"/>
    </row>
    <row r="110" spans="1:9" x14ac:dyDescent="0.35">
      <c r="A110" s="1">
        <v>104</v>
      </c>
      <c r="B110" s="9" t="s">
        <v>45</v>
      </c>
      <c r="C110" s="1">
        <v>1294</v>
      </c>
      <c r="D110">
        <v>281</v>
      </c>
      <c r="E110" s="10">
        <f ca="1">RAND()</f>
        <v>0.25710033261676468</v>
      </c>
      <c r="H110" s="1"/>
      <c r="I110" s="1"/>
    </row>
    <row r="111" spans="1:9" x14ac:dyDescent="0.35">
      <c r="A111" s="1">
        <v>105</v>
      </c>
      <c r="B111" s="9" t="s">
        <v>39</v>
      </c>
      <c r="C111" s="1">
        <v>4381</v>
      </c>
      <c r="D111">
        <v>1100</v>
      </c>
      <c r="E111" s="10">
        <f ca="1">RAND()</f>
        <v>0.50143214555551452</v>
      </c>
      <c r="H111" s="1"/>
      <c r="I111" s="1"/>
    </row>
    <row r="112" spans="1:9" x14ac:dyDescent="0.35">
      <c r="A112" s="1">
        <v>106</v>
      </c>
      <c r="B112" s="9" t="s">
        <v>131</v>
      </c>
      <c r="C112" s="1">
        <v>6787</v>
      </c>
      <c r="D112">
        <v>1370</v>
      </c>
      <c r="E112" s="10">
        <f ca="1">RAND()</f>
        <v>8.4673621365360829E-2</v>
      </c>
      <c r="H112" s="1"/>
      <c r="I112" s="1"/>
    </row>
    <row r="113" spans="1:9" x14ac:dyDescent="0.35">
      <c r="A113" s="1">
        <v>107</v>
      </c>
      <c r="B113" s="9" t="s">
        <v>98</v>
      </c>
      <c r="C113" s="1">
        <v>7880</v>
      </c>
      <c r="D113">
        <v>1456</v>
      </c>
      <c r="E113" s="10">
        <f ca="1">RAND()</f>
        <v>0.9189330344510509</v>
      </c>
      <c r="H113" s="1"/>
      <c r="I113" s="1"/>
    </row>
    <row r="114" spans="1:9" x14ac:dyDescent="0.35">
      <c r="A114" s="1">
        <v>108</v>
      </c>
      <c r="B114" s="9" t="s">
        <v>142</v>
      </c>
      <c r="C114" s="1">
        <v>3328</v>
      </c>
      <c r="D114">
        <v>833</v>
      </c>
      <c r="E114" s="10">
        <f ca="1">RAND()</f>
        <v>0.77715596313630964</v>
      </c>
      <c r="H114" s="1"/>
      <c r="I114" s="1"/>
    </row>
    <row r="115" spans="1:9" x14ac:dyDescent="0.35">
      <c r="A115" s="1">
        <v>109</v>
      </c>
      <c r="B115" s="9" t="s">
        <v>11</v>
      </c>
      <c r="C115" s="1">
        <v>1707</v>
      </c>
      <c r="D115">
        <v>305</v>
      </c>
      <c r="E115" s="10">
        <f ca="1">RAND()</f>
        <v>0.75688624773705138</v>
      </c>
      <c r="H115" s="1"/>
      <c r="I115" s="1"/>
    </row>
    <row r="116" spans="1:9" x14ac:dyDescent="0.35">
      <c r="A116" s="1">
        <v>110</v>
      </c>
      <c r="B116" s="9" t="s">
        <v>94</v>
      </c>
      <c r="C116" s="1">
        <v>2894</v>
      </c>
      <c r="D116">
        <v>585</v>
      </c>
      <c r="E116" s="10">
        <f ca="1">RAND()</f>
        <v>0.71602273417972584</v>
      </c>
      <c r="H116" s="1"/>
      <c r="I116" s="1"/>
    </row>
    <row r="117" spans="1:9" x14ac:dyDescent="0.35">
      <c r="A117" s="1">
        <v>111</v>
      </c>
      <c r="B117" s="9" t="s">
        <v>110</v>
      </c>
      <c r="C117" s="1">
        <v>2436</v>
      </c>
      <c r="D117">
        <v>508</v>
      </c>
      <c r="E117" s="10">
        <f ca="1">RAND()</f>
        <v>0.68460495240879327</v>
      </c>
      <c r="H117" s="1"/>
      <c r="I117" s="1"/>
    </row>
    <row r="118" spans="1:9" x14ac:dyDescent="0.35">
      <c r="A118" s="1">
        <v>112</v>
      </c>
      <c r="B118" s="9" t="s">
        <v>123</v>
      </c>
      <c r="C118" s="1">
        <v>3128</v>
      </c>
      <c r="D118">
        <v>680</v>
      </c>
      <c r="E118" s="10">
        <f ca="1">RAND()</f>
        <v>0.91511655569671446</v>
      </c>
      <c r="H118" s="1"/>
      <c r="I118" s="1"/>
    </row>
    <row r="119" spans="1:9" x14ac:dyDescent="0.35">
      <c r="A119" s="1">
        <v>113</v>
      </c>
      <c r="B119" s="9" t="s">
        <v>71</v>
      </c>
      <c r="C119" s="1">
        <v>7836</v>
      </c>
      <c r="D119">
        <v>1376</v>
      </c>
      <c r="E119" s="10">
        <f ca="1">RAND()</f>
        <v>0.61382727100353263</v>
      </c>
      <c r="H119" s="1"/>
      <c r="I119" s="1"/>
    </row>
    <row r="120" spans="1:9" x14ac:dyDescent="0.35">
      <c r="A120" s="1">
        <v>114</v>
      </c>
      <c r="B120" s="9" t="s">
        <v>67</v>
      </c>
      <c r="C120" s="1">
        <v>4416</v>
      </c>
      <c r="D120">
        <v>939</v>
      </c>
      <c r="E120" s="10">
        <f ca="1">RAND()</f>
        <v>0.96288605041619146</v>
      </c>
      <c r="H120" s="1"/>
      <c r="I120" s="1"/>
    </row>
    <row r="121" spans="1:9" x14ac:dyDescent="0.35">
      <c r="A121" s="1">
        <v>115</v>
      </c>
      <c r="B121" s="9" t="s">
        <v>112</v>
      </c>
      <c r="C121" s="1">
        <v>4676</v>
      </c>
      <c r="D121">
        <v>1005</v>
      </c>
      <c r="E121" s="10">
        <f ca="1">RAND()</f>
        <v>0.92649839523839228</v>
      </c>
      <c r="H121" s="1"/>
      <c r="I121" s="1"/>
    </row>
    <row r="122" spans="1:9" x14ac:dyDescent="0.35">
      <c r="A122" s="1">
        <v>116</v>
      </c>
      <c r="B122" s="9" t="s">
        <v>16</v>
      </c>
      <c r="C122" s="1">
        <v>3167</v>
      </c>
      <c r="D122">
        <v>674</v>
      </c>
      <c r="E122" s="10">
        <f ca="1">RAND()</f>
        <v>0.28494480912320819</v>
      </c>
      <c r="H122" s="1"/>
      <c r="I122" s="1"/>
    </row>
    <row r="123" spans="1:9" x14ac:dyDescent="0.35">
      <c r="A123" s="1">
        <v>117</v>
      </c>
      <c r="B123" s="9" t="s">
        <v>23</v>
      </c>
      <c r="C123" s="1">
        <v>744</v>
      </c>
      <c r="D123">
        <v>149</v>
      </c>
      <c r="E123" s="10">
        <f ca="1">RAND()</f>
        <v>0.44477284083402335</v>
      </c>
      <c r="H123" s="1"/>
      <c r="I123" s="1"/>
    </row>
    <row r="124" spans="1:9" x14ac:dyDescent="0.35">
      <c r="A124" s="1">
        <v>118</v>
      </c>
      <c r="B124" s="9" t="s">
        <v>136</v>
      </c>
      <c r="C124" s="1">
        <v>2245</v>
      </c>
      <c r="D124">
        <v>501</v>
      </c>
      <c r="E124" s="10">
        <f ca="1">RAND()</f>
        <v>0.71972477338492136</v>
      </c>
      <c r="H124" s="1"/>
      <c r="I124" s="1"/>
    </row>
    <row r="125" spans="1:9" x14ac:dyDescent="0.35">
      <c r="A125" s="1">
        <v>119</v>
      </c>
      <c r="B125" s="9" t="s">
        <v>56</v>
      </c>
      <c r="C125" s="1">
        <v>10254</v>
      </c>
      <c r="D125">
        <v>1641</v>
      </c>
      <c r="E125" s="10">
        <f ca="1">RAND()</f>
        <v>0.41858779230241205</v>
      </c>
      <c r="H125" s="1"/>
      <c r="I125" s="1"/>
    </row>
    <row r="126" spans="1:9" x14ac:dyDescent="0.35">
      <c r="A126" s="1">
        <v>120</v>
      </c>
      <c r="B126" s="9" t="s">
        <v>34</v>
      </c>
      <c r="C126" s="1">
        <v>2329</v>
      </c>
      <c r="D126">
        <v>373</v>
      </c>
      <c r="E126" s="10">
        <f ca="1">RAND()</f>
        <v>0.97349287246828242</v>
      </c>
      <c r="H126" s="1"/>
      <c r="I126" s="1"/>
    </row>
    <row r="127" spans="1:9" x14ac:dyDescent="0.35">
      <c r="A127" s="1">
        <v>121</v>
      </c>
      <c r="B127" s="9" t="s">
        <v>120</v>
      </c>
      <c r="C127" s="1">
        <v>3322</v>
      </c>
      <c r="D127">
        <v>474</v>
      </c>
      <c r="E127" s="10">
        <f ca="1">RAND()</f>
        <v>0.36407146085221931</v>
      </c>
      <c r="H127" s="1"/>
      <c r="I127" s="1"/>
    </row>
    <row r="128" spans="1:9" x14ac:dyDescent="0.35">
      <c r="A128" s="1">
        <v>122</v>
      </c>
      <c r="B128" s="9" t="s">
        <v>74</v>
      </c>
      <c r="C128" s="1">
        <v>5027</v>
      </c>
      <c r="D128">
        <v>965</v>
      </c>
      <c r="E128" s="10">
        <f ca="1">RAND()</f>
        <v>0.58741152460510393</v>
      </c>
      <c r="H128" s="1"/>
      <c r="I128" s="1"/>
    </row>
    <row r="129" spans="1:9" x14ac:dyDescent="0.35">
      <c r="A129" s="1">
        <v>123</v>
      </c>
      <c r="B129" s="9" t="s">
        <v>48</v>
      </c>
      <c r="C129" s="1">
        <v>1296</v>
      </c>
      <c r="D129">
        <v>261</v>
      </c>
      <c r="E129" s="10">
        <f ca="1">RAND()</f>
        <v>0.26135004348698221</v>
      </c>
      <c r="H129" s="1"/>
      <c r="I129" s="1"/>
    </row>
    <row r="130" spans="1:9" x14ac:dyDescent="0.35">
      <c r="A130" s="1">
        <v>124</v>
      </c>
      <c r="B130" s="9" t="s">
        <v>133</v>
      </c>
      <c r="C130" s="1">
        <v>1736</v>
      </c>
      <c r="D130">
        <v>407</v>
      </c>
      <c r="E130" s="10">
        <f ca="1">RAND()</f>
        <v>0.65835588375844789</v>
      </c>
      <c r="H130" s="1"/>
      <c r="I130" s="1"/>
    </row>
    <row r="131" spans="1:9" x14ac:dyDescent="0.35">
      <c r="A131" s="1">
        <v>125</v>
      </c>
      <c r="B131" s="9" t="s">
        <v>10</v>
      </c>
      <c r="C131" s="1">
        <v>7565</v>
      </c>
      <c r="D131">
        <v>1581</v>
      </c>
      <c r="E131" s="10">
        <f ca="1">RAND()</f>
        <v>0.55834968267050944</v>
      </c>
      <c r="H131" s="1"/>
      <c r="I131" s="1"/>
    </row>
    <row r="132" spans="1:9" x14ac:dyDescent="0.35">
      <c r="A132" s="1">
        <v>126</v>
      </c>
      <c r="B132" s="9" t="s">
        <v>88</v>
      </c>
      <c r="C132" s="1">
        <v>6874</v>
      </c>
      <c r="D132">
        <v>1329</v>
      </c>
      <c r="E132" s="10">
        <f ca="1">RAND()</f>
        <v>5.2230506965870616E-2</v>
      </c>
      <c r="H132" s="1"/>
      <c r="I132" s="1"/>
    </row>
    <row r="133" spans="1:9" x14ac:dyDescent="0.35">
      <c r="A133" s="1">
        <v>127</v>
      </c>
      <c r="B133" s="9" t="s">
        <v>132</v>
      </c>
      <c r="C133" s="1">
        <v>5812</v>
      </c>
      <c r="D133">
        <v>1206</v>
      </c>
      <c r="E133" s="10">
        <f ca="1">RAND()</f>
        <v>0.35934545870585655</v>
      </c>
      <c r="H133" s="1"/>
      <c r="I133" s="1"/>
    </row>
    <row r="134" spans="1:9" x14ac:dyDescent="0.35">
      <c r="A134" s="1">
        <v>128</v>
      </c>
      <c r="B134" s="9" t="s">
        <v>77</v>
      </c>
      <c r="C134" s="1">
        <v>2984</v>
      </c>
      <c r="D134">
        <v>588</v>
      </c>
      <c r="E134" s="10">
        <f ca="1">RAND()</f>
        <v>0.63355782146081296</v>
      </c>
      <c r="H134" s="1"/>
      <c r="I134" s="1"/>
    </row>
    <row r="135" spans="1:9" x14ac:dyDescent="0.35">
      <c r="A135" s="1">
        <v>129</v>
      </c>
      <c r="B135" s="9" t="s">
        <v>104</v>
      </c>
      <c r="C135" s="1">
        <v>6166</v>
      </c>
      <c r="D135">
        <v>1258</v>
      </c>
      <c r="E135" s="10">
        <f ca="1">RAND()</f>
        <v>0.11440224104571617</v>
      </c>
      <c r="H135" s="1"/>
      <c r="I135" s="1"/>
    </row>
    <row r="136" spans="1:9" x14ac:dyDescent="0.35">
      <c r="A136" s="1">
        <v>130</v>
      </c>
      <c r="B136" s="9" t="s">
        <v>116</v>
      </c>
      <c r="C136" s="1">
        <v>2887</v>
      </c>
      <c r="D136">
        <v>653</v>
      </c>
      <c r="E136" s="10">
        <f ca="1">RAND()</f>
        <v>0.89183640719664004</v>
      </c>
      <c r="H136" s="1"/>
      <c r="I136" s="1"/>
    </row>
    <row r="137" spans="1:9" x14ac:dyDescent="0.35">
      <c r="A137" s="1">
        <v>131</v>
      </c>
      <c r="B137" s="9" t="s">
        <v>75</v>
      </c>
      <c r="C137" s="1">
        <v>6514</v>
      </c>
      <c r="D137">
        <v>1130</v>
      </c>
      <c r="E137" s="10">
        <f ca="1">RAND()</f>
        <v>0.91396119939031173</v>
      </c>
      <c r="H137" s="1"/>
      <c r="I137" s="1"/>
    </row>
    <row r="138" spans="1:9" x14ac:dyDescent="0.35">
      <c r="A138" s="1">
        <v>132</v>
      </c>
      <c r="B138" s="9" t="s">
        <v>44</v>
      </c>
      <c r="C138" s="1">
        <v>1785</v>
      </c>
      <c r="D138">
        <v>389</v>
      </c>
      <c r="E138" s="10">
        <f ca="1">RAND()</f>
        <v>0.21891656711874008</v>
      </c>
      <c r="H138" s="1"/>
      <c r="I138" s="1"/>
    </row>
    <row r="139" spans="1:9" x14ac:dyDescent="0.35">
      <c r="A139" s="1">
        <v>133</v>
      </c>
      <c r="B139" s="9" t="s">
        <v>62</v>
      </c>
      <c r="C139" s="1">
        <v>7466</v>
      </c>
      <c r="D139">
        <v>1514</v>
      </c>
      <c r="E139" s="10">
        <f ca="1">RAND()</f>
        <v>0.49455882471133383</v>
      </c>
      <c r="H139" s="1"/>
      <c r="I139" s="1"/>
    </row>
    <row r="140" spans="1:9" x14ac:dyDescent="0.35">
      <c r="A140" s="1">
        <v>134</v>
      </c>
      <c r="B140" s="9" t="s">
        <v>125</v>
      </c>
      <c r="C140" s="1">
        <v>2958</v>
      </c>
      <c r="D140">
        <v>655</v>
      </c>
      <c r="E140" s="10">
        <f ca="1">RAND()</f>
        <v>0.32962787836109098</v>
      </c>
      <c r="H140" s="1"/>
      <c r="I140" s="1"/>
    </row>
    <row r="141" spans="1:9" x14ac:dyDescent="0.35">
      <c r="A141" s="1">
        <v>135</v>
      </c>
      <c r="B141" s="9" t="s">
        <v>30</v>
      </c>
      <c r="C141" s="1">
        <v>2974</v>
      </c>
      <c r="D141">
        <v>559</v>
      </c>
      <c r="E141" s="10">
        <f ca="1">RAND()</f>
        <v>0.85015982370563048</v>
      </c>
      <c r="H141" s="1"/>
      <c r="I141" s="1"/>
    </row>
    <row r="142" spans="1:9" x14ac:dyDescent="0.35">
      <c r="A142" s="1">
        <v>136</v>
      </c>
      <c r="B142" s="9" t="s">
        <v>148</v>
      </c>
      <c r="C142" s="1">
        <v>1817</v>
      </c>
      <c r="D142">
        <v>430</v>
      </c>
      <c r="E142" s="10">
        <f ca="1">RAND()</f>
        <v>0.638064810983061</v>
      </c>
      <c r="H142" s="1"/>
      <c r="I142" s="1"/>
    </row>
    <row r="143" spans="1:9" x14ac:dyDescent="0.35">
      <c r="A143" s="1">
        <v>137</v>
      </c>
      <c r="B143" s="9" t="s">
        <v>5</v>
      </c>
      <c r="C143" s="1">
        <v>4050</v>
      </c>
      <c r="D143">
        <v>844</v>
      </c>
      <c r="E143" s="10">
        <f ca="1">RAND()</f>
        <v>0.43818851693776184</v>
      </c>
      <c r="H143" s="1"/>
      <c r="I143" s="1"/>
    </row>
    <row r="144" spans="1:9" x14ac:dyDescent="0.35">
      <c r="A144" s="1">
        <v>138</v>
      </c>
      <c r="B144" s="9" t="s">
        <v>13</v>
      </c>
      <c r="C144" s="1">
        <v>2899</v>
      </c>
      <c r="D144">
        <v>562</v>
      </c>
      <c r="E144" s="10">
        <f ca="1">RAND()</f>
        <v>0.75175459620132834</v>
      </c>
      <c r="H144" s="1"/>
      <c r="I144" s="1"/>
    </row>
    <row r="145" spans="1:9" x14ac:dyDescent="0.35">
      <c r="A145" s="1">
        <v>139</v>
      </c>
      <c r="B145" s="9" t="s">
        <v>22</v>
      </c>
      <c r="C145" s="1">
        <v>8447</v>
      </c>
      <c r="D145">
        <v>1396</v>
      </c>
      <c r="E145" s="10">
        <f ca="1">RAND()</f>
        <v>0.58437019751089514</v>
      </c>
      <c r="H145" s="1"/>
      <c r="I145" s="1"/>
    </row>
    <row r="146" spans="1:9" x14ac:dyDescent="0.35">
      <c r="A146" s="1">
        <v>140</v>
      </c>
      <c r="B146" s="9" t="s">
        <v>18</v>
      </c>
      <c r="C146" s="1">
        <v>3400</v>
      </c>
      <c r="D146">
        <v>652</v>
      </c>
      <c r="E146" s="10">
        <f ca="1">RAND()</f>
        <v>0.68717164211535198</v>
      </c>
      <c r="H146" s="1"/>
      <c r="I146" s="1"/>
    </row>
    <row r="147" spans="1:9" x14ac:dyDescent="0.35">
      <c r="A147" s="1">
        <v>141</v>
      </c>
      <c r="B147" s="9" t="s">
        <v>6</v>
      </c>
      <c r="C147" s="1">
        <v>4395</v>
      </c>
      <c r="D147">
        <v>800</v>
      </c>
      <c r="E147" s="10">
        <f ca="1">RAND()</f>
        <v>0.22103617943998299</v>
      </c>
      <c r="H147" s="1"/>
      <c r="I147" s="1"/>
    </row>
    <row r="148" spans="1:9" x14ac:dyDescent="0.35">
      <c r="A148" s="1">
        <v>142</v>
      </c>
      <c r="B148" s="9" t="s">
        <v>41</v>
      </c>
      <c r="C148" s="1">
        <v>4933</v>
      </c>
      <c r="D148">
        <v>908</v>
      </c>
      <c r="E148" s="10">
        <f ca="1">RAND()</f>
        <v>0.12405663072616491</v>
      </c>
      <c r="H148" s="1"/>
      <c r="I148" s="1"/>
    </row>
    <row r="149" spans="1:9" x14ac:dyDescent="0.35">
      <c r="A149" s="1">
        <v>143</v>
      </c>
      <c r="B149" s="9" t="s">
        <v>137</v>
      </c>
      <c r="C149" s="1">
        <v>482</v>
      </c>
      <c r="D149">
        <v>122</v>
      </c>
      <c r="E149" s="10">
        <f ca="1">RAND()</f>
        <v>0.31146643845961008</v>
      </c>
      <c r="H149" s="1"/>
      <c r="I149" s="1"/>
    </row>
    <row r="150" spans="1:9" x14ac:dyDescent="0.35">
      <c r="A150" s="1">
        <v>144</v>
      </c>
      <c r="B150" s="9" t="s">
        <v>38</v>
      </c>
      <c r="C150" s="1">
        <v>1856</v>
      </c>
      <c r="D150">
        <v>428</v>
      </c>
      <c r="E150" s="10">
        <f ca="1">RAND()</f>
        <v>0.80905535366549985</v>
      </c>
      <c r="H150" s="1"/>
      <c r="I150" s="1"/>
    </row>
    <row r="151" spans="1:9" x14ac:dyDescent="0.35">
      <c r="A151" s="1">
        <v>145</v>
      </c>
      <c r="B151" s="9" t="s">
        <v>115</v>
      </c>
      <c r="C151" s="1">
        <v>3037</v>
      </c>
      <c r="D151">
        <v>680</v>
      </c>
      <c r="E151" s="10">
        <f ca="1">RAND()</f>
        <v>0.95867715808005705</v>
      </c>
      <c r="H151" s="1"/>
      <c r="I151" s="1"/>
    </row>
    <row r="152" spans="1:9" x14ac:dyDescent="0.35">
      <c r="A152" s="1">
        <v>146</v>
      </c>
      <c r="B152" s="9" t="s">
        <v>111</v>
      </c>
      <c r="C152" s="1">
        <v>3141</v>
      </c>
      <c r="D152">
        <v>651</v>
      </c>
      <c r="E152" s="10">
        <f ca="1">RAND()</f>
        <v>0.19273836495904906</v>
      </c>
      <c r="H152" s="1"/>
      <c r="I152" s="1"/>
    </row>
    <row r="153" spans="1:9" x14ac:dyDescent="0.35">
      <c r="A153" s="1">
        <v>147</v>
      </c>
      <c r="B153" s="9" t="s">
        <v>0</v>
      </c>
      <c r="C153" s="1">
        <v>1762</v>
      </c>
      <c r="D153">
        <v>414</v>
      </c>
      <c r="E153" s="10">
        <f ca="1">RAND()</f>
        <v>0.96802981908366204</v>
      </c>
      <c r="H153" s="1"/>
      <c r="I153" s="1"/>
    </row>
    <row r="154" spans="1:9" x14ac:dyDescent="0.35">
      <c r="A154" s="1">
        <v>148</v>
      </c>
      <c r="B154" s="9" t="s">
        <v>73</v>
      </c>
      <c r="C154" s="1">
        <v>9325</v>
      </c>
      <c r="D154">
        <v>1625</v>
      </c>
      <c r="E154" s="10">
        <f ca="1">RAND()</f>
        <v>0.25046008980273249</v>
      </c>
      <c r="H154" s="1"/>
      <c r="I154" s="1"/>
    </row>
    <row r="155" spans="1:9" x14ac:dyDescent="0.35">
      <c r="A155" s="1">
        <v>149</v>
      </c>
      <c r="B155" s="9" t="s">
        <v>122</v>
      </c>
      <c r="C155" s="1">
        <v>7153</v>
      </c>
      <c r="D155">
        <v>1221</v>
      </c>
      <c r="E155" s="10">
        <f ca="1">RAND()</f>
        <v>0.21960472774171891</v>
      </c>
      <c r="H155" s="1"/>
      <c r="I155" s="1"/>
    </row>
    <row r="156" spans="1:9" x14ac:dyDescent="0.35">
      <c r="A156" s="1">
        <v>150</v>
      </c>
      <c r="B156" s="9" t="s">
        <v>59</v>
      </c>
      <c r="C156" s="1">
        <v>8318</v>
      </c>
      <c r="D156">
        <v>1467</v>
      </c>
      <c r="E156" s="10">
        <f ca="1">RAND()</f>
        <v>0.37010549774635126</v>
      </c>
      <c r="H156" s="1"/>
      <c r="I156" s="1"/>
    </row>
    <row r="157" spans="1:9" x14ac:dyDescent="0.35">
      <c r="A157" s="1">
        <v>151</v>
      </c>
      <c r="B157" s="9" t="s">
        <v>76</v>
      </c>
      <c r="C157" s="1">
        <v>6212</v>
      </c>
      <c r="D157">
        <v>1189</v>
      </c>
      <c r="E157" s="10">
        <f ca="1">RAND()</f>
        <v>0.73658444055703831</v>
      </c>
      <c r="H157" s="1"/>
      <c r="I157" s="1"/>
    </row>
    <row r="158" spans="1:9" x14ac:dyDescent="0.35">
      <c r="A158" s="1">
        <v>152</v>
      </c>
      <c r="B158" s="9" t="s">
        <v>107</v>
      </c>
      <c r="C158" s="1">
        <v>5215</v>
      </c>
      <c r="D158">
        <v>1107</v>
      </c>
      <c r="E158" s="10">
        <f ca="1">RAND()</f>
        <v>8.9475161292429384E-3</v>
      </c>
      <c r="H158" s="1"/>
      <c r="I158" s="1"/>
    </row>
    <row r="159" spans="1:9" x14ac:dyDescent="0.35">
      <c r="A159" s="1">
        <v>153</v>
      </c>
      <c r="B159" s="9" t="s">
        <v>64</v>
      </c>
      <c r="C159" s="1">
        <v>2381</v>
      </c>
      <c r="D159">
        <v>517</v>
      </c>
      <c r="E159" s="10">
        <f ca="1">RAND()</f>
        <v>0.99258945704157586</v>
      </c>
      <c r="H159" s="1"/>
      <c r="I159" s="1"/>
    </row>
    <row r="160" spans="1:9" x14ac:dyDescent="0.35">
      <c r="A160" s="1"/>
      <c r="B160" s="1"/>
      <c r="C160" s="1"/>
      <c r="D160" s="1"/>
      <c r="E160" s="1"/>
      <c r="H160" s="1"/>
      <c r="I160" s="1"/>
    </row>
    <row r="161" spans="1:9" x14ac:dyDescent="0.35">
      <c r="A161" s="1"/>
      <c r="B161" s="9" t="s">
        <v>179</v>
      </c>
      <c r="C161" s="3">
        <f>SUM(C7:C159)</f>
        <v>640423</v>
      </c>
      <c r="D161" s="3">
        <f>SUM(D7:D159)</f>
        <v>125439</v>
      </c>
      <c r="E161" s="1"/>
      <c r="F161" s="1"/>
      <c r="H161" s="1"/>
      <c r="I161" s="1"/>
    </row>
    <row r="162" spans="1:9" x14ac:dyDescent="0.35">
      <c r="A162" s="1"/>
      <c r="B162" s="9" t="s">
        <v>180</v>
      </c>
      <c r="C162" s="20">
        <f>AVERAGE(C7:C159)</f>
        <v>4185.7712418300653</v>
      </c>
      <c r="D162" s="20">
        <f>AVERAGE(D7:D159)</f>
        <v>819.86274509803923</v>
      </c>
      <c r="E162" s="1"/>
      <c r="F162" s="1"/>
      <c r="H162" s="1"/>
      <c r="I162" s="1"/>
    </row>
    <row r="163" spans="1:9" x14ac:dyDescent="0.35">
      <c r="A163" s="1"/>
      <c r="B163" s="9" t="s">
        <v>181</v>
      </c>
      <c r="C163" s="20">
        <f>VAR(C7:C159)</f>
        <v>6563269.032851737</v>
      </c>
      <c r="D163" s="20">
        <f>VAR(D7:D159)</f>
        <v>194148.09287925693</v>
      </c>
      <c r="E163" s="1"/>
      <c r="F163" s="1"/>
      <c r="H163" s="1"/>
      <c r="I163" s="1"/>
    </row>
    <row r="164" spans="1:9" x14ac:dyDescent="0.35">
      <c r="A164" s="1"/>
      <c r="B164" s="9" t="s">
        <v>182</v>
      </c>
      <c r="C164" s="1">
        <f>D161/C161</f>
        <v>0.19586898034580269</v>
      </c>
      <c r="D164" s="1"/>
      <c r="E164" s="1"/>
      <c r="F164" s="1"/>
      <c r="H164" s="1"/>
      <c r="I164" s="1"/>
    </row>
    <row r="165" spans="1:9" x14ac:dyDescent="0.35">
      <c r="A165" s="1"/>
      <c r="B165" s="1"/>
      <c r="C165" s="1"/>
      <c r="D165" s="1"/>
      <c r="E165" s="1"/>
      <c r="F165" s="1"/>
      <c r="H165" s="1"/>
      <c r="I165" s="1"/>
    </row>
    <row r="166" spans="1:9" x14ac:dyDescent="0.35">
      <c r="A166" s="1"/>
      <c r="B166" s="1"/>
      <c r="C166" s="1"/>
      <c r="D166" s="1"/>
      <c r="E166" s="1"/>
      <c r="F166" s="1"/>
      <c r="H166" s="1"/>
      <c r="I166" s="1"/>
    </row>
    <row r="167" spans="1:9" x14ac:dyDescent="0.35">
      <c r="A167" s="1"/>
      <c r="B167" s="1"/>
      <c r="C167" s="1"/>
      <c r="D167" s="1"/>
      <c r="E167" s="1"/>
      <c r="F167" s="1"/>
      <c r="H167" s="1"/>
      <c r="I167" s="1"/>
    </row>
    <row r="168" spans="1:9" x14ac:dyDescent="0.35">
      <c r="A168" s="1"/>
      <c r="B168" s="1"/>
      <c r="C168" s="1"/>
      <c r="D168" s="1"/>
      <c r="E168" s="1"/>
      <c r="F168" s="1"/>
      <c r="H168" s="1"/>
      <c r="I168" s="1"/>
    </row>
    <row r="169" spans="1:9" x14ac:dyDescent="0.35">
      <c r="A169" s="1"/>
      <c r="B169" s="1"/>
      <c r="C169" s="1"/>
      <c r="D169" s="1"/>
      <c r="E169" s="1"/>
      <c r="F169" s="1"/>
      <c r="H169" s="1"/>
      <c r="I169" s="1"/>
    </row>
    <row r="170" spans="1:9" x14ac:dyDescent="0.35">
      <c r="A170" s="1"/>
      <c r="B170" s="1"/>
      <c r="C170" s="1"/>
      <c r="D170" s="1"/>
      <c r="E170" s="1"/>
      <c r="F170" s="1"/>
      <c r="H170" s="1"/>
      <c r="I170" s="1"/>
    </row>
    <row r="171" spans="1:9" x14ac:dyDescent="0.35">
      <c r="A171" s="1"/>
      <c r="B171" s="1"/>
      <c r="C171" s="1"/>
      <c r="D171" s="1"/>
      <c r="E171" s="1"/>
      <c r="F171" s="1"/>
      <c r="H171" s="1"/>
      <c r="I171" s="1"/>
    </row>
    <row r="172" spans="1:9" x14ac:dyDescent="0.35">
      <c r="A172" s="1"/>
      <c r="B172" s="1"/>
      <c r="C172" s="1"/>
      <c r="D172" s="1"/>
      <c r="E172" s="1"/>
      <c r="F172" s="1"/>
      <c r="H172" s="1"/>
      <c r="I172" s="1"/>
    </row>
    <row r="173" spans="1:9" x14ac:dyDescent="0.35">
      <c r="A173" s="1"/>
      <c r="B173" s="1"/>
      <c r="C173" s="1"/>
      <c r="D173" s="1"/>
      <c r="E173" s="1"/>
      <c r="F173" s="1"/>
      <c r="H173" s="1"/>
      <c r="I173" s="1"/>
    </row>
    <row r="174" spans="1:9" x14ac:dyDescent="0.35">
      <c r="A174" s="1"/>
      <c r="B174" s="1"/>
      <c r="C174" s="1"/>
      <c r="D174" s="1"/>
      <c r="E174" s="1"/>
      <c r="F174" s="1"/>
      <c r="H174" s="1"/>
      <c r="I174" s="1"/>
    </row>
    <row r="175" spans="1:9" x14ac:dyDescent="0.35">
      <c r="A175" s="1"/>
      <c r="B175" s="1"/>
      <c r="C175" s="1"/>
      <c r="D175" s="1"/>
      <c r="E175" s="1"/>
      <c r="F175" s="1"/>
      <c r="H175" s="1"/>
      <c r="I175" s="1"/>
    </row>
    <row r="176" spans="1:9" x14ac:dyDescent="0.35">
      <c r="A176" s="1"/>
      <c r="B176" s="1"/>
      <c r="C176" s="1"/>
      <c r="D176" s="1"/>
      <c r="E176" s="1"/>
      <c r="F176" s="1"/>
      <c r="H176" s="1"/>
      <c r="I176" s="1"/>
    </row>
    <row r="177" spans="1:9" x14ac:dyDescent="0.35">
      <c r="A177" s="1"/>
      <c r="B177" s="1"/>
      <c r="C177" s="1"/>
      <c r="D177" s="1"/>
      <c r="E177" s="1"/>
      <c r="F177" s="1"/>
      <c r="H177" s="1"/>
      <c r="I177" s="1"/>
    </row>
    <row r="178" spans="1:9" x14ac:dyDescent="0.35">
      <c r="A178" s="1"/>
      <c r="B178" s="1"/>
      <c r="C178" s="1"/>
      <c r="D178" s="1"/>
      <c r="E178" s="1"/>
      <c r="F178" s="1"/>
      <c r="H178" s="1"/>
      <c r="I178" s="1"/>
    </row>
    <row r="179" spans="1:9" x14ac:dyDescent="0.35">
      <c r="A179" s="1"/>
      <c r="B179" s="1"/>
      <c r="C179" s="1"/>
      <c r="D179" s="1"/>
      <c r="E179" s="1"/>
      <c r="F179" s="1"/>
      <c r="H179" s="1"/>
      <c r="I179" s="1"/>
    </row>
    <row r="180" spans="1:9" x14ac:dyDescent="0.35">
      <c r="A180" s="1"/>
      <c r="B180" s="1"/>
      <c r="C180" s="1"/>
      <c r="D180" s="1"/>
      <c r="E180" s="1"/>
      <c r="F180" s="1"/>
      <c r="H180" s="1"/>
      <c r="I180" s="1"/>
    </row>
    <row r="181" spans="1:9" x14ac:dyDescent="0.35">
      <c r="A181" s="1"/>
      <c r="B181" s="1"/>
      <c r="C181" s="1"/>
      <c r="D181" s="1"/>
      <c r="E181" s="1"/>
      <c r="F181" s="1"/>
      <c r="H181" s="1"/>
      <c r="I181" s="1"/>
    </row>
    <row r="182" spans="1:9" x14ac:dyDescent="0.35">
      <c r="A182" s="1"/>
      <c r="B182" s="1"/>
      <c r="C182" s="1"/>
      <c r="D182" s="1"/>
      <c r="E182" s="1"/>
      <c r="F182" s="1"/>
      <c r="H182" s="1"/>
      <c r="I182" s="1"/>
    </row>
    <row r="183" spans="1:9" x14ac:dyDescent="0.35">
      <c r="A183" s="1"/>
      <c r="B183" s="1"/>
      <c r="C183" s="1"/>
      <c r="D183" s="1"/>
      <c r="E183" s="1"/>
      <c r="F183" s="1"/>
      <c r="H183" s="1"/>
      <c r="I183" s="1"/>
    </row>
    <row r="184" spans="1:9" x14ac:dyDescent="0.35">
      <c r="A184" s="1"/>
      <c r="B184" s="1"/>
      <c r="C184" s="1"/>
      <c r="D184" s="1"/>
      <c r="E184" s="1"/>
      <c r="F184" s="1"/>
      <c r="H184" s="1"/>
      <c r="I184" s="1"/>
    </row>
    <row r="185" spans="1:9" x14ac:dyDescent="0.35">
      <c r="A185" s="1"/>
      <c r="B185" s="1"/>
      <c r="C185" s="1"/>
      <c r="D185" s="1"/>
      <c r="E185" s="1"/>
      <c r="F185" s="1"/>
      <c r="H185" s="1"/>
      <c r="I185" s="1"/>
    </row>
    <row r="186" spans="1:9" x14ac:dyDescent="0.35">
      <c r="A186" s="1"/>
      <c r="B186" s="1"/>
      <c r="C186" s="1"/>
      <c r="D186" s="1"/>
      <c r="E186" s="1"/>
      <c r="F186" s="1"/>
      <c r="H186" s="1"/>
      <c r="I186" s="1"/>
    </row>
    <row r="187" spans="1:9" x14ac:dyDescent="0.35">
      <c r="A187" s="1"/>
      <c r="B187" s="1"/>
      <c r="C187" s="1"/>
      <c r="D187" s="1"/>
      <c r="E187" s="1"/>
      <c r="F187" s="1"/>
      <c r="H187" s="1"/>
      <c r="I187" s="1"/>
    </row>
    <row r="188" spans="1:9" x14ac:dyDescent="0.35">
      <c r="A188" s="1"/>
      <c r="B188" s="1"/>
      <c r="C188" s="1"/>
      <c r="D188" s="1"/>
      <c r="E188" s="1"/>
      <c r="F188" s="1"/>
      <c r="H188" s="1"/>
      <c r="I188" s="1"/>
    </row>
  </sheetData>
  <sortState xmlns:xlrd2="http://schemas.microsoft.com/office/spreadsheetml/2017/richdata2" ref="B7:E159">
    <sortCondition ref="E7:E159"/>
  </sortState>
  <mergeCells count="1">
    <mergeCell ref="G43:H4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55" r:id="rId4">
          <objectPr defaultSize="0" autoPict="0" r:id="rId5">
            <anchor moveWithCells="1" sizeWithCells="1">
              <from>
                <xdr:col>9</xdr:col>
                <xdr:colOff>812800</xdr:colOff>
                <xdr:row>24</xdr:row>
                <xdr:rowOff>127000</xdr:rowOff>
              </from>
              <to>
                <xdr:col>11</xdr:col>
                <xdr:colOff>146050</xdr:colOff>
                <xdr:row>31</xdr:row>
                <xdr:rowOff>133350</xdr:rowOff>
              </to>
            </anchor>
          </objectPr>
        </oleObject>
      </mc:Choice>
      <mc:Fallback>
        <oleObject progId="Equation.3" shapeId="2055" r:id="rId4"/>
      </mc:Fallback>
    </mc:AlternateContent>
    <mc:AlternateContent xmlns:mc="http://schemas.openxmlformats.org/markup-compatibility/2006">
      <mc:Choice Requires="x14">
        <oleObject progId="Equation.3" shapeId="2056" r:id="rId6">
          <objectPr defaultSize="0" autoPict="0" r:id="rId7">
            <anchor moveWithCells="1" sizeWithCells="1">
              <from>
                <xdr:col>8</xdr:col>
                <xdr:colOff>184150</xdr:colOff>
                <xdr:row>31</xdr:row>
                <xdr:rowOff>184150</xdr:rowOff>
              </from>
              <to>
                <xdr:col>10</xdr:col>
                <xdr:colOff>609600</xdr:colOff>
                <xdr:row>36</xdr:row>
                <xdr:rowOff>133350</xdr:rowOff>
              </to>
            </anchor>
          </objectPr>
        </oleObject>
      </mc:Choice>
      <mc:Fallback>
        <oleObject progId="Equation.3" shapeId="2056" r:id="rId6"/>
      </mc:Fallback>
    </mc:AlternateContent>
    <mc:AlternateContent xmlns:mc="http://schemas.openxmlformats.org/markup-compatibility/2006">
      <mc:Choice Requires="x14">
        <oleObject progId="Equation.3" shapeId="2057" r:id="rId8">
          <objectPr defaultSize="0" autoPict="0" r:id="rId9">
            <anchor moveWithCells="1" sizeWithCells="1">
              <from>
                <xdr:col>8</xdr:col>
                <xdr:colOff>762000</xdr:colOff>
                <xdr:row>42</xdr:row>
                <xdr:rowOff>171450</xdr:rowOff>
              </from>
              <to>
                <xdr:col>10</xdr:col>
                <xdr:colOff>209550</xdr:colOff>
                <xdr:row>46</xdr:row>
                <xdr:rowOff>165100</xdr:rowOff>
              </to>
            </anchor>
          </objectPr>
        </oleObject>
      </mc:Choice>
      <mc:Fallback>
        <oleObject progId="Equation.3" shapeId="2057" r:id="rId8"/>
      </mc:Fallback>
    </mc:AlternateContent>
    <mc:AlternateContent xmlns:mc="http://schemas.openxmlformats.org/markup-compatibility/2006">
      <mc:Choice Requires="x14">
        <oleObject progId="Equation.3" shapeId="2058" r:id="rId10">
          <objectPr defaultSize="0" autoPict="0" r:id="rId11">
            <anchor moveWithCells="1" sizeWithCells="1">
              <from>
                <xdr:col>8</xdr:col>
                <xdr:colOff>247650</xdr:colOff>
                <xdr:row>37</xdr:row>
                <xdr:rowOff>31750</xdr:rowOff>
              </from>
              <to>
                <xdr:col>9</xdr:col>
                <xdr:colOff>857250</xdr:colOff>
                <xdr:row>39</xdr:row>
                <xdr:rowOff>88900</xdr:rowOff>
              </to>
            </anchor>
          </objectPr>
        </oleObject>
      </mc:Choice>
      <mc:Fallback>
        <oleObject progId="Equation.3" shapeId="2058" r:id="rId10"/>
      </mc:Fallback>
    </mc:AlternateContent>
    <mc:AlternateContent xmlns:mc="http://schemas.openxmlformats.org/markup-compatibility/2006">
      <mc:Choice Requires="x14">
        <oleObject progId="Equation.DSMT4" shapeId="2059" r:id="rId12">
          <objectPr defaultSize="0" autoPict="0" r:id="rId13">
            <anchor moveWithCells="1" sizeWithCells="1">
              <from>
                <xdr:col>11</xdr:col>
                <xdr:colOff>19050</xdr:colOff>
                <xdr:row>34</xdr:row>
                <xdr:rowOff>171450</xdr:rowOff>
              </from>
              <to>
                <xdr:col>11</xdr:col>
                <xdr:colOff>755650</xdr:colOff>
                <xdr:row>36</xdr:row>
                <xdr:rowOff>114300</xdr:rowOff>
              </to>
            </anchor>
          </objectPr>
        </oleObject>
      </mc:Choice>
      <mc:Fallback>
        <oleObject progId="Equation.DSMT4" shapeId="2059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CLASE</vt:lpstr>
      <vt:lpstr>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actda</cp:lastModifiedBy>
  <dcterms:created xsi:type="dcterms:W3CDTF">2020-05-13T00:59:51Z</dcterms:created>
  <dcterms:modified xsi:type="dcterms:W3CDTF">2022-04-23T08:50:30Z</dcterms:modified>
</cp:coreProperties>
</file>