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2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tda\OneDrive\Documentos\SEMESTRE 2022-2\Muestreo\Tareas\"/>
    </mc:Choice>
  </mc:AlternateContent>
  <xr:revisionPtr revIDLastSave="0" documentId="13_ncr:1_{56140E54-7590-4470-96F6-D7307CCAD41A}" xr6:coauthVersionLast="47" xr6:coauthVersionMax="47" xr10:uidLastSave="{00000000-0000-0000-0000-000000000000}"/>
  <bookViews>
    <workbookView xWindow="9560" yWindow="3080" windowWidth="28800" windowHeight="15410" activeTab="3" xr2:uid="{00000000-000D-0000-FFFF-FFFF00000000}"/>
  </bookViews>
  <sheets>
    <sheet name="DATOS" sheetId="1" r:id="rId1"/>
    <sheet name="DESCRIPCIÓN" sheetId="2" r:id="rId2"/>
    <sheet name="CÁLCULOS" sheetId="3" r:id="rId3"/>
    <sheet name="TARE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3" i="4" l="1"/>
  <c r="L26" i="4"/>
  <c r="L19" i="4"/>
  <c r="L18" i="4"/>
  <c r="L17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10" i="4"/>
  <c r="H31" i="4"/>
  <c r="H25" i="4"/>
  <c r="H26" i="4"/>
  <c r="H27" i="4"/>
  <c r="H28" i="4"/>
  <c r="H29" i="4"/>
  <c r="H30" i="4"/>
  <c r="H10" i="4"/>
  <c r="G25" i="4"/>
  <c r="G26" i="4" s="1"/>
  <c r="G27" i="4" s="1"/>
  <c r="G28" i="4" s="1"/>
  <c r="G29" i="4" s="1"/>
  <c r="G30" i="4" s="1"/>
  <c r="G31" i="4" s="1"/>
  <c r="G12" i="4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11" i="4"/>
  <c r="G10" i="4"/>
  <c r="G7" i="4"/>
  <c r="G5" i="4"/>
  <c r="G6" i="4" s="1"/>
  <c r="G4" i="4"/>
  <c r="L34" i="4"/>
  <c r="D93" i="4"/>
  <c r="D111" i="4"/>
  <c r="D131" i="4"/>
  <c r="D22" i="4"/>
  <c r="D102" i="4"/>
  <c r="D110" i="4"/>
  <c r="D157" i="4"/>
  <c r="D48" i="4"/>
  <c r="D134" i="4"/>
  <c r="D106" i="4"/>
  <c r="D129" i="4"/>
  <c r="D128" i="4"/>
  <c r="D139" i="4"/>
  <c r="D74" i="4"/>
  <c r="D100" i="4"/>
  <c r="D80" i="4"/>
  <c r="D21" i="4"/>
  <c r="D54" i="4"/>
  <c r="D27" i="4"/>
  <c r="D87" i="4"/>
  <c r="D103" i="4"/>
  <c r="D20" i="4"/>
  <c r="D72" i="4"/>
  <c r="D150" i="4"/>
  <c r="D136" i="4"/>
  <c r="D86" i="4"/>
  <c r="D34" i="4"/>
  <c r="D127" i="4"/>
  <c r="D35" i="4"/>
  <c r="D62" i="4"/>
  <c r="D61" i="4"/>
  <c r="D90" i="4"/>
  <c r="D124" i="4"/>
  <c r="D15" i="4"/>
  <c r="D151" i="4"/>
  <c r="D156" i="4"/>
  <c r="D19" i="4"/>
  <c r="D49" i="4"/>
  <c r="D25" i="4"/>
  <c r="D24" i="4"/>
  <c r="D29" i="4"/>
  <c r="D116" i="4"/>
  <c r="D39" i="4"/>
  <c r="D132" i="4"/>
  <c r="D155" i="4"/>
  <c r="D64" i="4"/>
  <c r="D76" i="4"/>
  <c r="D82" i="4"/>
  <c r="D91" i="4"/>
  <c r="D36" i="4"/>
  <c r="D89" i="4"/>
  <c r="D98" i="4"/>
  <c r="D28" i="4"/>
  <c r="D45" i="4"/>
  <c r="D53" i="4"/>
  <c r="D142" i="4"/>
  <c r="D8" i="4"/>
  <c r="D113" i="4"/>
  <c r="D47" i="4"/>
  <c r="D118" i="4"/>
  <c r="D58" i="4"/>
  <c r="D145" i="4"/>
  <c r="D40" i="4"/>
  <c r="D32" i="4"/>
  <c r="D105" i="4"/>
  <c r="D96" i="4"/>
  <c r="D121" i="4"/>
  <c r="D135" i="4"/>
  <c r="D55" i="4"/>
  <c r="D133" i="4"/>
  <c r="D114" i="4"/>
  <c r="D63" i="4"/>
  <c r="D16" i="4"/>
  <c r="D81" i="4"/>
  <c r="D115" i="4"/>
  <c r="D44" i="4"/>
  <c r="D31" i="4"/>
  <c r="D59" i="4"/>
  <c r="D84" i="4"/>
  <c r="D51" i="4"/>
  <c r="D9" i="4"/>
  <c r="D65" i="4"/>
  <c r="D154" i="4"/>
  <c r="D122" i="4"/>
  <c r="D120" i="4"/>
  <c r="D68" i="4"/>
  <c r="D26" i="4"/>
  <c r="D73" i="4"/>
  <c r="D10" i="4"/>
  <c r="D144" i="4"/>
  <c r="D78" i="4"/>
  <c r="D85" i="4"/>
  <c r="D108" i="4"/>
  <c r="D5" i="4"/>
  <c r="D12" i="4"/>
  <c r="D79" i="4"/>
  <c r="D97" i="4"/>
  <c r="D137" i="4"/>
  <c r="D11" i="4"/>
  <c r="D107" i="4"/>
  <c r="D126" i="4"/>
  <c r="D18" i="4"/>
  <c r="D104" i="4"/>
  <c r="D119" i="4"/>
  <c r="D141" i="4"/>
  <c r="D17" i="4"/>
  <c r="D43" i="4"/>
  <c r="D148" i="4"/>
  <c r="D56" i="4"/>
  <c r="D13" i="4"/>
  <c r="D95" i="4"/>
  <c r="D152" i="4"/>
  <c r="D140" i="4"/>
  <c r="D66" i="4"/>
  <c r="D70" i="4"/>
  <c r="D101" i="4"/>
  <c r="D52" i="4"/>
  <c r="D123" i="4"/>
  <c r="D30" i="4"/>
  <c r="D109" i="4"/>
  <c r="D117" i="4"/>
  <c r="D149" i="4"/>
  <c r="D71" i="4"/>
  <c r="D57" i="4"/>
  <c r="D69" i="4"/>
  <c r="D42" i="4"/>
  <c r="D75" i="4"/>
  <c r="D23" i="4"/>
  <c r="D7" i="4"/>
  <c r="D14" i="4"/>
  <c r="D153" i="4"/>
  <c r="D146" i="4"/>
  <c r="D46" i="4"/>
  <c r="D143" i="4"/>
  <c r="D67" i="4"/>
  <c r="D94" i="4"/>
  <c r="D112" i="4"/>
  <c r="D99" i="4"/>
  <c r="D125" i="4"/>
  <c r="D41" i="4"/>
  <c r="D138" i="4"/>
  <c r="D60" i="4"/>
  <c r="D83" i="4"/>
  <c r="D38" i="4"/>
  <c r="D37" i="4"/>
  <c r="D88" i="4"/>
  <c r="D77" i="4"/>
  <c r="D92" i="4"/>
  <c r="D130" i="4"/>
  <c r="D147" i="4"/>
  <c r="D33" i="4"/>
  <c r="D50" i="4"/>
  <c r="D6" i="4"/>
  <c r="E1" i="4"/>
  <c r="D147" i="3"/>
  <c r="D12" i="3"/>
  <c r="D61" i="3"/>
  <c r="D127" i="3"/>
  <c r="D116" i="3"/>
  <c r="D142" i="3"/>
  <c r="D51" i="3"/>
  <c r="D88" i="3"/>
  <c r="D124" i="3"/>
  <c r="D157" i="3"/>
  <c r="D77" i="3"/>
  <c r="D98" i="3"/>
  <c r="D9" i="3"/>
  <c r="D44" i="3"/>
  <c r="D146" i="3"/>
  <c r="D11" i="3"/>
  <c r="D18" i="3"/>
  <c r="D17" i="3"/>
  <c r="D138" i="3"/>
  <c r="D134" i="3"/>
  <c r="D93" i="3"/>
  <c r="D141" i="3"/>
  <c r="D153" i="3"/>
  <c r="D114" i="3"/>
  <c r="D86" i="3"/>
  <c r="D47" i="3"/>
  <c r="D52" i="3"/>
  <c r="D145" i="3"/>
  <c r="D87" i="3"/>
  <c r="D20" i="3"/>
  <c r="D16" i="3"/>
  <c r="D102" i="3"/>
  <c r="D122" i="3"/>
  <c r="D152" i="3"/>
  <c r="D132" i="3"/>
  <c r="D38" i="3"/>
  <c r="D45" i="3"/>
  <c r="D41" i="3"/>
  <c r="D8" i="3"/>
  <c r="D128" i="3"/>
  <c r="D60" i="3"/>
  <c r="D36" i="3"/>
  <c r="D53" i="3"/>
  <c r="D125" i="3"/>
  <c r="D58" i="3"/>
  <c r="D69" i="3"/>
  <c r="D43" i="3"/>
  <c r="D70" i="3"/>
  <c r="D28" i="3"/>
  <c r="D95" i="3"/>
  <c r="D108" i="3"/>
  <c r="D155" i="3"/>
  <c r="D99" i="3"/>
  <c r="D33" i="3"/>
  <c r="D110" i="3"/>
  <c r="D68" i="3"/>
  <c r="D57" i="3"/>
  <c r="D133" i="3"/>
  <c r="D13" i="3"/>
  <c r="D29" i="3"/>
  <c r="D48" i="3"/>
  <c r="D35" i="3"/>
  <c r="D143" i="3"/>
  <c r="D84" i="3"/>
  <c r="D67" i="3"/>
  <c r="D80" i="3"/>
  <c r="D92" i="3"/>
  <c r="D15" i="3"/>
  <c r="D19" i="3"/>
  <c r="D83" i="3"/>
  <c r="D154" i="3"/>
  <c r="D37" i="3"/>
  <c r="D150" i="3"/>
  <c r="D10" i="3"/>
  <c r="D112" i="3"/>
  <c r="D148" i="3"/>
  <c r="D85" i="3"/>
  <c r="D123" i="3"/>
  <c r="D22" i="3"/>
  <c r="D113" i="3"/>
  <c r="D21" i="3"/>
  <c r="D78" i="3"/>
  <c r="D89" i="3"/>
  <c r="D5" i="3"/>
  <c r="D56" i="3"/>
  <c r="D66" i="3"/>
  <c r="D62" i="3"/>
  <c r="D73" i="3"/>
  <c r="D109" i="3"/>
  <c r="D91" i="3"/>
  <c r="D94" i="3"/>
  <c r="D96" i="3"/>
  <c r="D59" i="3"/>
  <c r="D71" i="3"/>
  <c r="D106" i="3"/>
  <c r="D81" i="3"/>
  <c r="D74" i="3"/>
  <c r="D101" i="3"/>
  <c r="D49" i="3"/>
  <c r="D139" i="3"/>
  <c r="D42" i="3"/>
  <c r="D63" i="3"/>
  <c r="D129" i="3"/>
  <c r="D144" i="3"/>
  <c r="D40" i="3"/>
  <c r="D46" i="3"/>
  <c r="D103" i="3"/>
  <c r="D54" i="3"/>
  <c r="D75" i="3"/>
  <c r="D118" i="3"/>
  <c r="D149" i="3"/>
  <c r="D140" i="3"/>
  <c r="D32" i="3"/>
  <c r="D105" i="3"/>
  <c r="D26" i="3"/>
  <c r="D39" i="3"/>
  <c r="D111" i="3"/>
  <c r="D25" i="3"/>
  <c r="D131" i="3"/>
  <c r="D100" i="3"/>
  <c r="D30" i="3"/>
  <c r="D27" i="3"/>
  <c r="D115" i="3"/>
  <c r="D82" i="3"/>
  <c r="D76" i="3"/>
  <c r="D135" i="3"/>
  <c r="D119" i="3"/>
  <c r="D64" i="3"/>
  <c r="D72" i="3"/>
  <c r="D156" i="3"/>
  <c r="D7" i="3"/>
  <c r="D65" i="3"/>
  <c r="D126" i="3"/>
  <c r="D120" i="3"/>
  <c r="D97" i="3"/>
  <c r="D104" i="3"/>
  <c r="D79" i="3"/>
  <c r="D90" i="3"/>
  <c r="D6" i="3"/>
  <c r="D34" i="3"/>
  <c r="D50" i="3"/>
  <c r="D24" i="3"/>
  <c r="D107" i="3"/>
  <c r="D31" i="3"/>
  <c r="D130" i="3"/>
  <c r="D136" i="3"/>
  <c r="D151" i="3"/>
  <c r="D137" i="3"/>
  <c r="D55" i="3"/>
  <c r="D117" i="3"/>
  <c r="D23" i="3"/>
  <c r="D14" i="3"/>
  <c r="D121" i="3"/>
  <c r="L33" i="3"/>
  <c r="I10" i="3"/>
  <c r="G12" i="3"/>
  <c r="H12" i="3" s="1"/>
  <c r="I12" i="3" s="1"/>
  <c r="G11" i="3"/>
  <c r="H11" i="3" s="1"/>
  <c r="I11" i="3" s="1"/>
  <c r="G7" i="3"/>
  <c r="G6" i="3"/>
  <c r="G157" i="1"/>
  <c r="J157" i="1"/>
  <c r="S158" i="1"/>
  <c r="S157" i="1"/>
  <c r="S159" i="1" s="1"/>
  <c r="F157" i="1"/>
  <c r="B157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V5" i="1"/>
  <c r="V7" i="1" s="1"/>
  <c r="T5" i="1"/>
  <c r="V4" i="1"/>
  <c r="V9" i="1" s="1"/>
  <c r="V10" i="1" s="1"/>
  <c r="T4" i="1"/>
  <c r="T3" i="1"/>
  <c r="U2" i="1"/>
  <c r="T2" i="1"/>
  <c r="L20" i="4" l="1"/>
  <c r="H11" i="4"/>
  <c r="G13" i="3"/>
  <c r="H12" i="4" l="1"/>
  <c r="G14" i="3"/>
  <c r="H13" i="3"/>
  <c r="I13" i="3" s="1"/>
  <c r="H13" i="4" l="1"/>
  <c r="G15" i="3"/>
  <c r="H14" i="3"/>
  <c r="I14" i="3" s="1"/>
  <c r="H14" i="4" l="1"/>
  <c r="G16" i="3"/>
  <c r="H15" i="3"/>
  <c r="I15" i="3" s="1"/>
  <c r="H15" i="4" l="1"/>
  <c r="G17" i="3"/>
  <c r="H16" i="3"/>
  <c r="I16" i="3" s="1"/>
  <c r="H16" i="4" l="1"/>
  <c r="G18" i="3"/>
  <c r="H17" i="3"/>
  <c r="I17" i="3" s="1"/>
  <c r="H17" i="4" l="1"/>
  <c r="G19" i="3"/>
  <c r="H18" i="3"/>
  <c r="I18" i="3" s="1"/>
  <c r="H18" i="4" l="1"/>
  <c r="G20" i="3"/>
  <c r="H19" i="3"/>
  <c r="I19" i="3" s="1"/>
  <c r="H19" i="4" l="1"/>
  <c r="G21" i="3"/>
  <c r="H20" i="3"/>
  <c r="I20" i="3" s="1"/>
  <c r="H20" i="4" l="1"/>
  <c r="G22" i="3"/>
  <c r="H21" i="3"/>
  <c r="I21" i="3" s="1"/>
  <c r="H21" i="4" l="1"/>
  <c r="G23" i="3"/>
  <c r="H22" i="3"/>
  <c r="I22" i="3" s="1"/>
  <c r="H22" i="4" l="1"/>
  <c r="G24" i="3"/>
  <c r="H24" i="3" s="1"/>
  <c r="I24" i="3" s="1"/>
  <c r="H23" i="3"/>
  <c r="I23" i="3" s="1"/>
  <c r="H24" i="4" l="1"/>
  <c r="H23" i="4"/>
  <c r="L17" i="3"/>
  <c r="L27" i="3" s="1"/>
  <c r="L18" i="3"/>
  <c r="L19" i="3" s="1"/>
  <c r="L27" i="4" l="1"/>
  <c r="L28" i="3"/>
  <c r="L29" i="3" s="1"/>
  <c r="L31" i="3" s="1"/>
  <c r="L20" i="3"/>
  <c r="L28" i="4" l="1"/>
  <c r="L29" i="4" s="1"/>
  <c r="L31" i="4" s="1"/>
  <c r="L30" i="3"/>
  <c r="L30" i="4" l="1"/>
</calcChain>
</file>

<file path=xl/sharedStrings.xml><?xml version="1.0" encoding="utf-8"?>
<sst xmlns="http://schemas.openxmlformats.org/spreadsheetml/2006/main" count="559" uniqueCount="210">
  <si>
    <t>CLAVE</t>
  </si>
  <si>
    <t>Z1</t>
  </si>
  <si>
    <t>Z13</t>
  </si>
  <si>
    <t>Z102</t>
  </si>
  <si>
    <t>Z101</t>
  </si>
  <si>
    <t>Z103</t>
  </si>
  <si>
    <t>Z119</t>
  </si>
  <si>
    <t>Z135</t>
  </si>
  <si>
    <t>Z148</t>
  </si>
  <si>
    <t>Z156</t>
  </si>
  <si>
    <t>Z155</t>
  </si>
  <si>
    <t>Z154</t>
  </si>
  <si>
    <t>Z153</t>
  </si>
  <si>
    <t>Z152</t>
  </si>
  <si>
    <t>Z151</t>
  </si>
  <si>
    <t>001-8</t>
  </si>
  <si>
    <t>002-2</t>
  </si>
  <si>
    <t>003-7</t>
  </si>
  <si>
    <t>004-1</t>
  </si>
  <si>
    <t>005-6</t>
  </si>
  <si>
    <t>006-0</t>
  </si>
  <si>
    <t>007-5</t>
  </si>
  <si>
    <t>008-A</t>
  </si>
  <si>
    <t>009-4</t>
  </si>
  <si>
    <t>010-7</t>
  </si>
  <si>
    <t>011-1</t>
  </si>
  <si>
    <t>012-6</t>
  </si>
  <si>
    <t>013-0</t>
  </si>
  <si>
    <t>014-5</t>
  </si>
  <si>
    <t>015-A</t>
  </si>
  <si>
    <t>016-4</t>
  </si>
  <si>
    <t>017-9</t>
  </si>
  <si>
    <t>018-3</t>
  </si>
  <si>
    <t>019-8</t>
  </si>
  <si>
    <t>020-0</t>
  </si>
  <si>
    <t>021-5</t>
  </si>
  <si>
    <t>022-A</t>
  </si>
  <si>
    <t>023-4</t>
  </si>
  <si>
    <t>024-9</t>
  </si>
  <si>
    <t>026-8</t>
  </si>
  <si>
    <t>027-2</t>
  </si>
  <si>
    <t>028-7</t>
  </si>
  <si>
    <t>029-1</t>
  </si>
  <si>
    <t>030-4</t>
  </si>
  <si>
    <t>031-9</t>
  </si>
  <si>
    <t>032-3</t>
  </si>
  <si>
    <t>034-2</t>
  </si>
  <si>
    <t>035-7</t>
  </si>
  <si>
    <t>036-1</t>
  </si>
  <si>
    <t>037-6</t>
  </si>
  <si>
    <t>038-0</t>
  </si>
  <si>
    <t>039-5</t>
  </si>
  <si>
    <t>040-8</t>
  </si>
  <si>
    <t>041-2</t>
  </si>
  <si>
    <t>042-7</t>
  </si>
  <si>
    <t>043-1</t>
  </si>
  <si>
    <t>044-6</t>
  </si>
  <si>
    <t>045-0</t>
  </si>
  <si>
    <t>046-5</t>
  </si>
  <si>
    <t>048-4</t>
  </si>
  <si>
    <t>049-9</t>
  </si>
  <si>
    <t>050-1</t>
  </si>
  <si>
    <t>051-6</t>
  </si>
  <si>
    <t>052-0</t>
  </si>
  <si>
    <t>053-5</t>
  </si>
  <si>
    <t>054-A</t>
  </si>
  <si>
    <t>055-4</t>
  </si>
  <si>
    <t>057-3</t>
  </si>
  <si>
    <t>058-8</t>
  </si>
  <si>
    <t>060-5</t>
  </si>
  <si>
    <t>061-A</t>
  </si>
  <si>
    <t>062-4</t>
  </si>
  <si>
    <t>063-9</t>
  </si>
  <si>
    <t>064-3</t>
  </si>
  <si>
    <t>065-8</t>
  </si>
  <si>
    <t>066-2</t>
  </si>
  <si>
    <t>067-7</t>
  </si>
  <si>
    <t>068-1</t>
  </si>
  <si>
    <t>069-6</t>
  </si>
  <si>
    <t>070-9</t>
  </si>
  <si>
    <t>071-3</t>
  </si>
  <si>
    <t>072-8</t>
  </si>
  <si>
    <t>076-6</t>
  </si>
  <si>
    <t>077-0</t>
  </si>
  <si>
    <t>078-5</t>
  </si>
  <si>
    <t>079-A</t>
  </si>
  <si>
    <t>080-2</t>
  </si>
  <si>
    <t>081-7</t>
  </si>
  <si>
    <t>082-1</t>
  </si>
  <si>
    <t>083-6</t>
  </si>
  <si>
    <t>084-0</t>
  </si>
  <si>
    <t>085-5</t>
  </si>
  <si>
    <t>086-A</t>
  </si>
  <si>
    <t>088-9</t>
  </si>
  <si>
    <t>089-3</t>
  </si>
  <si>
    <t>090-6</t>
  </si>
  <si>
    <t>093-A</t>
  </si>
  <si>
    <t>095-9</t>
  </si>
  <si>
    <t>096-3</t>
  </si>
  <si>
    <t>097-8</t>
  </si>
  <si>
    <t>098-2</t>
  </si>
  <si>
    <t>099-7</t>
  </si>
  <si>
    <t>100-1</t>
  </si>
  <si>
    <t>101-6</t>
  </si>
  <si>
    <t>102-0</t>
  </si>
  <si>
    <t>106-9</t>
  </si>
  <si>
    <t>107-3</t>
  </si>
  <si>
    <t>109-2</t>
  </si>
  <si>
    <t>110-5</t>
  </si>
  <si>
    <t>112-4</t>
  </si>
  <si>
    <t>113-9</t>
  </si>
  <si>
    <t>114-3</t>
  </si>
  <si>
    <t>115-8</t>
  </si>
  <si>
    <t>116-2</t>
  </si>
  <si>
    <t>118-1</t>
  </si>
  <si>
    <t>121-3</t>
  </si>
  <si>
    <t>122-8</t>
  </si>
  <si>
    <t>123-2</t>
  </si>
  <si>
    <t>124-7</t>
  </si>
  <si>
    <t>125-1</t>
  </si>
  <si>
    <t>126-6</t>
  </si>
  <si>
    <t>127-0</t>
  </si>
  <si>
    <t>128-5</t>
  </si>
  <si>
    <t>129-A</t>
  </si>
  <si>
    <t>130-2</t>
  </si>
  <si>
    <t>131-7</t>
  </si>
  <si>
    <t>132-1</t>
  </si>
  <si>
    <t>133-6</t>
  </si>
  <si>
    <t>134-0</t>
  </si>
  <si>
    <t>135-5</t>
  </si>
  <si>
    <t>136-A</t>
  </si>
  <si>
    <t>137-4</t>
  </si>
  <si>
    <t>138-9</t>
  </si>
  <si>
    <t>139-3</t>
  </si>
  <si>
    <t>140-6</t>
  </si>
  <si>
    <t>141-0</t>
  </si>
  <si>
    <t>142-5</t>
  </si>
  <si>
    <t>143-A</t>
  </si>
  <si>
    <t>144-4</t>
  </si>
  <si>
    <t>145-9</t>
  </si>
  <si>
    <t>146-3</t>
  </si>
  <si>
    <t>147-8</t>
  </si>
  <si>
    <t>148-2</t>
  </si>
  <si>
    <t>149-7</t>
  </si>
  <si>
    <t>150-A</t>
  </si>
  <si>
    <t>151-4</t>
  </si>
  <si>
    <t>152-9</t>
  </si>
  <si>
    <t>153-3</t>
  </si>
  <si>
    <t>154-8</t>
  </si>
  <si>
    <t>155-2</t>
  </si>
  <si>
    <t>156-7</t>
  </si>
  <si>
    <t>157-1</t>
  </si>
  <si>
    <t>158-6</t>
  </si>
  <si>
    <t>159-0</t>
  </si>
  <si>
    <t>160-3</t>
  </si>
  <si>
    <t>161-8</t>
  </si>
  <si>
    <t>162-2</t>
  </si>
  <si>
    <t>163-7</t>
  </si>
  <si>
    <t>164-1</t>
  </si>
  <si>
    <t>165-6</t>
  </si>
  <si>
    <t>166-0</t>
  </si>
  <si>
    <t>167-5</t>
  </si>
  <si>
    <t>168-A</t>
  </si>
  <si>
    <t>169-4</t>
  </si>
  <si>
    <t>170-7</t>
  </si>
  <si>
    <t>172-6</t>
  </si>
  <si>
    <t>173-0</t>
  </si>
  <si>
    <t>174-5</t>
  </si>
  <si>
    <t>175-A</t>
  </si>
  <si>
    <t>VARIABLE</t>
  </si>
  <si>
    <t>DESCRIPCION</t>
  </si>
  <si>
    <t>Población Total</t>
  </si>
  <si>
    <t>Población de 6 años y más</t>
  </si>
  <si>
    <t>Población económicamente inactiva</t>
  </si>
  <si>
    <t>Población económicamente activa</t>
  </si>
  <si>
    <t>Población desocupada</t>
  </si>
  <si>
    <t>Total de viviendas habitadas</t>
  </si>
  <si>
    <t>Viviendas particulares con servicio sanitario exclusivo</t>
  </si>
  <si>
    <t>Viviendas particulares propias</t>
  </si>
  <si>
    <t>Viviendas particulares que disponen de lavadora</t>
  </si>
  <si>
    <t>Viviendas particulares que disponen de refrigerador</t>
  </si>
  <si>
    <t>Viviendas particulares que disponen de licuadora</t>
  </si>
  <si>
    <t>Viviendas particulares que disponen de videocasetera</t>
  </si>
  <si>
    <t>Viviendas particulares que disponen de televisión</t>
  </si>
  <si>
    <t>Viviendas particulares que disponen de radio o radiograbadora</t>
  </si>
  <si>
    <t>No</t>
  </si>
  <si>
    <t>Total</t>
  </si>
  <si>
    <t>Media</t>
  </si>
  <si>
    <t>S2</t>
  </si>
  <si>
    <t>Var media</t>
  </si>
  <si>
    <t>EE media</t>
  </si>
  <si>
    <t>Var Total</t>
  </si>
  <si>
    <t>EE total</t>
  </si>
  <si>
    <t>n</t>
  </si>
  <si>
    <t>N</t>
  </si>
  <si>
    <t>k</t>
  </si>
  <si>
    <t>Aleatorio (1,K)</t>
  </si>
  <si>
    <t>Posición</t>
  </si>
  <si>
    <t>No. Muestra</t>
  </si>
  <si>
    <t>Valor Y</t>
  </si>
  <si>
    <t>MUESTREO SISTEMÁTICO PARA SELECCIÓN Y TRATAMIENTO POR MAS</t>
  </si>
  <si>
    <t>Entero</t>
  </si>
  <si>
    <t>Lim Inf 95%</t>
  </si>
  <si>
    <t>Lim Sup 95%</t>
  </si>
  <si>
    <t>Total Población</t>
  </si>
  <si>
    <t>Aleatorio</t>
  </si>
  <si>
    <t>Total Viviendas VERDADERO</t>
  </si>
  <si>
    <t>Total Viviendas ESTIMADO</t>
  </si>
  <si>
    <t>LA ESTIMACIÓN ESTÁ DENTRO DEL INTERVALO</t>
  </si>
  <si>
    <t>VIVIENDAS HABITADAS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</si>
</sst>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"/>
    <numFmt numFmtId="166" formatCode="0.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1" fontId="3" fillId="2" borderId="1" xfId="0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" fontId="0" fillId="0" borderId="0" xfId="0" applyNumberFormat="1"/>
    <xf numFmtId="164" fontId="0" fillId="0" borderId="0" xfId="1" applyNumberFormat="1" applyFont="1"/>
    <xf numFmtId="164" fontId="3" fillId="0" borderId="0" xfId="1" applyNumberFormat="1" applyFont="1"/>
    <xf numFmtId="43" fontId="0" fillId="0" borderId="0" xfId="1" applyFont="1"/>
    <xf numFmtId="43" fontId="0" fillId="0" borderId="0" xfId="0" applyNumberFormat="1"/>
    <xf numFmtId="0" fontId="3" fillId="4" borderId="0" xfId="0" applyFont="1" applyFill="1"/>
    <xf numFmtId="0" fontId="3" fillId="5" borderId="0" xfId="0" applyFont="1" applyFill="1"/>
    <xf numFmtId="0" fontId="2" fillId="0" borderId="0" xfId="0" applyFont="1"/>
    <xf numFmtId="0" fontId="2" fillId="6" borderId="3" xfId="0" applyFont="1" applyFill="1" applyBorder="1"/>
    <xf numFmtId="0" fontId="2" fillId="6" borderId="5" xfId="0" applyFont="1" applyFill="1" applyBorder="1"/>
    <xf numFmtId="0" fontId="2" fillId="6" borderId="7" xfId="0" applyFont="1" applyFill="1" applyBorder="1"/>
    <xf numFmtId="0" fontId="2" fillId="6" borderId="4" xfId="0" applyFont="1" applyFill="1" applyBorder="1"/>
    <xf numFmtId="0" fontId="2" fillId="6" borderId="6" xfId="0" applyFont="1" applyFill="1" applyBorder="1"/>
    <xf numFmtId="0" fontId="2" fillId="6" borderId="8" xfId="0" applyFont="1" applyFill="1" applyBorder="1"/>
    <xf numFmtId="0" fontId="0" fillId="0" borderId="0" xfId="0" applyAlignment="1">
      <alignment horizontal="center"/>
    </xf>
    <xf numFmtId="0" fontId="0" fillId="4" borderId="9" xfId="0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11" xfId="0" applyNumberFormat="1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4" fillId="0" borderId="0" xfId="0" applyFont="1"/>
    <xf numFmtId="165" fontId="2" fillId="0" borderId="0" xfId="0" applyNumberFormat="1" applyFont="1"/>
    <xf numFmtId="0" fontId="2" fillId="6" borderId="0" xfId="0" applyFont="1" applyFill="1" applyBorder="1"/>
    <xf numFmtId="2" fontId="0" fillId="6" borderId="8" xfId="0" applyNumberFormat="1" applyFill="1" applyBorder="1"/>
    <xf numFmtId="2" fontId="0" fillId="6" borderId="4" xfId="0" applyNumberFormat="1" applyFill="1" applyBorder="1"/>
    <xf numFmtId="2" fontId="0" fillId="6" borderId="6" xfId="0" applyNumberFormat="1" applyFill="1" applyBorder="1"/>
    <xf numFmtId="43" fontId="2" fillId="6" borderId="6" xfId="1" applyFont="1" applyFill="1" applyBorder="1"/>
    <xf numFmtId="164" fontId="2" fillId="6" borderId="6" xfId="1" applyNumberFormat="1" applyFont="1" applyFill="1" applyBorder="1"/>
    <xf numFmtId="43" fontId="2" fillId="6" borderId="8" xfId="1" applyFont="1" applyFill="1" applyBorder="1"/>
    <xf numFmtId="43" fontId="2" fillId="6" borderId="4" xfId="0" applyNumberFormat="1" applyFont="1" applyFill="1" applyBorder="1"/>
    <xf numFmtId="43" fontId="2" fillId="6" borderId="8" xfId="0" applyNumberFormat="1" applyFont="1" applyFill="1" applyBorder="1"/>
    <xf numFmtId="164" fontId="2" fillId="4" borderId="0" xfId="1" applyNumberFormat="1" applyFont="1" applyFill="1"/>
    <xf numFmtId="166" fontId="0" fillId="0" borderId="0" xfId="0" applyNumberFormat="1"/>
    <xf numFmtId="0" fontId="2" fillId="0" borderId="0" xfId="0" applyFont="1" applyAlignment="1">
      <alignment horizontal="center"/>
    </xf>
    <xf numFmtId="0" fontId="5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/>
    </xf>
    <xf numFmtId="1" fontId="7" fillId="8" borderId="1" xfId="0" applyNumberFormat="1" applyFont="1" applyFill="1" applyBorder="1" applyAlignment="1">
      <alignment horizontal="center"/>
    </xf>
    <xf numFmtId="0" fontId="5" fillId="8" borderId="9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8" borderId="12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left" indent="4"/>
    </xf>
    <xf numFmtId="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2" fillId="6" borderId="6" xfId="1" applyNumberFormat="1" applyFont="1" applyFill="1" applyBorder="1" applyAlignment="1">
      <alignment horizontal="center"/>
    </xf>
    <xf numFmtId="43" fontId="2" fillId="6" borderId="6" xfId="1" applyFont="1" applyFill="1" applyBorder="1" applyAlignment="1">
      <alignment horizontal="center"/>
    </xf>
    <xf numFmtId="43" fontId="2" fillId="6" borderId="8" xfId="1" applyFont="1" applyFill="1" applyBorder="1" applyAlignment="1">
      <alignment horizontal="center"/>
    </xf>
    <xf numFmtId="43" fontId="2" fillId="6" borderId="4" xfId="0" applyNumberFormat="1" applyFont="1" applyFill="1" applyBorder="1" applyAlignment="1">
      <alignment horizontal="center"/>
    </xf>
    <xf numFmtId="43" fontId="2" fillId="6" borderId="8" xfId="0" applyNumberFormat="1" applyFont="1" applyFill="1" applyBorder="1" applyAlignment="1">
      <alignment horizontal="center"/>
    </xf>
    <xf numFmtId="0" fontId="5" fillId="9" borderId="0" xfId="0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/>
    </xf>
    <xf numFmtId="164" fontId="5" fillId="7" borderId="0" xfId="1" applyNumberFormat="1" applyFont="1" applyFill="1" applyAlignment="1"/>
    <xf numFmtId="164" fontId="6" fillId="7" borderId="0" xfId="0" applyNumberFormat="1" applyFont="1" applyFill="1"/>
    <xf numFmtId="0" fontId="5" fillId="7" borderId="0" xfId="0" applyFont="1" applyFill="1" applyAlignment="1">
      <alignment horizontal="center"/>
    </xf>
    <xf numFmtId="2" fontId="2" fillId="6" borderId="6" xfId="0" applyNumberFormat="1" applyFont="1" applyFill="1" applyBorder="1"/>
    <xf numFmtId="0" fontId="2" fillId="6" borderId="4" xfId="0" applyFont="1" applyFill="1" applyBorder="1" applyAlignment="1">
      <alignment horizontal="right"/>
    </xf>
    <xf numFmtId="43" fontId="2" fillId="6" borderId="4" xfId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171450</xdr:colOff>
          <xdr:row>7</xdr:row>
          <xdr:rowOff>152400</xdr:rowOff>
        </xdr:from>
        <xdr:to>
          <xdr:col>12</xdr:col>
          <xdr:colOff>488950</xdr:colOff>
          <xdr:row>10</xdr:row>
          <xdr:rowOff>127000</xdr:rowOff>
        </xdr:to>
        <xdr:sp macro="" textlink="">
          <xdr:nvSpPr>
            <xdr:cNvPr id="2049" name="9 Objeto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107950</xdr:colOff>
          <xdr:row>3</xdr:row>
          <xdr:rowOff>19050</xdr:rowOff>
        </xdr:from>
        <xdr:to>
          <xdr:col>11</xdr:col>
          <xdr:colOff>508000</xdr:colOff>
          <xdr:row>7</xdr:row>
          <xdr:rowOff>12700</xdr:rowOff>
        </xdr:to>
        <xdr:sp macro="" textlink="">
          <xdr:nvSpPr>
            <xdr:cNvPr id="2050" name="9 Objeto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742950</xdr:colOff>
          <xdr:row>15</xdr:row>
          <xdr:rowOff>165100</xdr:rowOff>
        </xdr:from>
        <xdr:to>
          <xdr:col>14</xdr:col>
          <xdr:colOff>533400</xdr:colOff>
          <xdr:row>18</xdr:row>
          <xdr:rowOff>152400</xdr:rowOff>
        </xdr:to>
        <xdr:sp macro="" textlink="">
          <xdr:nvSpPr>
            <xdr:cNvPr id="2051" name="9 Objeto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57150</xdr:colOff>
          <xdr:row>19</xdr:row>
          <xdr:rowOff>95250</xdr:rowOff>
        </xdr:from>
        <xdr:to>
          <xdr:col>15</xdr:col>
          <xdr:colOff>241300</xdr:colOff>
          <xdr:row>22</xdr:row>
          <xdr:rowOff>88900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2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304800</xdr:colOff>
          <xdr:row>26</xdr:row>
          <xdr:rowOff>95250</xdr:rowOff>
        </xdr:from>
        <xdr:to>
          <xdr:col>14</xdr:col>
          <xdr:colOff>508000</xdr:colOff>
          <xdr:row>28</xdr:row>
          <xdr:rowOff>127000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2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152400</xdr:colOff>
          <xdr:row>28</xdr:row>
          <xdr:rowOff>184150</xdr:rowOff>
        </xdr:from>
        <xdr:to>
          <xdr:col>14</xdr:col>
          <xdr:colOff>704850</xdr:colOff>
          <xdr:row>31</xdr:row>
          <xdr:rowOff>165100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2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749354</xdr:colOff>
          <xdr:row>8</xdr:row>
          <xdr:rowOff>66489</xdr:rowOff>
        </xdr:from>
        <xdr:to>
          <xdr:col>13</xdr:col>
          <xdr:colOff>304854</xdr:colOff>
          <xdr:row>11</xdr:row>
          <xdr:rowOff>48559</xdr:rowOff>
        </xdr:to>
        <xdr:sp macro="" textlink="">
          <xdr:nvSpPr>
            <xdr:cNvPr id="3073" name="9 Objeto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D51339D7-505A-4D0D-A315-34FE6A27C8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227480</xdr:colOff>
          <xdr:row>2</xdr:row>
          <xdr:rowOff>153522</xdr:rowOff>
        </xdr:from>
        <xdr:to>
          <xdr:col>8</xdr:col>
          <xdr:colOff>627530</xdr:colOff>
          <xdr:row>6</xdr:row>
          <xdr:rowOff>147171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98E536AA-C3BC-4DA1-A6C3-B7285BC905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117022</xdr:colOff>
          <xdr:row>15</xdr:row>
          <xdr:rowOff>47171</xdr:rowOff>
        </xdr:from>
        <xdr:to>
          <xdr:col>13</xdr:col>
          <xdr:colOff>669472</xdr:colOff>
          <xdr:row>18</xdr:row>
          <xdr:rowOff>34471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EC3695C3-1DE9-4F99-AE61-649672006A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29935</xdr:colOff>
          <xdr:row>17</xdr:row>
          <xdr:rowOff>86178</xdr:rowOff>
        </xdr:from>
        <xdr:to>
          <xdr:col>14</xdr:col>
          <xdr:colOff>214085</xdr:colOff>
          <xdr:row>20</xdr:row>
          <xdr:rowOff>79828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B1B9D3D8-5BBE-4280-8734-D7347BA1F7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59872</xdr:colOff>
          <xdr:row>24</xdr:row>
          <xdr:rowOff>185965</xdr:rowOff>
        </xdr:from>
        <xdr:to>
          <xdr:col>13</xdr:col>
          <xdr:colOff>263072</xdr:colOff>
          <xdr:row>27</xdr:row>
          <xdr:rowOff>27215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56544E00-EEDC-4C08-86D8-33F44C1399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25400</xdr:colOff>
          <xdr:row>26</xdr:row>
          <xdr:rowOff>84364</xdr:rowOff>
        </xdr:from>
        <xdr:to>
          <xdr:col>13</xdr:col>
          <xdr:colOff>577850</xdr:colOff>
          <xdr:row>29</xdr:row>
          <xdr:rowOff>74386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A3968BD4-65FC-4B31-861B-4FEC2EFA88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13" Type="http://schemas.openxmlformats.org/officeDocument/2006/relationships/oleObject" Target="../embeddings/oleObject12.bin"/><Relationship Id="rId3" Type="http://schemas.openxmlformats.org/officeDocument/2006/relationships/oleObject" Target="../embeddings/oleObject7.bin"/><Relationship Id="rId7" Type="http://schemas.openxmlformats.org/officeDocument/2006/relationships/oleObject" Target="../embeddings/oleObject9.bin"/><Relationship Id="rId12" Type="http://schemas.openxmlformats.org/officeDocument/2006/relationships/image" Target="../media/image5.emf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2.emf"/><Relationship Id="rId11" Type="http://schemas.openxmlformats.org/officeDocument/2006/relationships/oleObject" Target="../embeddings/oleObject11.bin"/><Relationship Id="rId5" Type="http://schemas.openxmlformats.org/officeDocument/2006/relationships/oleObject" Target="../embeddings/oleObject8.bin"/><Relationship Id="rId10" Type="http://schemas.openxmlformats.org/officeDocument/2006/relationships/image" Target="../media/image4.emf"/><Relationship Id="rId4" Type="http://schemas.openxmlformats.org/officeDocument/2006/relationships/image" Target="../media/image1.emf"/><Relationship Id="rId9" Type="http://schemas.openxmlformats.org/officeDocument/2006/relationships/oleObject" Target="../embeddings/oleObject10.bin"/><Relationship Id="rId14" Type="http://schemas.openxmlformats.org/officeDocument/2006/relationships/image" Target="../media/image6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61"/>
  <sheetViews>
    <sheetView workbookViewId="0">
      <selection activeCell="G1" activeCellId="1" sqref="A1:A155 G1:G155"/>
    </sheetView>
  </sheetViews>
  <sheetFormatPr defaultColWidth="10.90625" defaultRowHeight="14.5" x14ac:dyDescent="0.35"/>
  <cols>
    <col min="1" max="1" width="10.7265625" style="3" customWidth="1"/>
    <col min="20" max="20" width="12.26953125" bestFit="1" customWidth="1"/>
    <col min="22" max="22" width="13.26953125" customWidth="1"/>
    <col min="23" max="31" width="7.7265625" customWidth="1"/>
    <col min="257" max="257" width="10.7265625" customWidth="1"/>
    <col min="276" max="276" width="12.26953125" bestFit="1" customWidth="1"/>
    <col min="278" max="278" width="13.26953125" customWidth="1"/>
    <col min="279" max="287" width="7.7265625" customWidth="1"/>
    <col min="513" max="513" width="10.7265625" customWidth="1"/>
    <col min="532" max="532" width="12.26953125" bestFit="1" customWidth="1"/>
    <col min="534" max="534" width="13.26953125" customWidth="1"/>
    <col min="535" max="543" width="7.7265625" customWidth="1"/>
    <col min="769" max="769" width="10.7265625" customWidth="1"/>
    <col min="788" max="788" width="12.26953125" bestFit="1" customWidth="1"/>
    <col min="790" max="790" width="13.26953125" customWidth="1"/>
    <col min="791" max="799" width="7.7265625" customWidth="1"/>
    <col min="1025" max="1025" width="10.7265625" customWidth="1"/>
    <col min="1044" max="1044" width="12.26953125" bestFit="1" customWidth="1"/>
    <col min="1046" max="1046" width="13.26953125" customWidth="1"/>
    <col min="1047" max="1055" width="7.7265625" customWidth="1"/>
    <col min="1281" max="1281" width="10.7265625" customWidth="1"/>
    <col min="1300" max="1300" width="12.26953125" bestFit="1" customWidth="1"/>
    <col min="1302" max="1302" width="13.26953125" customWidth="1"/>
    <col min="1303" max="1311" width="7.7265625" customWidth="1"/>
    <col min="1537" max="1537" width="10.7265625" customWidth="1"/>
    <col min="1556" max="1556" width="12.26953125" bestFit="1" customWidth="1"/>
    <col min="1558" max="1558" width="13.26953125" customWidth="1"/>
    <col min="1559" max="1567" width="7.7265625" customWidth="1"/>
    <col min="1793" max="1793" width="10.7265625" customWidth="1"/>
    <col min="1812" max="1812" width="12.26953125" bestFit="1" customWidth="1"/>
    <col min="1814" max="1814" width="13.26953125" customWidth="1"/>
    <col min="1815" max="1823" width="7.7265625" customWidth="1"/>
    <col min="2049" max="2049" width="10.7265625" customWidth="1"/>
    <col min="2068" max="2068" width="12.26953125" bestFit="1" customWidth="1"/>
    <col min="2070" max="2070" width="13.26953125" customWidth="1"/>
    <col min="2071" max="2079" width="7.7265625" customWidth="1"/>
    <col min="2305" max="2305" width="10.7265625" customWidth="1"/>
    <col min="2324" max="2324" width="12.26953125" bestFit="1" customWidth="1"/>
    <col min="2326" max="2326" width="13.26953125" customWidth="1"/>
    <col min="2327" max="2335" width="7.7265625" customWidth="1"/>
    <col min="2561" max="2561" width="10.7265625" customWidth="1"/>
    <col min="2580" max="2580" width="12.26953125" bestFit="1" customWidth="1"/>
    <col min="2582" max="2582" width="13.26953125" customWidth="1"/>
    <col min="2583" max="2591" width="7.7265625" customWidth="1"/>
    <col min="2817" max="2817" width="10.7265625" customWidth="1"/>
    <col min="2836" max="2836" width="12.26953125" bestFit="1" customWidth="1"/>
    <col min="2838" max="2838" width="13.26953125" customWidth="1"/>
    <col min="2839" max="2847" width="7.7265625" customWidth="1"/>
    <col min="3073" max="3073" width="10.7265625" customWidth="1"/>
    <col min="3092" max="3092" width="12.26953125" bestFit="1" customWidth="1"/>
    <col min="3094" max="3094" width="13.26953125" customWidth="1"/>
    <col min="3095" max="3103" width="7.7265625" customWidth="1"/>
    <col min="3329" max="3329" width="10.7265625" customWidth="1"/>
    <col min="3348" max="3348" width="12.26953125" bestFit="1" customWidth="1"/>
    <col min="3350" max="3350" width="13.26953125" customWidth="1"/>
    <col min="3351" max="3359" width="7.7265625" customWidth="1"/>
    <col min="3585" max="3585" width="10.7265625" customWidth="1"/>
    <col min="3604" max="3604" width="12.26953125" bestFit="1" customWidth="1"/>
    <col min="3606" max="3606" width="13.26953125" customWidth="1"/>
    <col min="3607" max="3615" width="7.7265625" customWidth="1"/>
    <col min="3841" max="3841" width="10.7265625" customWidth="1"/>
    <col min="3860" max="3860" width="12.26953125" bestFit="1" customWidth="1"/>
    <col min="3862" max="3862" width="13.26953125" customWidth="1"/>
    <col min="3863" max="3871" width="7.7265625" customWidth="1"/>
    <col min="4097" max="4097" width="10.7265625" customWidth="1"/>
    <col min="4116" max="4116" width="12.26953125" bestFit="1" customWidth="1"/>
    <col min="4118" max="4118" width="13.26953125" customWidth="1"/>
    <col min="4119" max="4127" width="7.7265625" customWidth="1"/>
    <col min="4353" max="4353" width="10.7265625" customWidth="1"/>
    <col min="4372" max="4372" width="12.26953125" bestFit="1" customWidth="1"/>
    <col min="4374" max="4374" width="13.26953125" customWidth="1"/>
    <col min="4375" max="4383" width="7.7265625" customWidth="1"/>
    <col min="4609" max="4609" width="10.7265625" customWidth="1"/>
    <col min="4628" max="4628" width="12.26953125" bestFit="1" customWidth="1"/>
    <col min="4630" max="4630" width="13.26953125" customWidth="1"/>
    <col min="4631" max="4639" width="7.7265625" customWidth="1"/>
    <col min="4865" max="4865" width="10.7265625" customWidth="1"/>
    <col min="4884" max="4884" width="12.26953125" bestFit="1" customWidth="1"/>
    <col min="4886" max="4886" width="13.26953125" customWidth="1"/>
    <col min="4887" max="4895" width="7.7265625" customWidth="1"/>
    <col min="5121" max="5121" width="10.7265625" customWidth="1"/>
    <col min="5140" max="5140" width="12.26953125" bestFit="1" customWidth="1"/>
    <col min="5142" max="5142" width="13.26953125" customWidth="1"/>
    <col min="5143" max="5151" width="7.7265625" customWidth="1"/>
    <col min="5377" max="5377" width="10.7265625" customWidth="1"/>
    <col min="5396" max="5396" width="12.26953125" bestFit="1" customWidth="1"/>
    <col min="5398" max="5398" width="13.26953125" customWidth="1"/>
    <col min="5399" max="5407" width="7.7265625" customWidth="1"/>
    <col min="5633" max="5633" width="10.7265625" customWidth="1"/>
    <col min="5652" max="5652" width="12.26953125" bestFit="1" customWidth="1"/>
    <col min="5654" max="5654" width="13.26953125" customWidth="1"/>
    <col min="5655" max="5663" width="7.7265625" customWidth="1"/>
    <col min="5889" max="5889" width="10.7265625" customWidth="1"/>
    <col min="5908" max="5908" width="12.26953125" bestFit="1" customWidth="1"/>
    <col min="5910" max="5910" width="13.26953125" customWidth="1"/>
    <col min="5911" max="5919" width="7.7265625" customWidth="1"/>
    <col min="6145" max="6145" width="10.7265625" customWidth="1"/>
    <col min="6164" max="6164" width="12.26953125" bestFit="1" customWidth="1"/>
    <col min="6166" max="6166" width="13.26953125" customWidth="1"/>
    <col min="6167" max="6175" width="7.7265625" customWidth="1"/>
    <col min="6401" max="6401" width="10.7265625" customWidth="1"/>
    <col min="6420" max="6420" width="12.26953125" bestFit="1" customWidth="1"/>
    <col min="6422" max="6422" width="13.26953125" customWidth="1"/>
    <col min="6423" max="6431" width="7.7265625" customWidth="1"/>
    <col min="6657" max="6657" width="10.7265625" customWidth="1"/>
    <col min="6676" max="6676" width="12.26953125" bestFit="1" customWidth="1"/>
    <col min="6678" max="6678" width="13.26953125" customWidth="1"/>
    <col min="6679" max="6687" width="7.7265625" customWidth="1"/>
    <col min="6913" max="6913" width="10.7265625" customWidth="1"/>
    <col min="6932" max="6932" width="12.26953125" bestFit="1" customWidth="1"/>
    <col min="6934" max="6934" width="13.26953125" customWidth="1"/>
    <col min="6935" max="6943" width="7.7265625" customWidth="1"/>
    <col min="7169" max="7169" width="10.7265625" customWidth="1"/>
    <col min="7188" max="7188" width="12.26953125" bestFit="1" customWidth="1"/>
    <col min="7190" max="7190" width="13.26953125" customWidth="1"/>
    <col min="7191" max="7199" width="7.7265625" customWidth="1"/>
    <col min="7425" max="7425" width="10.7265625" customWidth="1"/>
    <col min="7444" max="7444" width="12.26953125" bestFit="1" customWidth="1"/>
    <col min="7446" max="7446" width="13.26953125" customWidth="1"/>
    <col min="7447" max="7455" width="7.7265625" customWidth="1"/>
    <col min="7681" max="7681" width="10.7265625" customWidth="1"/>
    <col min="7700" max="7700" width="12.26953125" bestFit="1" customWidth="1"/>
    <col min="7702" max="7702" width="13.26953125" customWidth="1"/>
    <col min="7703" max="7711" width="7.7265625" customWidth="1"/>
    <col min="7937" max="7937" width="10.7265625" customWidth="1"/>
    <col min="7956" max="7956" width="12.26953125" bestFit="1" customWidth="1"/>
    <col min="7958" max="7958" width="13.26953125" customWidth="1"/>
    <col min="7959" max="7967" width="7.7265625" customWidth="1"/>
    <col min="8193" max="8193" width="10.7265625" customWidth="1"/>
    <col min="8212" max="8212" width="12.26953125" bestFit="1" customWidth="1"/>
    <col min="8214" max="8214" width="13.26953125" customWidth="1"/>
    <col min="8215" max="8223" width="7.7265625" customWidth="1"/>
    <col min="8449" max="8449" width="10.7265625" customWidth="1"/>
    <col min="8468" max="8468" width="12.26953125" bestFit="1" customWidth="1"/>
    <col min="8470" max="8470" width="13.26953125" customWidth="1"/>
    <col min="8471" max="8479" width="7.7265625" customWidth="1"/>
    <col min="8705" max="8705" width="10.7265625" customWidth="1"/>
    <col min="8724" max="8724" width="12.26953125" bestFit="1" customWidth="1"/>
    <col min="8726" max="8726" width="13.26953125" customWidth="1"/>
    <col min="8727" max="8735" width="7.7265625" customWidth="1"/>
    <col min="8961" max="8961" width="10.7265625" customWidth="1"/>
    <col min="8980" max="8980" width="12.26953125" bestFit="1" customWidth="1"/>
    <col min="8982" max="8982" width="13.26953125" customWidth="1"/>
    <col min="8983" max="8991" width="7.7265625" customWidth="1"/>
    <col min="9217" max="9217" width="10.7265625" customWidth="1"/>
    <col min="9236" max="9236" width="12.26953125" bestFit="1" customWidth="1"/>
    <col min="9238" max="9238" width="13.26953125" customWidth="1"/>
    <col min="9239" max="9247" width="7.7265625" customWidth="1"/>
    <col min="9473" max="9473" width="10.7265625" customWidth="1"/>
    <col min="9492" max="9492" width="12.26953125" bestFit="1" customWidth="1"/>
    <col min="9494" max="9494" width="13.26953125" customWidth="1"/>
    <col min="9495" max="9503" width="7.7265625" customWidth="1"/>
    <col min="9729" max="9729" width="10.7265625" customWidth="1"/>
    <col min="9748" max="9748" width="12.26953125" bestFit="1" customWidth="1"/>
    <col min="9750" max="9750" width="13.26953125" customWidth="1"/>
    <col min="9751" max="9759" width="7.7265625" customWidth="1"/>
    <col min="9985" max="9985" width="10.7265625" customWidth="1"/>
    <col min="10004" max="10004" width="12.26953125" bestFit="1" customWidth="1"/>
    <col min="10006" max="10006" width="13.26953125" customWidth="1"/>
    <col min="10007" max="10015" width="7.7265625" customWidth="1"/>
    <col min="10241" max="10241" width="10.7265625" customWidth="1"/>
    <col min="10260" max="10260" width="12.26953125" bestFit="1" customWidth="1"/>
    <col min="10262" max="10262" width="13.26953125" customWidth="1"/>
    <col min="10263" max="10271" width="7.7265625" customWidth="1"/>
    <col min="10497" max="10497" width="10.7265625" customWidth="1"/>
    <col min="10516" max="10516" width="12.26953125" bestFit="1" customWidth="1"/>
    <col min="10518" max="10518" width="13.26953125" customWidth="1"/>
    <col min="10519" max="10527" width="7.7265625" customWidth="1"/>
    <col min="10753" max="10753" width="10.7265625" customWidth="1"/>
    <col min="10772" max="10772" width="12.26953125" bestFit="1" customWidth="1"/>
    <col min="10774" max="10774" width="13.26953125" customWidth="1"/>
    <col min="10775" max="10783" width="7.7265625" customWidth="1"/>
    <col min="11009" max="11009" width="10.7265625" customWidth="1"/>
    <col min="11028" max="11028" width="12.26953125" bestFit="1" customWidth="1"/>
    <col min="11030" max="11030" width="13.26953125" customWidth="1"/>
    <col min="11031" max="11039" width="7.7265625" customWidth="1"/>
    <col min="11265" max="11265" width="10.7265625" customWidth="1"/>
    <col min="11284" max="11284" width="12.26953125" bestFit="1" customWidth="1"/>
    <col min="11286" max="11286" width="13.26953125" customWidth="1"/>
    <col min="11287" max="11295" width="7.7265625" customWidth="1"/>
    <col min="11521" max="11521" width="10.7265625" customWidth="1"/>
    <col min="11540" max="11540" width="12.26953125" bestFit="1" customWidth="1"/>
    <col min="11542" max="11542" width="13.26953125" customWidth="1"/>
    <col min="11543" max="11551" width="7.7265625" customWidth="1"/>
    <col min="11777" max="11777" width="10.7265625" customWidth="1"/>
    <col min="11796" max="11796" width="12.26953125" bestFit="1" customWidth="1"/>
    <col min="11798" max="11798" width="13.26953125" customWidth="1"/>
    <col min="11799" max="11807" width="7.7265625" customWidth="1"/>
    <col min="12033" max="12033" width="10.7265625" customWidth="1"/>
    <col min="12052" max="12052" width="12.26953125" bestFit="1" customWidth="1"/>
    <col min="12054" max="12054" width="13.26953125" customWidth="1"/>
    <col min="12055" max="12063" width="7.7265625" customWidth="1"/>
    <col min="12289" max="12289" width="10.7265625" customWidth="1"/>
    <col min="12308" max="12308" width="12.26953125" bestFit="1" customWidth="1"/>
    <col min="12310" max="12310" width="13.26953125" customWidth="1"/>
    <col min="12311" max="12319" width="7.7265625" customWidth="1"/>
    <col min="12545" max="12545" width="10.7265625" customWidth="1"/>
    <col min="12564" max="12564" width="12.26953125" bestFit="1" customWidth="1"/>
    <col min="12566" max="12566" width="13.26953125" customWidth="1"/>
    <col min="12567" max="12575" width="7.7265625" customWidth="1"/>
    <col min="12801" max="12801" width="10.7265625" customWidth="1"/>
    <col min="12820" max="12820" width="12.26953125" bestFit="1" customWidth="1"/>
    <col min="12822" max="12822" width="13.26953125" customWidth="1"/>
    <col min="12823" max="12831" width="7.7265625" customWidth="1"/>
    <col min="13057" max="13057" width="10.7265625" customWidth="1"/>
    <col min="13076" max="13076" width="12.26953125" bestFit="1" customWidth="1"/>
    <col min="13078" max="13078" width="13.26953125" customWidth="1"/>
    <col min="13079" max="13087" width="7.7265625" customWidth="1"/>
    <col min="13313" max="13313" width="10.7265625" customWidth="1"/>
    <col min="13332" max="13332" width="12.26953125" bestFit="1" customWidth="1"/>
    <col min="13334" max="13334" width="13.26953125" customWidth="1"/>
    <col min="13335" max="13343" width="7.7265625" customWidth="1"/>
    <col min="13569" max="13569" width="10.7265625" customWidth="1"/>
    <col min="13588" max="13588" width="12.26953125" bestFit="1" customWidth="1"/>
    <col min="13590" max="13590" width="13.26953125" customWidth="1"/>
    <col min="13591" max="13599" width="7.7265625" customWidth="1"/>
    <col min="13825" max="13825" width="10.7265625" customWidth="1"/>
    <col min="13844" max="13844" width="12.26953125" bestFit="1" customWidth="1"/>
    <col min="13846" max="13846" width="13.26953125" customWidth="1"/>
    <col min="13847" max="13855" width="7.7265625" customWidth="1"/>
    <col min="14081" max="14081" width="10.7265625" customWidth="1"/>
    <col min="14100" max="14100" width="12.26953125" bestFit="1" customWidth="1"/>
    <col min="14102" max="14102" width="13.26953125" customWidth="1"/>
    <col min="14103" max="14111" width="7.7265625" customWidth="1"/>
    <col min="14337" max="14337" width="10.7265625" customWidth="1"/>
    <col min="14356" max="14356" width="12.26953125" bestFit="1" customWidth="1"/>
    <col min="14358" max="14358" width="13.26953125" customWidth="1"/>
    <col min="14359" max="14367" width="7.7265625" customWidth="1"/>
    <col min="14593" max="14593" width="10.7265625" customWidth="1"/>
    <col min="14612" max="14612" width="12.26953125" bestFit="1" customWidth="1"/>
    <col min="14614" max="14614" width="13.26953125" customWidth="1"/>
    <col min="14615" max="14623" width="7.7265625" customWidth="1"/>
    <col min="14849" max="14849" width="10.7265625" customWidth="1"/>
    <col min="14868" max="14868" width="12.26953125" bestFit="1" customWidth="1"/>
    <col min="14870" max="14870" width="13.26953125" customWidth="1"/>
    <col min="14871" max="14879" width="7.7265625" customWidth="1"/>
    <col min="15105" max="15105" width="10.7265625" customWidth="1"/>
    <col min="15124" max="15124" width="12.26953125" bestFit="1" customWidth="1"/>
    <col min="15126" max="15126" width="13.26953125" customWidth="1"/>
    <col min="15127" max="15135" width="7.7265625" customWidth="1"/>
    <col min="15361" max="15361" width="10.7265625" customWidth="1"/>
    <col min="15380" max="15380" width="12.26953125" bestFit="1" customWidth="1"/>
    <col min="15382" max="15382" width="13.26953125" customWidth="1"/>
    <col min="15383" max="15391" width="7.7265625" customWidth="1"/>
    <col min="15617" max="15617" width="10.7265625" customWidth="1"/>
    <col min="15636" max="15636" width="12.26953125" bestFit="1" customWidth="1"/>
    <col min="15638" max="15638" width="13.26953125" customWidth="1"/>
    <col min="15639" max="15647" width="7.7265625" customWidth="1"/>
    <col min="15873" max="15873" width="10.7265625" customWidth="1"/>
    <col min="15892" max="15892" width="12.26953125" bestFit="1" customWidth="1"/>
    <col min="15894" max="15894" width="13.26953125" customWidth="1"/>
    <col min="15895" max="15903" width="7.7265625" customWidth="1"/>
    <col min="16129" max="16129" width="10.7265625" customWidth="1"/>
    <col min="16148" max="16148" width="12.26953125" bestFit="1" customWidth="1"/>
    <col min="16150" max="16150" width="13.26953125" customWidth="1"/>
    <col min="16151" max="16159" width="7.7265625" customWidth="1"/>
  </cols>
  <sheetData>
    <row r="1" spans="1:31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31" x14ac:dyDescent="0.35">
      <c r="A2" s="3" t="s">
        <v>15</v>
      </c>
      <c r="B2">
        <v>1762</v>
      </c>
      <c r="C2">
        <v>1634</v>
      </c>
      <c r="D2">
        <v>583</v>
      </c>
      <c r="E2">
        <v>941</v>
      </c>
      <c r="F2">
        <v>17</v>
      </c>
      <c r="G2">
        <v>561</v>
      </c>
      <c r="H2">
        <v>550</v>
      </c>
      <c r="I2">
        <v>414</v>
      </c>
      <c r="J2">
        <v>490</v>
      </c>
      <c r="K2">
        <v>547</v>
      </c>
      <c r="L2">
        <v>538</v>
      </c>
      <c r="M2">
        <v>475</v>
      </c>
      <c r="N2">
        <v>546</v>
      </c>
      <c r="O2">
        <v>541</v>
      </c>
      <c r="S2">
        <v>2022</v>
      </c>
      <c r="T2">
        <f t="shared" ref="T2:T65" ca="1" si="0">RAND()</f>
        <v>0.57203656672147252</v>
      </c>
      <c r="U2">
        <f>AVERAGE(S2:S11)</f>
        <v>1001.4</v>
      </c>
      <c r="V2">
        <v>2022</v>
      </c>
      <c r="W2">
        <v>868</v>
      </c>
      <c r="X2">
        <v>1365</v>
      </c>
      <c r="Y2">
        <v>561</v>
      </c>
      <c r="Z2">
        <v>1823</v>
      </c>
      <c r="AA2">
        <v>616</v>
      </c>
      <c r="AB2">
        <v>728</v>
      </c>
      <c r="AC2">
        <v>564</v>
      </c>
      <c r="AD2">
        <v>1004</v>
      </c>
      <c r="AE2">
        <v>463</v>
      </c>
    </row>
    <row r="3" spans="1:31" x14ac:dyDescent="0.35">
      <c r="A3" s="3" t="s">
        <v>16</v>
      </c>
      <c r="B3">
        <v>1843</v>
      </c>
      <c r="C3">
        <v>1711</v>
      </c>
      <c r="D3">
        <v>663</v>
      </c>
      <c r="E3">
        <v>918</v>
      </c>
      <c r="F3">
        <v>15</v>
      </c>
      <c r="G3">
        <v>547</v>
      </c>
      <c r="H3">
        <v>540</v>
      </c>
      <c r="I3">
        <v>379</v>
      </c>
      <c r="J3">
        <v>470</v>
      </c>
      <c r="K3">
        <v>530</v>
      </c>
      <c r="L3">
        <v>525</v>
      </c>
      <c r="M3">
        <v>427</v>
      </c>
      <c r="N3">
        <v>537</v>
      </c>
      <c r="O3">
        <v>522</v>
      </c>
      <c r="S3">
        <v>868</v>
      </c>
      <c r="T3">
        <f t="shared" ca="1" si="0"/>
        <v>0.47267492658722732</v>
      </c>
    </row>
    <row r="4" spans="1:31" x14ac:dyDescent="0.35">
      <c r="A4" s="3" t="s">
        <v>17</v>
      </c>
      <c r="B4">
        <v>1581</v>
      </c>
      <c r="C4">
        <v>1459</v>
      </c>
      <c r="D4">
        <v>540</v>
      </c>
      <c r="E4">
        <v>747</v>
      </c>
      <c r="F4">
        <v>13</v>
      </c>
      <c r="G4">
        <v>438</v>
      </c>
      <c r="H4">
        <v>420</v>
      </c>
      <c r="I4">
        <v>285</v>
      </c>
      <c r="J4">
        <v>361</v>
      </c>
      <c r="K4">
        <v>414</v>
      </c>
      <c r="L4">
        <v>403</v>
      </c>
      <c r="M4">
        <v>334</v>
      </c>
      <c r="N4">
        <v>417</v>
      </c>
      <c r="O4">
        <v>403</v>
      </c>
      <c r="S4">
        <v>1365</v>
      </c>
      <c r="T4">
        <f t="shared" ca="1" si="0"/>
        <v>0.78210141489099549</v>
      </c>
      <c r="V4" s="4">
        <f>VAR(V2:AE2)</f>
        <v>307231.60000000003</v>
      </c>
    </row>
    <row r="5" spans="1:31" x14ac:dyDescent="0.35">
      <c r="A5" s="3" t="s">
        <v>18</v>
      </c>
      <c r="B5">
        <v>3922</v>
      </c>
      <c r="C5">
        <v>3598</v>
      </c>
      <c r="D5">
        <v>1436</v>
      </c>
      <c r="E5">
        <v>1938</v>
      </c>
      <c r="F5">
        <v>36</v>
      </c>
      <c r="G5">
        <v>1225</v>
      </c>
      <c r="H5">
        <v>1187</v>
      </c>
      <c r="I5">
        <v>886</v>
      </c>
      <c r="J5">
        <v>1026</v>
      </c>
      <c r="K5">
        <v>1157</v>
      </c>
      <c r="L5">
        <v>1151</v>
      </c>
      <c r="M5">
        <v>948</v>
      </c>
      <c r="N5">
        <v>1180</v>
      </c>
      <c r="O5">
        <v>1149</v>
      </c>
      <c r="S5">
        <v>561</v>
      </c>
      <c r="T5">
        <f t="shared" ca="1" si="0"/>
        <v>0.63505660275026476</v>
      </c>
      <c r="V5">
        <f>AVERAGE(V2:AE2)</f>
        <v>1001.4</v>
      </c>
    </row>
    <row r="6" spans="1:31" x14ac:dyDescent="0.35">
      <c r="A6" s="3" t="s">
        <v>19</v>
      </c>
      <c r="B6">
        <v>4050</v>
      </c>
      <c r="C6">
        <v>3724</v>
      </c>
      <c r="D6">
        <v>1482</v>
      </c>
      <c r="E6">
        <v>1941</v>
      </c>
      <c r="F6">
        <v>45</v>
      </c>
      <c r="G6">
        <v>1209</v>
      </c>
      <c r="H6">
        <v>1162</v>
      </c>
      <c r="I6">
        <v>844</v>
      </c>
      <c r="J6">
        <v>977</v>
      </c>
      <c r="K6">
        <v>1140</v>
      </c>
      <c r="L6">
        <v>1135</v>
      </c>
      <c r="M6">
        <v>919</v>
      </c>
      <c r="N6">
        <v>1149</v>
      </c>
      <c r="O6">
        <v>1130</v>
      </c>
      <c r="S6">
        <v>1823</v>
      </c>
      <c r="T6">
        <f t="shared" ca="1" si="0"/>
        <v>2.2570433772008958E-3</v>
      </c>
      <c r="V6">
        <v>1.645</v>
      </c>
    </row>
    <row r="7" spans="1:31" x14ac:dyDescent="0.35">
      <c r="A7" s="3" t="s">
        <v>20</v>
      </c>
      <c r="B7">
        <v>4395</v>
      </c>
      <c r="C7">
        <v>3946</v>
      </c>
      <c r="D7">
        <v>1592</v>
      </c>
      <c r="E7">
        <v>2015</v>
      </c>
      <c r="F7">
        <v>38</v>
      </c>
      <c r="G7">
        <v>1189</v>
      </c>
      <c r="H7">
        <v>1120</v>
      </c>
      <c r="I7">
        <v>800</v>
      </c>
      <c r="J7">
        <v>942</v>
      </c>
      <c r="K7">
        <v>1127</v>
      </c>
      <c r="L7">
        <v>1121</v>
      </c>
      <c r="M7">
        <v>860</v>
      </c>
      <c r="N7">
        <v>1142</v>
      </c>
      <c r="O7">
        <v>1127</v>
      </c>
      <c r="S7">
        <v>616</v>
      </c>
      <c r="T7">
        <f t="shared" ca="1" si="0"/>
        <v>0.7572437563443235</v>
      </c>
      <c r="V7">
        <f>0.1*V5</f>
        <v>100.14</v>
      </c>
    </row>
    <row r="8" spans="1:31" x14ac:dyDescent="0.35">
      <c r="A8" s="3" t="s">
        <v>21</v>
      </c>
      <c r="B8">
        <v>3276</v>
      </c>
      <c r="C8">
        <v>2978</v>
      </c>
      <c r="D8">
        <v>1160</v>
      </c>
      <c r="E8">
        <v>1597</v>
      </c>
      <c r="F8">
        <v>33</v>
      </c>
      <c r="G8">
        <v>1029</v>
      </c>
      <c r="H8">
        <v>991</v>
      </c>
      <c r="I8">
        <v>674</v>
      </c>
      <c r="J8">
        <v>860</v>
      </c>
      <c r="K8">
        <v>980</v>
      </c>
      <c r="L8">
        <v>977</v>
      </c>
      <c r="M8">
        <v>833</v>
      </c>
      <c r="N8">
        <v>995</v>
      </c>
      <c r="O8">
        <v>984</v>
      </c>
      <c r="S8">
        <v>728</v>
      </c>
      <c r="T8">
        <f t="shared" ca="1" si="0"/>
        <v>0.62863593783379956</v>
      </c>
    </row>
    <row r="9" spans="1:31" x14ac:dyDescent="0.35">
      <c r="A9" s="3" t="s">
        <v>22</v>
      </c>
      <c r="B9">
        <v>2642</v>
      </c>
      <c r="C9">
        <v>2474</v>
      </c>
      <c r="D9">
        <v>1053</v>
      </c>
      <c r="E9">
        <v>1256</v>
      </c>
      <c r="F9">
        <v>36</v>
      </c>
      <c r="G9">
        <v>705</v>
      </c>
      <c r="H9">
        <v>688</v>
      </c>
      <c r="I9">
        <v>617</v>
      </c>
      <c r="J9">
        <v>655</v>
      </c>
      <c r="K9">
        <v>691</v>
      </c>
      <c r="L9">
        <v>691</v>
      </c>
      <c r="M9">
        <v>609</v>
      </c>
      <c r="N9">
        <v>691</v>
      </c>
      <c r="O9">
        <v>680</v>
      </c>
      <c r="S9">
        <v>564</v>
      </c>
      <c r="T9">
        <f t="shared" ca="1" si="0"/>
        <v>0.26294958436991545</v>
      </c>
      <c r="V9">
        <f>V6*V6*V4/(V7*V7)</f>
        <v>82.905341588083857</v>
      </c>
    </row>
    <row r="10" spans="1:31" x14ac:dyDescent="0.35">
      <c r="A10" s="3" t="s">
        <v>23</v>
      </c>
      <c r="B10">
        <v>3835</v>
      </c>
      <c r="C10">
        <v>3546</v>
      </c>
      <c r="D10">
        <v>1493</v>
      </c>
      <c r="E10">
        <v>1806</v>
      </c>
      <c r="F10">
        <v>41</v>
      </c>
      <c r="G10">
        <v>1140</v>
      </c>
      <c r="H10">
        <v>1094</v>
      </c>
      <c r="I10">
        <v>869</v>
      </c>
      <c r="J10">
        <v>951</v>
      </c>
      <c r="K10">
        <v>1089</v>
      </c>
      <c r="L10">
        <v>1087</v>
      </c>
      <c r="M10">
        <v>901</v>
      </c>
      <c r="N10">
        <v>1099</v>
      </c>
      <c r="O10">
        <v>1083</v>
      </c>
      <c r="S10">
        <v>1004</v>
      </c>
      <c r="T10">
        <f t="shared" ca="1" si="0"/>
        <v>0.95547204047880652</v>
      </c>
      <c r="V10">
        <f>V9/(1+V9/153)</f>
        <v>53.769521188398372</v>
      </c>
    </row>
    <row r="11" spans="1:31" x14ac:dyDescent="0.35">
      <c r="A11" s="3" t="s">
        <v>24</v>
      </c>
      <c r="B11">
        <v>7565</v>
      </c>
      <c r="C11">
        <v>6967</v>
      </c>
      <c r="D11">
        <v>2850</v>
      </c>
      <c r="E11">
        <v>3478</v>
      </c>
      <c r="F11">
        <v>48</v>
      </c>
      <c r="G11">
        <v>2156</v>
      </c>
      <c r="H11">
        <v>2089</v>
      </c>
      <c r="I11">
        <v>1581</v>
      </c>
      <c r="J11">
        <v>1796</v>
      </c>
      <c r="K11">
        <v>2074</v>
      </c>
      <c r="L11">
        <v>2093</v>
      </c>
      <c r="M11">
        <v>1661</v>
      </c>
      <c r="N11">
        <v>2116</v>
      </c>
      <c r="O11">
        <v>2075</v>
      </c>
      <c r="S11">
        <v>463</v>
      </c>
      <c r="T11">
        <f t="shared" ca="1" si="0"/>
        <v>0.47458888877528826</v>
      </c>
    </row>
    <row r="12" spans="1:31" x14ac:dyDescent="0.35">
      <c r="A12" s="3" t="s">
        <v>25</v>
      </c>
      <c r="B12">
        <v>1707</v>
      </c>
      <c r="C12">
        <v>1626</v>
      </c>
      <c r="D12">
        <v>690</v>
      </c>
      <c r="E12">
        <v>798</v>
      </c>
      <c r="F12">
        <v>14</v>
      </c>
      <c r="G12">
        <v>395</v>
      </c>
      <c r="H12">
        <v>379</v>
      </c>
      <c r="I12">
        <v>305</v>
      </c>
      <c r="J12">
        <v>342</v>
      </c>
      <c r="K12">
        <v>377</v>
      </c>
      <c r="L12">
        <v>382</v>
      </c>
      <c r="M12">
        <v>329</v>
      </c>
      <c r="N12">
        <v>380</v>
      </c>
      <c r="O12">
        <v>374</v>
      </c>
      <c r="S12">
        <v>999</v>
      </c>
      <c r="T12">
        <f t="shared" ca="1" si="0"/>
        <v>0.43937887872949888</v>
      </c>
    </row>
    <row r="13" spans="1:31" x14ac:dyDescent="0.35">
      <c r="A13" s="3" t="s">
        <v>26</v>
      </c>
      <c r="B13">
        <v>2137</v>
      </c>
      <c r="C13">
        <v>1987</v>
      </c>
      <c r="D13">
        <v>778</v>
      </c>
      <c r="E13">
        <v>1087</v>
      </c>
      <c r="F13">
        <v>15</v>
      </c>
      <c r="G13">
        <v>594</v>
      </c>
      <c r="H13">
        <v>568</v>
      </c>
      <c r="I13">
        <v>435</v>
      </c>
      <c r="J13">
        <v>502</v>
      </c>
      <c r="K13">
        <v>567</v>
      </c>
      <c r="L13">
        <v>563</v>
      </c>
      <c r="M13">
        <v>467</v>
      </c>
      <c r="N13">
        <v>572</v>
      </c>
      <c r="O13">
        <v>550</v>
      </c>
      <c r="S13">
        <v>1214</v>
      </c>
      <c r="T13">
        <f t="shared" ca="1" si="0"/>
        <v>0.5897466719648754</v>
      </c>
    </row>
    <row r="14" spans="1:31" x14ac:dyDescent="0.35">
      <c r="A14" s="3" t="s">
        <v>27</v>
      </c>
      <c r="B14">
        <v>2899</v>
      </c>
      <c r="C14">
        <v>2690</v>
      </c>
      <c r="D14">
        <v>1087</v>
      </c>
      <c r="E14">
        <v>1407</v>
      </c>
      <c r="F14">
        <v>15</v>
      </c>
      <c r="G14">
        <v>790</v>
      </c>
      <c r="H14">
        <v>745</v>
      </c>
      <c r="I14">
        <v>562</v>
      </c>
      <c r="J14">
        <v>640</v>
      </c>
      <c r="K14">
        <v>730</v>
      </c>
      <c r="L14">
        <v>736</v>
      </c>
      <c r="M14">
        <v>583</v>
      </c>
      <c r="N14">
        <v>748</v>
      </c>
      <c r="O14">
        <v>739</v>
      </c>
      <c r="S14">
        <v>621</v>
      </c>
      <c r="T14">
        <f t="shared" ca="1" si="0"/>
        <v>0.56782689140424492</v>
      </c>
    </row>
    <row r="15" spans="1:31" x14ac:dyDescent="0.35">
      <c r="A15" s="3" t="s">
        <v>28</v>
      </c>
      <c r="B15">
        <v>2755</v>
      </c>
      <c r="C15">
        <v>2429</v>
      </c>
      <c r="D15">
        <v>978</v>
      </c>
      <c r="E15">
        <v>1294</v>
      </c>
      <c r="F15">
        <v>24</v>
      </c>
      <c r="G15">
        <v>781</v>
      </c>
      <c r="H15">
        <v>747</v>
      </c>
      <c r="I15">
        <v>510</v>
      </c>
      <c r="J15">
        <v>639</v>
      </c>
      <c r="K15">
        <v>742</v>
      </c>
      <c r="L15">
        <v>733</v>
      </c>
      <c r="M15">
        <v>595</v>
      </c>
      <c r="N15">
        <v>740</v>
      </c>
      <c r="O15">
        <v>727</v>
      </c>
      <c r="S15">
        <v>119</v>
      </c>
      <c r="T15">
        <f t="shared" ca="1" si="0"/>
        <v>0.83452161657695145</v>
      </c>
    </row>
    <row r="16" spans="1:31" x14ac:dyDescent="0.35">
      <c r="A16" s="3" t="s">
        <v>29</v>
      </c>
      <c r="B16">
        <v>5536</v>
      </c>
      <c r="C16">
        <v>5094</v>
      </c>
      <c r="D16">
        <v>1861</v>
      </c>
      <c r="E16">
        <v>2842</v>
      </c>
      <c r="F16">
        <v>39</v>
      </c>
      <c r="G16">
        <v>1663</v>
      </c>
      <c r="H16">
        <v>1608</v>
      </c>
      <c r="I16">
        <v>1138</v>
      </c>
      <c r="J16">
        <v>1352</v>
      </c>
      <c r="K16">
        <v>1600</v>
      </c>
      <c r="L16">
        <v>1594</v>
      </c>
      <c r="M16">
        <v>1313</v>
      </c>
      <c r="N16">
        <v>1625</v>
      </c>
      <c r="O16">
        <v>1605</v>
      </c>
      <c r="S16">
        <v>2421</v>
      </c>
      <c r="T16">
        <f t="shared" ca="1" si="0"/>
        <v>0.99063067089967805</v>
      </c>
    </row>
    <row r="17" spans="1:20" x14ac:dyDescent="0.35">
      <c r="A17" s="3" t="s">
        <v>30</v>
      </c>
      <c r="B17">
        <v>3167</v>
      </c>
      <c r="C17">
        <v>2896</v>
      </c>
      <c r="D17">
        <v>1018</v>
      </c>
      <c r="E17">
        <v>1642</v>
      </c>
      <c r="F17">
        <v>34</v>
      </c>
      <c r="G17">
        <v>979</v>
      </c>
      <c r="H17">
        <v>941</v>
      </c>
      <c r="I17">
        <v>674</v>
      </c>
      <c r="J17">
        <v>794</v>
      </c>
      <c r="K17">
        <v>936</v>
      </c>
      <c r="L17">
        <v>935</v>
      </c>
      <c r="M17">
        <v>789</v>
      </c>
      <c r="N17">
        <v>946</v>
      </c>
      <c r="O17">
        <v>922</v>
      </c>
      <c r="S17">
        <v>551</v>
      </c>
      <c r="T17">
        <f t="shared" ca="1" si="0"/>
        <v>0.86841539058643691</v>
      </c>
    </row>
    <row r="18" spans="1:20" x14ac:dyDescent="0.35">
      <c r="A18" s="3" t="s">
        <v>31</v>
      </c>
      <c r="B18">
        <v>2396</v>
      </c>
      <c r="C18">
        <v>2202</v>
      </c>
      <c r="D18">
        <v>859</v>
      </c>
      <c r="E18">
        <v>1176</v>
      </c>
      <c r="F18">
        <v>17</v>
      </c>
      <c r="G18">
        <v>702</v>
      </c>
      <c r="H18">
        <v>684</v>
      </c>
      <c r="I18">
        <v>481</v>
      </c>
      <c r="J18">
        <v>609</v>
      </c>
      <c r="K18">
        <v>681</v>
      </c>
      <c r="L18">
        <v>677</v>
      </c>
      <c r="M18">
        <v>598</v>
      </c>
      <c r="N18">
        <v>688</v>
      </c>
      <c r="O18">
        <v>679</v>
      </c>
      <c r="S18">
        <v>1052</v>
      </c>
      <c r="T18">
        <f t="shared" ca="1" si="0"/>
        <v>0.38655615272583554</v>
      </c>
    </row>
    <row r="19" spans="1:20" x14ac:dyDescent="0.35">
      <c r="A19" s="3" t="s">
        <v>32</v>
      </c>
      <c r="B19">
        <v>3400</v>
      </c>
      <c r="C19">
        <v>3123</v>
      </c>
      <c r="D19">
        <v>1138</v>
      </c>
      <c r="E19">
        <v>1730</v>
      </c>
      <c r="F19">
        <v>21</v>
      </c>
      <c r="G19">
        <v>1070</v>
      </c>
      <c r="H19">
        <v>1045</v>
      </c>
      <c r="I19">
        <v>652</v>
      </c>
      <c r="J19">
        <v>862</v>
      </c>
      <c r="K19">
        <v>1029</v>
      </c>
      <c r="L19">
        <v>1023</v>
      </c>
      <c r="M19">
        <v>893</v>
      </c>
      <c r="N19">
        <v>1040</v>
      </c>
      <c r="O19">
        <v>1030</v>
      </c>
      <c r="S19">
        <v>2395</v>
      </c>
      <c r="T19">
        <f t="shared" ca="1" si="0"/>
        <v>0.54318038244546529</v>
      </c>
    </row>
    <row r="20" spans="1:20" x14ac:dyDescent="0.35">
      <c r="A20" s="3" t="s">
        <v>33</v>
      </c>
      <c r="B20">
        <v>1781</v>
      </c>
      <c r="C20">
        <v>1658</v>
      </c>
      <c r="D20">
        <v>696</v>
      </c>
      <c r="E20">
        <v>822</v>
      </c>
      <c r="F20">
        <v>10</v>
      </c>
      <c r="G20">
        <v>478</v>
      </c>
      <c r="H20">
        <v>451</v>
      </c>
      <c r="I20">
        <v>381</v>
      </c>
      <c r="J20">
        <v>417</v>
      </c>
      <c r="K20">
        <v>458</v>
      </c>
      <c r="L20">
        <v>465</v>
      </c>
      <c r="M20">
        <v>391</v>
      </c>
      <c r="N20">
        <v>467</v>
      </c>
      <c r="O20">
        <v>450</v>
      </c>
      <c r="S20">
        <v>2156</v>
      </c>
      <c r="T20">
        <f t="shared" ca="1" si="0"/>
        <v>0.6030438298647689</v>
      </c>
    </row>
    <row r="21" spans="1:20" x14ac:dyDescent="0.35">
      <c r="A21" s="3" t="s">
        <v>34</v>
      </c>
      <c r="B21">
        <v>6603</v>
      </c>
      <c r="C21">
        <v>5792</v>
      </c>
      <c r="D21">
        <v>2108</v>
      </c>
      <c r="E21">
        <v>3142</v>
      </c>
      <c r="F21">
        <v>43</v>
      </c>
      <c r="G21">
        <v>1929</v>
      </c>
      <c r="H21">
        <v>1873</v>
      </c>
      <c r="I21">
        <v>1298</v>
      </c>
      <c r="J21">
        <v>1607</v>
      </c>
      <c r="K21">
        <v>1832</v>
      </c>
      <c r="L21">
        <v>1844</v>
      </c>
      <c r="M21">
        <v>1606</v>
      </c>
      <c r="N21">
        <v>1869</v>
      </c>
      <c r="O21">
        <v>1838</v>
      </c>
      <c r="S21">
        <v>459</v>
      </c>
      <c r="T21">
        <f t="shared" ca="1" si="0"/>
        <v>0.26217727215056152</v>
      </c>
    </row>
    <row r="22" spans="1:20" x14ac:dyDescent="0.35">
      <c r="A22" s="3" t="s">
        <v>35</v>
      </c>
      <c r="B22">
        <v>6390</v>
      </c>
      <c r="C22">
        <v>5588</v>
      </c>
      <c r="D22">
        <v>1828</v>
      </c>
      <c r="E22">
        <v>3160</v>
      </c>
      <c r="F22">
        <v>43</v>
      </c>
      <c r="G22">
        <v>2010</v>
      </c>
      <c r="H22">
        <v>1962</v>
      </c>
      <c r="I22">
        <v>1409</v>
      </c>
      <c r="J22">
        <v>1678</v>
      </c>
      <c r="K22">
        <v>1922</v>
      </c>
      <c r="L22">
        <v>1909</v>
      </c>
      <c r="M22">
        <v>1722</v>
      </c>
      <c r="N22">
        <v>1953</v>
      </c>
      <c r="O22">
        <v>1924</v>
      </c>
      <c r="S22">
        <v>646</v>
      </c>
      <c r="T22">
        <f t="shared" ca="1" si="0"/>
        <v>3.9430527451777109E-2</v>
      </c>
    </row>
    <row r="23" spans="1:20" x14ac:dyDescent="0.35">
      <c r="A23" s="3" t="s">
        <v>36</v>
      </c>
      <c r="B23">
        <v>8447</v>
      </c>
      <c r="C23">
        <v>7456</v>
      </c>
      <c r="D23">
        <v>2829</v>
      </c>
      <c r="E23">
        <v>3651</v>
      </c>
      <c r="F23">
        <v>47</v>
      </c>
      <c r="G23">
        <v>2075</v>
      </c>
      <c r="H23">
        <v>1706</v>
      </c>
      <c r="I23">
        <v>1396</v>
      </c>
      <c r="J23">
        <v>1345</v>
      </c>
      <c r="K23">
        <v>1737</v>
      </c>
      <c r="L23">
        <v>1958</v>
      </c>
      <c r="M23">
        <v>1218</v>
      </c>
      <c r="N23">
        <v>2002</v>
      </c>
      <c r="O23">
        <v>1961</v>
      </c>
      <c r="S23">
        <v>781</v>
      </c>
      <c r="T23">
        <f t="shared" ca="1" si="0"/>
        <v>9.5355601197236517E-2</v>
      </c>
    </row>
    <row r="24" spans="1:20" x14ac:dyDescent="0.35">
      <c r="A24" s="3" t="s">
        <v>37</v>
      </c>
      <c r="B24">
        <v>744</v>
      </c>
      <c r="C24">
        <v>695</v>
      </c>
      <c r="D24">
        <v>300</v>
      </c>
      <c r="E24">
        <v>338</v>
      </c>
      <c r="F24">
        <v>0</v>
      </c>
      <c r="G24">
        <v>198</v>
      </c>
      <c r="H24">
        <v>194</v>
      </c>
      <c r="I24">
        <v>149</v>
      </c>
      <c r="J24">
        <v>174</v>
      </c>
      <c r="K24">
        <v>187</v>
      </c>
      <c r="L24">
        <v>189</v>
      </c>
      <c r="M24">
        <v>171</v>
      </c>
      <c r="N24">
        <v>190</v>
      </c>
      <c r="O24">
        <v>190</v>
      </c>
      <c r="S24">
        <v>1281</v>
      </c>
      <c r="T24">
        <f t="shared" ca="1" si="0"/>
        <v>0.77532382599738625</v>
      </c>
    </row>
    <row r="25" spans="1:20" x14ac:dyDescent="0.35">
      <c r="A25" s="3" t="s">
        <v>38</v>
      </c>
      <c r="B25">
        <v>820</v>
      </c>
      <c r="C25">
        <v>768</v>
      </c>
      <c r="D25">
        <v>311</v>
      </c>
      <c r="E25">
        <v>384</v>
      </c>
      <c r="F25">
        <v>5</v>
      </c>
      <c r="G25">
        <v>270</v>
      </c>
      <c r="H25">
        <v>263</v>
      </c>
      <c r="I25">
        <v>210</v>
      </c>
      <c r="J25">
        <v>231</v>
      </c>
      <c r="K25">
        <v>264</v>
      </c>
      <c r="L25">
        <v>260</v>
      </c>
      <c r="M25">
        <v>225</v>
      </c>
      <c r="N25">
        <v>266</v>
      </c>
      <c r="O25">
        <v>263</v>
      </c>
      <c r="S25">
        <v>709</v>
      </c>
      <c r="T25">
        <f t="shared" ca="1" si="0"/>
        <v>0.62671114539445849</v>
      </c>
    </row>
    <row r="26" spans="1:20" x14ac:dyDescent="0.35">
      <c r="A26" s="3" t="s">
        <v>39</v>
      </c>
      <c r="B26">
        <v>1477</v>
      </c>
      <c r="C26">
        <v>1391</v>
      </c>
      <c r="D26">
        <v>592</v>
      </c>
      <c r="E26">
        <v>691</v>
      </c>
      <c r="F26">
        <v>19</v>
      </c>
      <c r="G26">
        <v>455</v>
      </c>
      <c r="H26">
        <v>448</v>
      </c>
      <c r="I26">
        <v>369</v>
      </c>
      <c r="J26">
        <v>391</v>
      </c>
      <c r="K26">
        <v>446</v>
      </c>
      <c r="L26">
        <v>438</v>
      </c>
      <c r="M26">
        <v>354</v>
      </c>
      <c r="N26">
        <v>446</v>
      </c>
      <c r="O26">
        <v>438</v>
      </c>
      <c r="S26">
        <v>835</v>
      </c>
      <c r="T26">
        <f t="shared" ca="1" si="0"/>
        <v>0.19481197444759757</v>
      </c>
    </row>
    <row r="27" spans="1:20" x14ac:dyDescent="0.35">
      <c r="A27" s="3" t="s">
        <v>40</v>
      </c>
      <c r="B27">
        <v>3970</v>
      </c>
      <c r="C27">
        <v>3731</v>
      </c>
      <c r="D27">
        <v>1571</v>
      </c>
      <c r="E27">
        <v>1935</v>
      </c>
      <c r="F27">
        <v>32</v>
      </c>
      <c r="G27">
        <v>1115</v>
      </c>
      <c r="H27">
        <v>1086</v>
      </c>
      <c r="I27">
        <v>939</v>
      </c>
      <c r="J27">
        <v>1022</v>
      </c>
      <c r="K27">
        <v>1088</v>
      </c>
      <c r="L27">
        <v>1080</v>
      </c>
      <c r="M27">
        <v>939</v>
      </c>
      <c r="N27">
        <v>1088</v>
      </c>
      <c r="O27">
        <v>1079</v>
      </c>
      <c r="S27">
        <v>992</v>
      </c>
      <c r="T27">
        <f t="shared" ca="1" si="0"/>
        <v>0.62176066670704866</v>
      </c>
    </row>
    <row r="28" spans="1:20" x14ac:dyDescent="0.35">
      <c r="A28" s="3" t="s">
        <v>41</v>
      </c>
      <c r="B28">
        <v>8585</v>
      </c>
      <c r="C28">
        <v>7815</v>
      </c>
      <c r="D28">
        <v>3050</v>
      </c>
      <c r="E28">
        <v>4021</v>
      </c>
      <c r="F28">
        <v>61</v>
      </c>
      <c r="G28">
        <v>2306</v>
      </c>
      <c r="H28">
        <v>2093</v>
      </c>
      <c r="I28">
        <v>1697</v>
      </c>
      <c r="J28">
        <v>1753</v>
      </c>
      <c r="K28">
        <v>2104</v>
      </c>
      <c r="L28">
        <v>2184</v>
      </c>
      <c r="M28">
        <v>1634</v>
      </c>
      <c r="N28">
        <v>2231</v>
      </c>
      <c r="O28">
        <v>2209</v>
      </c>
      <c r="S28">
        <v>908</v>
      </c>
      <c r="T28">
        <f t="shared" ca="1" si="0"/>
        <v>7.8604133926999609E-2</v>
      </c>
    </row>
    <row r="29" spans="1:20" x14ac:dyDescent="0.35">
      <c r="A29" s="3" t="s">
        <v>42</v>
      </c>
      <c r="B29">
        <v>4335</v>
      </c>
      <c r="C29">
        <v>3912</v>
      </c>
      <c r="D29">
        <v>1424</v>
      </c>
      <c r="E29">
        <v>2079</v>
      </c>
      <c r="F29">
        <v>40</v>
      </c>
      <c r="G29">
        <v>1282</v>
      </c>
      <c r="H29">
        <v>1150</v>
      </c>
      <c r="I29">
        <v>905</v>
      </c>
      <c r="J29">
        <v>1029</v>
      </c>
      <c r="K29">
        <v>1202</v>
      </c>
      <c r="L29">
        <v>1220</v>
      </c>
      <c r="M29">
        <v>970</v>
      </c>
      <c r="N29">
        <v>1235</v>
      </c>
      <c r="O29">
        <v>1217</v>
      </c>
      <c r="S29">
        <v>653</v>
      </c>
      <c r="T29">
        <f t="shared" ca="1" si="0"/>
        <v>8.2939715522124979E-2</v>
      </c>
    </row>
    <row r="30" spans="1:20" x14ac:dyDescent="0.35">
      <c r="A30" s="3" t="s">
        <v>43</v>
      </c>
      <c r="B30">
        <v>2054</v>
      </c>
      <c r="C30">
        <v>1855</v>
      </c>
      <c r="D30">
        <v>777</v>
      </c>
      <c r="E30">
        <v>936</v>
      </c>
      <c r="F30">
        <v>12</v>
      </c>
      <c r="G30">
        <v>592</v>
      </c>
      <c r="H30">
        <v>553</v>
      </c>
      <c r="I30">
        <v>408</v>
      </c>
      <c r="J30">
        <v>450</v>
      </c>
      <c r="K30">
        <v>545</v>
      </c>
      <c r="L30">
        <v>555</v>
      </c>
      <c r="M30">
        <v>430</v>
      </c>
      <c r="N30">
        <v>572</v>
      </c>
      <c r="O30">
        <v>553</v>
      </c>
      <c r="S30">
        <v>180</v>
      </c>
      <c r="T30">
        <f t="shared" ca="1" si="0"/>
        <v>0.23443886683595916</v>
      </c>
    </row>
    <row r="31" spans="1:20" x14ac:dyDescent="0.35">
      <c r="A31" s="3" t="s">
        <v>44</v>
      </c>
      <c r="B31">
        <v>2974</v>
      </c>
      <c r="C31">
        <v>2663</v>
      </c>
      <c r="D31">
        <v>1056</v>
      </c>
      <c r="E31">
        <v>1397</v>
      </c>
      <c r="F31">
        <v>14</v>
      </c>
      <c r="G31">
        <v>921</v>
      </c>
      <c r="H31">
        <v>878</v>
      </c>
      <c r="I31">
        <v>559</v>
      </c>
      <c r="J31">
        <v>724</v>
      </c>
      <c r="K31">
        <v>862</v>
      </c>
      <c r="L31">
        <v>865</v>
      </c>
      <c r="M31">
        <v>728</v>
      </c>
      <c r="N31">
        <v>875</v>
      </c>
      <c r="O31">
        <v>864</v>
      </c>
      <c r="S31">
        <v>602</v>
      </c>
      <c r="T31">
        <f t="shared" ca="1" si="0"/>
        <v>0.86327690454837214</v>
      </c>
    </row>
    <row r="32" spans="1:20" x14ac:dyDescent="0.35">
      <c r="A32" s="3" t="s">
        <v>45</v>
      </c>
      <c r="B32">
        <v>3381</v>
      </c>
      <c r="C32">
        <v>3081</v>
      </c>
      <c r="D32">
        <v>1382</v>
      </c>
      <c r="E32">
        <v>1455</v>
      </c>
      <c r="F32">
        <v>32</v>
      </c>
      <c r="G32">
        <v>1007</v>
      </c>
      <c r="H32">
        <v>947</v>
      </c>
      <c r="I32">
        <v>808</v>
      </c>
      <c r="J32">
        <v>817</v>
      </c>
      <c r="K32">
        <v>958</v>
      </c>
      <c r="L32">
        <v>960</v>
      </c>
      <c r="M32">
        <v>747</v>
      </c>
      <c r="N32">
        <v>966</v>
      </c>
      <c r="O32">
        <v>949</v>
      </c>
      <c r="S32">
        <v>631</v>
      </c>
      <c r="T32">
        <f t="shared" ca="1" si="0"/>
        <v>0.24702560485612512</v>
      </c>
    </row>
    <row r="33" spans="1:20" x14ac:dyDescent="0.35">
      <c r="A33" s="3" t="s">
        <v>46</v>
      </c>
      <c r="B33">
        <v>3965</v>
      </c>
      <c r="C33">
        <v>3698</v>
      </c>
      <c r="D33">
        <v>1497</v>
      </c>
      <c r="E33">
        <v>1923</v>
      </c>
      <c r="F33">
        <v>40</v>
      </c>
      <c r="G33">
        <v>1021</v>
      </c>
      <c r="H33">
        <v>996</v>
      </c>
      <c r="I33">
        <v>882</v>
      </c>
      <c r="J33">
        <v>924</v>
      </c>
      <c r="K33">
        <v>993</v>
      </c>
      <c r="L33">
        <v>993</v>
      </c>
      <c r="M33">
        <v>896</v>
      </c>
      <c r="N33">
        <v>998</v>
      </c>
      <c r="O33">
        <v>984</v>
      </c>
      <c r="S33">
        <v>599</v>
      </c>
      <c r="T33">
        <f t="shared" ca="1" si="0"/>
        <v>0.67609035739059642</v>
      </c>
    </row>
    <row r="34" spans="1:20" x14ac:dyDescent="0.35">
      <c r="A34" s="3" t="s">
        <v>47</v>
      </c>
      <c r="B34">
        <v>4771</v>
      </c>
      <c r="C34">
        <v>4148</v>
      </c>
      <c r="D34">
        <v>1572</v>
      </c>
      <c r="E34">
        <v>1998</v>
      </c>
      <c r="F34">
        <v>20</v>
      </c>
      <c r="G34">
        <v>1073</v>
      </c>
      <c r="H34">
        <v>792</v>
      </c>
      <c r="I34">
        <v>668</v>
      </c>
      <c r="J34">
        <v>599</v>
      </c>
      <c r="K34">
        <v>822</v>
      </c>
      <c r="L34">
        <v>996</v>
      </c>
      <c r="M34">
        <v>531</v>
      </c>
      <c r="N34">
        <v>1029</v>
      </c>
      <c r="O34">
        <v>997</v>
      </c>
      <c r="S34">
        <v>837</v>
      </c>
      <c r="T34">
        <f t="shared" ca="1" si="0"/>
        <v>0.78173569441331836</v>
      </c>
    </row>
    <row r="35" spans="1:20" x14ac:dyDescent="0.35">
      <c r="A35" s="3" t="s">
        <v>48</v>
      </c>
      <c r="B35">
        <v>2329</v>
      </c>
      <c r="C35">
        <v>2130</v>
      </c>
      <c r="D35">
        <v>788</v>
      </c>
      <c r="E35">
        <v>1194</v>
      </c>
      <c r="F35">
        <v>16</v>
      </c>
      <c r="G35">
        <v>551</v>
      </c>
      <c r="H35">
        <v>543</v>
      </c>
      <c r="I35">
        <v>373</v>
      </c>
      <c r="J35">
        <v>457</v>
      </c>
      <c r="K35">
        <v>531</v>
      </c>
      <c r="L35">
        <v>532</v>
      </c>
      <c r="M35">
        <v>442</v>
      </c>
      <c r="N35">
        <v>537</v>
      </c>
      <c r="O35">
        <v>536</v>
      </c>
      <c r="S35">
        <v>2368</v>
      </c>
      <c r="T35">
        <f t="shared" ca="1" si="0"/>
        <v>0.88573343381301028</v>
      </c>
    </row>
    <row r="36" spans="1:20" x14ac:dyDescent="0.35">
      <c r="A36" s="3" t="s">
        <v>49</v>
      </c>
      <c r="B36">
        <v>1571</v>
      </c>
      <c r="C36">
        <v>1476</v>
      </c>
      <c r="D36">
        <v>590</v>
      </c>
      <c r="E36">
        <v>808</v>
      </c>
      <c r="F36">
        <v>20</v>
      </c>
      <c r="G36">
        <v>515</v>
      </c>
      <c r="H36">
        <v>509</v>
      </c>
      <c r="I36">
        <v>383</v>
      </c>
      <c r="J36">
        <v>458</v>
      </c>
      <c r="K36">
        <v>504</v>
      </c>
      <c r="L36">
        <v>491</v>
      </c>
      <c r="M36">
        <v>438</v>
      </c>
      <c r="N36">
        <v>505</v>
      </c>
      <c r="O36">
        <v>496</v>
      </c>
      <c r="S36">
        <v>198</v>
      </c>
      <c r="T36">
        <f t="shared" ca="1" si="0"/>
        <v>0.77942546214028252</v>
      </c>
    </row>
    <row r="37" spans="1:20" x14ac:dyDescent="0.35">
      <c r="A37" s="3" t="s">
        <v>50</v>
      </c>
      <c r="B37">
        <v>2674</v>
      </c>
      <c r="C37">
        <v>2471</v>
      </c>
      <c r="D37">
        <v>926</v>
      </c>
      <c r="E37">
        <v>1376</v>
      </c>
      <c r="F37">
        <v>28</v>
      </c>
      <c r="G37">
        <v>950</v>
      </c>
      <c r="H37">
        <v>931</v>
      </c>
      <c r="I37">
        <v>632</v>
      </c>
      <c r="J37">
        <v>774</v>
      </c>
      <c r="K37">
        <v>924</v>
      </c>
      <c r="L37">
        <v>905</v>
      </c>
      <c r="M37">
        <v>781</v>
      </c>
      <c r="N37">
        <v>928</v>
      </c>
      <c r="O37">
        <v>909</v>
      </c>
      <c r="S37">
        <v>1480</v>
      </c>
      <c r="T37">
        <f t="shared" ca="1" si="0"/>
        <v>0.96811049002932981</v>
      </c>
    </row>
    <row r="38" spans="1:20" x14ac:dyDescent="0.35">
      <c r="A38" s="3" t="s">
        <v>51</v>
      </c>
      <c r="B38">
        <v>2452</v>
      </c>
      <c r="C38">
        <v>2277</v>
      </c>
      <c r="D38">
        <v>863</v>
      </c>
      <c r="E38">
        <v>1243</v>
      </c>
      <c r="F38">
        <v>36</v>
      </c>
      <c r="G38">
        <v>995</v>
      </c>
      <c r="H38">
        <v>973</v>
      </c>
      <c r="I38">
        <v>657</v>
      </c>
      <c r="J38">
        <v>748</v>
      </c>
      <c r="K38">
        <v>975</v>
      </c>
      <c r="L38">
        <v>949</v>
      </c>
      <c r="M38">
        <v>753</v>
      </c>
      <c r="N38">
        <v>973</v>
      </c>
      <c r="O38">
        <v>955</v>
      </c>
      <c r="S38">
        <v>1018</v>
      </c>
      <c r="T38">
        <f t="shared" ca="1" si="0"/>
        <v>0.33065488472131077</v>
      </c>
    </row>
    <row r="39" spans="1:20" x14ac:dyDescent="0.35">
      <c r="A39" s="3" t="s">
        <v>52</v>
      </c>
      <c r="B39">
        <v>1856</v>
      </c>
      <c r="C39">
        <v>1707</v>
      </c>
      <c r="D39">
        <v>607</v>
      </c>
      <c r="E39">
        <v>976</v>
      </c>
      <c r="F39">
        <v>18</v>
      </c>
      <c r="G39">
        <v>647</v>
      </c>
      <c r="H39">
        <v>628</v>
      </c>
      <c r="I39">
        <v>428</v>
      </c>
      <c r="J39">
        <v>539</v>
      </c>
      <c r="K39">
        <v>624</v>
      </c>
      <c r="L39">
        <v>615</v>
      </c>
      <c r="M39">
        <v>533</v>
      </c>
      <c r="N39">
        <v>627</v>
      </c>
      <c r="O39">
        <v>629</v>
      </c>
      <c r="S39">
        <v>1189</v>
      </c>
      <c r="T39">
        <f t="shared" ca="1" si="0"/>
        <v>0.71930272574844878</v>
      </c>
    </row>
    <row r="40" spans="1:20" x14ac:dyDescent="0.35">
      <c r="A40" s="3" t="s">
        <v>53</v>
      </c>
      <c r="B40">
        <v>4381</v>
      </c>
      <c r="C40">
        <v>4047</v>
      </c>
      <c r="D40">
        <v>1615</v>
      </c>
      <c r="E40">
        <v>2172</v>
      </c>
      <c r="F40">
        <v>42</v>
      </c>
      <c r="G40">
        <v>1365</v>
      </c>
      <c r="H40">
        <v>1326</v>
      </c>
      <c r="I40">
        <v>1100</v>
      </c>
      <c r="J40">
        <v>1161</v>
      </c>
      <c r="K40">
        <v>1306</v>
      </c>
      <c r="L40">
        <v>1295</v>
      </c>
      <c r="M40">
        <v>1112</v>
      </c>
      <c r="N40">
        <v>1304</v>
      </c>
      <c r="O40">
        <v>1298</v>
      </c>
      <c r="S40">
        <v>1495</v>
      </c>
      <c r="T40">
        <f t="shared" ca="1" si="0"/>
        <v>0.79832357390166508</v>
      </c>
    </row>
    <row r="41" spans="1:20" x14ac:dyDescent="0.35">
      <c r="A41" s="3" t="s">
        <v>54</v>
      </c>
      <c r="B41">
        <v>2485</v>
      </c>
      <c r="C41">
        <v>2335</v>
      </c>
      <c r="D41">
        <v>895</v>
      </c>
      <c r="E41">
        <v>1296</v>
      </c>
      <c r="F41">
        <v>17</v>
      </c>
      <c r="G41">
        <v>579</v>
      </c>
      <c r="H41">
        <v>557</v>
      </c>
      <c r="I41">
        <v>480</v>
      </c>
      <c r="J41">
        <v>507</v>
      </c>
      <c r="K41">
        <v>552</v>
      </c>
      <c r="L41">
        <v>558</v>
      </c>
      <c r="M41">
        <v>501</v>
      </c>
      <c r="N41">
        <v>565</v>
      </c>
      <c r="O41">
        <v>556</v>
      </c>
      <c r="S41">
        <v>2075</v>
      </c>
      <c r="T41">
        <f t="shared" ca="1" si="0"/>
        <v>0.20816323201337239</v>
      </c>
    </row>
    <row r="42" spans="1:20" x14ac:dyDescent="0.35">
      <c r="A42" s="3" t="s">
        <v>55</v>
      </c>
      <c r="B42">
        <v>4933</v>
      </c>
      <c r="C42">
        <v>4368</v>
      </c>
      <c r="D42">
        <v>1748</v>
      </c>
      <c r="E42">
        <v>2135</v>
      </c>
      <c r="F42">
        <v>39</v>
      </c>
      <c r="G42">
        <v>1106</v>
      </c>
      <c r="H42">
        <v>990</v>
      </c>
      <c r="I42">
        <v>908</v>
      </c>
      <c r="J42">
        <v>776</v>
      </c>
      <c r="K42">
        <v>973</v>
      </c>
      <c r="L42">
        <v>1033</v>
      </c>
      <c r="M42">
        <v>711</v>
      </c>
      <c r="N42">
        <v>1068</v>
      </c>
      <c r="O42">
        <v>1022</v>
      </c>
      <c r="S42">
        <v>614</v>
      </c>
      <c r="T42">
        <f t="shared" ca="1" si="0"/>
        <v>6.0720612242383898E-2</v>
      </c>
    </row>
    <row r="43" spans="1:20" x14ac:dyDescent="0.35">
      <c r="A43" s="3" t="s">
        <v>56</v>
      </c>
      <c r="B43">
        <v>4606</v>
      </c>
      <c r="C43">
        <v>4007</v>
      </c>
      <c r="D43">
        <v>1447</v>
      </c>
      <c r="E43">
        <v>2102</v>
      </c>
      <c r="F43">
        <v>34</v>
      </c>
      <c r="G43">
        <v>1281</v>
      </c>
      <c r="H43">
        <v>1230</v>
      </c>
      <c r="I43">
        <v>961</v>
      </c>
      <c r="J43">
        <v>1030</v>
      </c>
      <c r="K43">
        <v>1199</v>
      </c>
      <c r="L43">
        <v>1224</v>
      </c>
      <c r="M43">
        <v>975</v>
      </c>
      <c r="N43">
        <v>1255</v>
      </c>
      <c r="O43">
        <v>1224</v>
      </c>
      <c r="S43">
        <v>1531</v>
      </c>
      <c r="T43">
        <f t="shared" ca="1" si="0"/>
        <v>0.52748805826178335</v>
      </c>
    </row>
    <row r="44" spans="1:20" x14ac:dyDescent="0.35">
      <c r="A44" s="3" t="s">
        <v>57</v>
      </c>
      <c r="B44">
        <v>6828</v>
      </c>
      <c r="C44">
        <v>6108</v>
      </c>
      <c r="D44">
        <v>2360</v>
      </c>
      <c r="E44">
        <v>3138</v>
      </c>
      <c r="F44">
        <v>44</v>
      </c>
      <c r="G44">
        <v>1909</v>
      </c>
      <c r="H44">
        <v>1782</v>
      </c>
      <c r="I44">
        <v>1440</v>
      </c>
      <c r="J44">
        <v>1450</v>
      </c>
      <c r="K44">
        <v>1782</v>
      </c>
      <c r="L44">
        <v>1816</v>
      </c>
      <c r="M44">
        <v>1356</v>
      </c>
      <c r="N44">
        <v>1836</v>
      </c>
      <c r="O44">
        <v>1822</v>
      </c>
      <c r="S44">
        <v>714</v>
      </c>
      <c r="T44">
        <f t="shared" ca="1" si="0"/>
        <v>3.2233779296078846E-2</v>
      </c>
    </row>
    <row r="45" spans="1:20" x14ac:dyDescent="0.35">
      <c r="A45" s="3" t="s">
        <v>58</v>
      </c>
      <c r="B45">
        <v>1785</v>
      </c>
      <c r="C45">
        <v>1659</v>
      </c>
      <c r="D45">
        <v>724</v>
      </c>
      <c r="E45">
        <v>813</v>
      </c>
      <c r="F45">
        <v>14</v>
      </c>
      <c r="G45">
        <v>489</v>
      </c>
      <c r="H45">
        <v>472</v>
      </c>
      <c r="I45">
        <v>389</v>
      </c>
      <c r="J45">
        <v>417</v>
      </c>
      <c r="K45">
        <v>464</v>
      </c>
      <c r="L45">
        <v>466</v>
      </c>
      <c r="M45">
        <v>385</v>
      </c>
      <c r="N45">
        <v>468</v>
      </c>
      <c r="O45">
        <v>472</v>
      </c>
      <c r="S45">
        <v>2256</v>
      </c>
      <c r="T45">
        <f t="shared" ca="1" si="0"/>
        <v>0.16792962288138336</v>
      </c>
    </row>
    <row r="46" spans="1:20" x14ac:dyDescent="0.35">
      <c r="A46" s="3" t="s">
        <v>59</v>
      </c>
      <c r="B46">
        <v>1294</v>
      </c>
      <c r="C46">
        <v>1207</v>
      </c>
      <c r="D46">
        <v>526</v>
      </c>
      <c r="E46">
        <v>604</v>
      </c>
      <c r="F46">
        <v>14</v>
      </c>
      <c r="G46">
        <v>343</v>
      </c>
      <c r="H46">
        <v>342</v>
      </c>
      <c r="I46">
        <v>281</v>
      </c>
      <c r="J46">
        <v>303</v>
      </c>
      <c r="K46">
        <v>338</v>
      </c>
      <c r="L46">
        <v>338</v>
      </c>
      <c r="M46">
        <v>288</v>
      </c>
      <c r="N46">
        <v>340</v>
      </c>
      <c r="O46">
        <v>336</v>
      </c>
      <c r="S46">
        <v>1000</v>
      </c>
      <c r="T46">
        <f t="shared" ca="1" si="0"/>
        <v>0.5803115149751259</v>
      </c>
    </row>
    <row r="47" spans="1:20" x14ac:dyDescent="0.35">
      <c r="A47" s="3" t="s">
        <v>60</v>
      </c>
      <c r="B47">
        <v>2722</v>
      </c>
      <c r="C47">
        <v>2542</v>
      </c>
      <c r="D47">
        <v>1166</v>
      </c>
      <c r="E47">
        <v>1182</v>
      </c>
      <c r="F47">
        <v>44</v>
      </c>
      <c r="G47">
        <v>709</v>
      </c>
      <c r="H47">
        <v>696</v>
      </c>
      <c r="I47">
        <v>587</v>
      </c>
      <c r="J47">
        <v>638</v>
      </c>
      <c r="K47">
        <v>688</v>
      </c>
      <c r="L47">
        <v>683</v>
      </c>
      <c r="M47">
        <v>578</v>
      </c>
      <c r="N47">
        <v>690</v>
      </c>
      <c r="O47">
        <v>684</v>
      </c>
      <c r="S47">
        <v>212</v>
      </c>
      <c r="T47">
        <f t="shared" ca="1" si="0"/>
        <v>0.58714799487966018</v>
      </c>
    </row>
    <row r="48" spans="1:20" x14ac:dyDescent="0.35">
      <c r="A48" s="3" t="s">
        <v>61</v>
      </c>
      <c r="B48">
        <v>3762</v>
      </c>
      <c r="C48">
        <v>3419</v>
      </c>
      <c r="D48">
        <v>1531</v>
      </c>
      <c r="E48">
        <v>1638</v>
      </c>
      <c r="F48">
        <v>36</v>
      </c>
      <c r="G48">
        <v>992</v>
      </c>
      <c r="H48">
        <v>941</v>
      </c>
      <c r="I48">
        <v>793</v>
      </c>
      <c r="J48">
        <v>870</v>
      </c>
      <c r="K48">
        <v>950</v>
      </c>
      <c r="L48">
        <v>944</v>
      </c>
      <c r="M48">
        <v>802</v>
      </c>
      <c r="N48">
        <v>954</v>
      </c>
      <c r="O48">
        <v>931</v>
      </c>
      <c r="S48">
        <v>705</v>
      </c>
      <c r="T48">
        <f t="shared" ca="1" si="0"/>
        <v>0.88178099855849601</v>
      </c>
    </row>
    <row r="49" spans="1:20" x14ac:dyDescent="0.35">
      <c r="A49" s="3" t="s">
        <v>62</v>
      </c>
      <c r="B49">
        <v>1296</v>
      </c>
      <c r="C49">
        <v>1176</v>
      </c>
      <c r="D49">
        <v>527</v>
      </c>
      <c r="E49">
        <v>566</v>
      </c>
      <c r="F49">
        <v>4</v>
      </c>
      <c r="G49">
        <v>330</v>
      </c>
      <c r="H49">
        <v>323</v>
      </c>
      <c r="I49">
        <v>261</v>
      </c>
      <c r="J49">
        <v>269</v>
      </c>
      <c r="K49">
        <v>315</v>
      </c>
      <c r="L49">
        <v>320</v>
      </c>
      <c r="M49">
        <v>254</v>
      </c>
      <c r="N49">
        <v>322</v>
      </c>
      <c r="O49">
        <v>320</v>
      </c>
      <c r="S49">
        <v>489</v>
      </c>
      <c r="T49">
        <f t="shared" ca="1" si="0"/>
        <v>0.41631051737200575</v>
      </c>
    </row>
    <row r="50" spans="1:20" x14ac:dyDescent="0.35">
      <c r="A50" s="3" t="s">
        <v>63</v>
      </c>
      <c r="B50">
        <v>2709</v>
      </c>
      <c r="C50">
        <v>2428</v>
      </c>
      <c r="D50">
        <v>1010</v>
      </c>
      <c r="E50">
        <v>1171</v>
      </c>
      <c r="F50">
        <v>20</v>
      </c>
      <c r="G50">
        <v>635</v>
      </c>
      <c r="H50">
        <v>522</v>
      </c>
      <c r="I50">
        <v>459</v>
      </c>
      <c r="J50">
        <v>464</v>
      </c>
      <c r="K50">
        <v>567</v>
      </c>
      <c r="L50">
        <v>598</v>
      </c>
      <c r="M50">
        <v>417</v>
      </c>
      <c r="N50">
        <v>612</v>
      </c>
      <c r="O50">
        <v>597</v>
      </c>
      <c r="S50">
        <v>749</v>
      </c>
      <c r="T50">
        <f t="shared" ca="1" si="0"/>
        <v>0.32989366027185285</v>
      </c>
    </row>
    <row r="51" spans="1:20" x14ac:dyDescent="0.35">
      <c r="A51" s="3" t="s">
        <v>64</v>
      </c>
      <c r="B51">
        <v>9117</v>
      </c>
      <c r="C51">
        <v>7764</v>
      </c>
      <c r="D51">
        <v>2837</v>
      </c>
      <c r="E51">
        <v>3700</v>
      </c>
      <c r="F51">
        <v>52</v>
      </c>
      <c r="G51">
        <v>2193</v>
      </c>
      <c r="H51">
        <v>1625</v>
      </c>
      <c r="I51">
        <v>1350</v>
      </c>
      <c r="J51">
        <v>1168</v>
      </c>
      <c r="K51">
        <v>1613</v>
      </c>
      <c r="L51">
        <v>1975</v>
      </c>
      <c r="M51">
        <v>1083</v>
      </c>
      <c r="N51">
        <v>2049</v>
      </c>
      <c r="O51">
        <v>1994</v>
      </c>
      <c r="S51">
        <v>592</v>
      </c>
      <c r="T51">
        <f t="shared" ca="1" si="0"/>
        <v>0.89800692276238026</v>
      </c>
    </row>
    <row r="52" spans="1:20" x14ac:dyDescent="0.35">
      <c r="A52" s="3" t="s">
        <v>65</v>
      </c>
      <c r="B52">
        <v>1480</v>
      </c>
      <c r="C52">
        <v>1370</v>
      </c>
      <c r="D52">
        <v>508</v>
      </c>
      <c r="E52">
        <v>761</v>
      </c>
      <c r="F52">
        <v>11</v>
      </c>
      <c r="G52">
        <v>463</v>
      </c>
      <c r="H52">
        <v>425</v>
      </c>
      <c r="I52">
        <v>276</v>
      </c>
      <c r="J52">
        <v>339</v>
      </c>
      <c r="K52">
        <v>422</v>
      </c>
      <c r="L52">
        <v>416</v>
      </c>
      <c r="M52">
        <v>336</v>
      </c>
      <c r="N52">
        <v>428</v>
      </c>
      <c r="O52">
        <v>435</v>
      </c>
      <c r="S52">
        <v>612</v>
      </c>
      <c r="T52">
        <f t="shared" ca="1" si="0"/>
        <v>9.9901885228823595E-3</v>
      </c>
    </row>
    <row r="53" spans="1:20" x14ac:dyDescent="0.35">
      <c r="A53" s="3" t="s">
        <v>66</v>
      </c>
      <c r="B53">
        <v>5216</v>
      </c>
      <c r="C53">
        <v>4535</v>
      </c>
      <c r="D53">
        <v>1628</v>
      </c>
      <c r="E53">
        <v>2319</v>
      </c>
      <c r="F53">
        <v>36</v>
      </c>
      <c r="G53">
        <v>1372</v>
      </c>
      <c r="H53">
        <v>1148</v>
      </c>
      <c r="I53">
        <v>899</v>
      </c>
      <c r="J53">
        <v>900</v>
      </c>
      <c r="K53">
        <v>1163</v>
      </c>
      <c r="L53">
        <v>1272</v>
      </c>
      <c r="M53">
        <v>863</v>
      </c>
      <c r="N53">
        <v>1297</v>
      </c>
      <c r="O53">
        <v>1287</v>
      </c>
      <c r="S53">
        <v>1635</v>
      </c>
      <c r="T53">
        <f t="shared" ca="1" si="0"/>
        <v>0.93598438563093089</v>
      </c>
    </row>
    <row r="54" spans="1:20" x14ac:dyDescent="0.35">
      <c r="A54" s="3" t="s">
        <v>67</v>
      </c>
      <c r="B54">
        <v>11844</v>
      </c>
      <c r="C54">
        <v>10312</v>
      </c>
      <c r="D54">
        <v>3786</v>
      </c>
      <c r="E54">
        <v>5152</v>
      </c>
      <c r="F54">
        <v>100</v>
      </c>
      <c r="G54">
        <v>3019</v>
      </c>
      <c r="H54">
        <v>2558</v>
      </c>
      <c r="I54">
        <v>2176</v>
      </c>
      <c r="J54">
        <v>1951</v>
      </c>
      <c r="K54">
        <v>2591</v>
      </c>
      <c r="L54">
        <v>2817</v>
      </c>
      <c r="M54">
        <v>1889</v>
      </c>
      <c r="N54">
        <v>2895</v>
      </c>
      <c r="O54">
        <v>2832</v>
      </c>
      <c r="S54">
        <v>635</v>
      </c>
      <c r="T54">
        <f t="shared" ca="1" si="0"/>
        <v>0.63335768018914684</v>
      </c>
    </row>
    <row r="55" spans="1:20" x14ac:dyDescent="0.35">
      <c r="A55" s="3" t="s">
        <v>68</v>
      </c>
      <c r="B55">
        <v>1704</v>
      </c>
      <c r="C55">
        <v>1557</v>
      </c>
      <c r="D55">
        <v>661</v>
      </c>
      <c r="E55">
        <v>750</v>
      </c>
      <c r="F55">
        <v>9</v>
      </c>
      <c r="G55">
        <v>394</v>
      </c>
      <c r="H55">
        <v>375</v>
      </c>
      <c r="I55">
        <v>327</v>
      </c>
      <c r="J55">
        <v>343</v>
      </c>
      <c r="K55">
        <v>365</v>
      </c>
      <c r="L55">
        <v>376</v>
      </c>
      <c r="M55">
        <v>315</v>
      </c>
      <c r="N55">
        <v>379</v>
      </c>
      <c r="O55">
        <v>379</v>
      </c>
      <c r="S55">
        <v>647</v>
      </c>
      <c r="T55">
        <f t="shared" ca="1" si="0"/>
        <v>0.41595256066632735</v>
      </c>
    </row>
    <row r="56" spans="1:20" x14ac:dyDescent="0.35">
      <c r="A56" s="3" t="s">
        <v>69</v>
      </c>
      <c r="B56">
        <v>4015</v>
      </c>
      <c r="C56">
        <v>3434</v>
      </c>
      <c r="D56">
        <v>1343</v>
      </c>
      <c r="E56">
        <v>1568</v>
      </c>
      <c r="F56">
        <v>24</v>
      </c>
      <c r="G56">
        <v>957</v>
      </c>
      <c r="H56">
        <v>587</v>
      </c>
      <c r="I56">
        <v>532</v>
      </c>
      <c r="J56">
        <v>424</v>
      </c>
      <c r="K56">
        <v>616</v>
      </c>
      <c r="L56">
        <v>831</v>
      </c>
      <c r="M56">
        <v>376</v>
      </c>
      <c r="N56">
        <v>877</v>
      </c>
      <c r="O56">
        <v>853</v>
      </c>
      <c r="S56">
        <v>951</v>
      </c>
      <c r="T56">
        <f t="shared" ca="1" si="0"/>
        <v>0.28469300189991675</v>
      </c>
    </row>
    <row r="57" spans="1:20" x14ac:dyDescent="0.35">
      <c r="A57" s="3" t="s">
        <v>70</v>
      </c>
      <c r="B57">
        <v>10254</v>
      </c>
      <c r="C57">
        <v>8842</v>
      </c>
      <c r="D57">
        <v>3385</v>
      </c>
      <c r="E57">
        <v>4358</v>
      </c>
      <c r="F57">
        <v>74</v>
      </c>
      <c r="G57">
        <v>2368</v>
      </c>
      <c r="H57">
        <v>1840</v>
      </c>
      <c r="I57">
        <v>1641</v>
      </c>
      <c r="J57">
        <v>1450</v>
      </c>
      <c r="K57">
        <v>1912</v>
      </c>
      <c r="L57">
        <v>2189</v>
      </c>
      <c r="M57">
        <v>1279</v>
      </c>
      <c r="N57">
        <v>2259</v>
      </c>
      <c r="O57">
        <v>2178</v>
      </c>
      <c r="S57">
        <v>1225</v>
      </c>
      <c r="T57">
        <f t="shared" ca="1" si="0"/>
        <v>0.60536431338015961</v>
      </c>
    </row>
    <row r="58" spans="1:20" x14ac:dyDescent="0.35">
      <c r="A58" s="3" t="s">
        <v>71</v>
      </c>
      <c r="B58">
        <v>9333</v>
      </c>
      <c r="C58">
        <v>8048</v>
      </c>
      <c r="D58">
        <v>3097</v>
      </c>
      <c r="E58">
        <v>3862</v>
      </c>
      <c r="F58">
        <v>80</v>
      </c>
      <c r="G58">
        <v>2213</v>
      </c>
      <c r="H58">
        <v>1609</v>
      </c>
      <c r="I58">
        <v>1535</v>
      </c>
      <c r="J58">
        <v>1256</v>
      </c>
      <c r="K58">
        <v>1708</v>
      </c>
      <c r="L58">
        <v>2060</v>
      </c>
      <c r="M58">
        <v>1117</v>
      </c>
      <c r="N58">
        <v>2102</v>
      </c>
      <c r="O58">
        <v>2033</v>
      </c>
      <c r="S58">
        <v>3019</v>
      </c>
      <c r="T58">
        <f t="shared" ca="1" si="0"/>
        <v>0.69074107881004132</v>
      </c>
    </row>
    <row r="59" spans="1:20" x14ac:dyDescent="0.35">
      <c r="A59" s="3" t="s">
        <v>72</v>
      </c>
      <c r="B59">
        <v>10867</v>
      </c>
      <c r="C59">
        <v>9435</v>
      </c>
      <c r="D59">
        <v>3712</v>
      </c>
      <c r="E59">
        <v>4278</v>
      </c>
      <c r="F59">
        <v>103</v>
      </c>
      <c r="G59">
        <v>2395</v>
      </c>
      <c r="H59">
        <v>2011</v>
      </c>
      <c r="I59">
        <v>1858</v>
      </c>
      <c r="J59">
        <v>1333</v>
      </c>
      <c r="K59">
        <v>1896</v>
      </c>
      <c r="L59">
        <v>2213</v>
      </c>
      <c r="M59">
        <v>1106</v>
      </c>
      <c r="N59">
        <v>2263</v>
      </c>
      <c r="O59">
        <v>2169</v>
      </c>
      <c r="S59">
        <v>979</v>
      </c>
      <c r="T59">
        <f t="shared" ca="1" si="0"/>
        <v>3.6287414634323945E-3</v>
      </c>
    </row>
    <row r="60" spans="1:20" x14ac:dyDescent="0.35">
      <c r="A60" s="3" t="s">
        <v>73</v>
      </c>
      <c r="B60">
        <v>8318</v>
      </c>
      <c r="C60">
        <v>7334</v>
      </c>
      <c r="D60">
        <v>2886</v>
      </c>
      <c r="E60">
        <v>3219</v>
      </c>
      <c r="F60">
        <v>56</v>
      </c>
      <c r="G60">
        <v>2028</v>
      </c>
      <c r="H60">
        <v>1586</v>
      </c>
      <c r="I60">
        <v>1467</v>
      </c>
      <c r="J60">
        <v>1228</v>
      </c>
      <c r="K60">
        <v>1669</v>
      </c>
      <c r="L60">
        <v>1859</v>
      </c>
      <c r="M60">
        <v>1035</v>
      </c>
      <c r="N60">
        <v>1914</v>
      </c>
      <c r="O60">
        <v>1831</v>
      </c>
      <c r="S60">
        <v>1483</v>
      </c>
      <c r="T60">
        <f t="shared" ca="1" si="0"/>
        <v>0.92369546601736985</v>
      </c>
    </row>
    <row r="61" spans="1:20" x14ac:dyDescent="0.35">
      <c r="A61" s="3" t="s">
        <v>74</v>
      </c>
      <c r="B61">
        <v>11404</v>
      </c>
      <c r="C61">
        <v>10034</v>
      </c>
      <c r="D61">
        <v>3912</v>
      </c>
      <c r="E61">
        <v>4807</v>
      </c>
      <c r="F61">
        <v>98</v>
      </c>
      <c r="G61">
        <v>2685</v>
      </c>
      <c r="H61">
        <v>2297</v>
      </c>
      <c r="I61">
        <v>1880</v>
      </c>
      <c r="J61">
        <v>1769</v>
      </c>
      <c r="K61">
        <v>2274</v>
      </c>
      <c r="L61">
        <v>2531</v>
      </c>
      <c r="M61">
        <v>1536</v>
      </c>
      <c r="N61">
        <v>2576</v>
      </c>
      <c r="O61">
        <v>2504</v>
      </c>
      <c r="S61">
        <v>995</v>
      </c>
      <c r="T61">
        <f t="shared" ca="1" si="0"/>
        <v>0.54400133120724503</v>
      </c>
    </row>
    <row r="62" spans="1:20" x14ac:dyDescent="0.35">
      <c r="A62" s="3" t="s">
        <v>75</v>
      </c>
      <c r="B62">
        <v>5530</v>
      </c>
      <c r="C62">
        <v>4933</v>
      </c>
      <c r="D62">
        <v>2026</v>
      </c>
      <c r="E62">
        <v>2286</v>
      </c>
      <c r="F62">
        <v>32</v>
      </c>
      <c r="G62">
        <v>1372</v>
      </c>
      <c r="H62">
        <v>1177</v>
      </c>
      <c r="I62">
        <v>1063</v>
      </c>
      <c r="J62">
        <v>927</v>
      </c>
      <c r="K62">
        <v>1198</v>
      </c>
      <c r="L62">
        <v>1311</v>
      </c>
      <c r="M62">
        <v>752</v>
      </c>
      <c r="N62">
        <v>1323</v>
      </c>
      <c r="O62">
        <v>1295</v>
      </c>
      <c r="S62">
        <v>394</v>
      </c>
      <c r="T62">
        <f t="shared" ca="1" si="0"/>
        <v>0.2026370346258658</v>
      </c>
    </row>
    <row r="63" spans="1:20" x14ac:dyDescent="0.35">
      <c r="A63" s="3" t="s">
        <v>76</v>
      </c>
      <c r="B63">
        <v>7466</v>
      </c>
      <c r="C63">
        <v>6662</v>
      </c>
      <c r="D63">
        <v>2578</v>
      </c>
      <c r="E63">
        <v>3315</v>
      </c>
      <c r="F63">
        <v>56</v>
      </c>
      <c r="G63">
        <v>2022</v>
      </c>
      <c r="H63">
        <v>1816</v>
      </c>
      <c r="I63">
        <v>1514</v>
      </c>
      <c r="J63">
        <v>1461</v>
      </c>
      <c r="K63">
        <v>1832</v>
      </c>
      <c r="L63">
        <v>1908</v>
      </c>
      <c r="M63">
        <v>1359</v>
      </c>
      <c r="N63">
        <v>1946</v>
      </c>
      <c r="O63">
        <v>1903</v>
      </c>
      <c r="S63">
        <v>330</v>
      </c>
      <c r="T63">
        <f t="shared" ca="1" si="0"/>
        <v>0.56824689383080118</v>
      </c>
    </row>
    <row r="64" spans="1:20" x14ac:dyDescent="0.35">
      <c r="A64" s="3" t="s">
        <v>77</v>
      </c>
      <c r="B64">
        <v>3599</v>
      </c>
      <c r="C64">
        <v>3200</v>
      </c>
      <c r="D64">
        <v>1230</v>
      </c>
      <c r="E64">
        <v>1616</v>
      </c>
      <c r="F64">
        <v>33</v>
      </c>
      <c r="G64">
        <v>951</v>
      </c>
      <c r="H64">
        <v>861</v>
      </c>
      <c r="I64">
        <v>717</v>
      </c>
      <c r="J64">
        <v>714</v>
      </c>
      <c r="K64">
        <v>863</v>
      </c>
      <c r="L64">
        <v>896</v>
      </c>
      <c r="M64">
        <v>655</v>
      </c>
      <c r="N64">
        <v>918</v>
      </c>
      <c r="O64">
        <v>891</v>
      </c>
      <c r="S64">
        <v>950</v>
      </c>
      <c r="T64">
        <f t="shared" ca="1" si="0"/>
        <v>0.51291314413050859</v>
      </c>
    </row>
    <row r="65" spans="1:20" x14ac:dyDescent="0.35">
      <c r="A65" s="3" t="s">
        <v>78</v>
      </c>
      <c r="B65">
        <v>2381</v>
      </c>
      <c r="C65">
        <v>2223</v>
      </c>
      <c r="D65">
        <v>996</v>
      </c>
      <c r="E65">
        <v>1077</v>
      </c>
      <c r="F65">
        <v>24</v>
      </c>
      <c r="G65">
        <v>680</v>
      </c>
      <c r="H65">
        <v>667</v>
      </c>
      <c r="I65">
        <v>517</v>
      </c>
      <c r="J65">
        <v>586</v>
      </c>
      <c r="K65">
        <v>656</v>
      </c>
      <c r="L65">
        <v>648</v>
      </c>
      <c r="M65">
        <v>526</v>
      </c>
      <c r="N65">
        <v>664</v>
      </c>
      <c r="O65">
        <v>655</v>
      </c>
      <c r="S65">
        <v>2213</v>
      </c>
      <c r="T65">
        <f t="shared" ca="1" si="0"/>
        <v>0.71977108077294893</v>
      </c>
    </row>
    <row r="66" spans="1:20" x14ac:dyDescent="0.35">
      <c r="A66" s="3" t="s">
        <v>79</v>
      </c>
      <c r="B66">
        <v>3577</v>
      </c>
      <c r="C66">
        <v>3289</v>
      </c>
      <c r="D66">
        <v>1391</v>
      </c>
      <c r="E66">
        <v>1613</v>
      </c>
      <c r="F66">
        <v>50</v>
      </c>
      <c r="G66">
        <v>1000</v>
      </c>
      <c r="H66">
        <v>942</v>
      </c>
      <c r="I66">
        <v>702</v>
      </c>
      <c r="J66">
        <v>822</v>
      </c>
      <c r="K66">
        <v>928</v>
      </c>
      <c r="L66">
        <v>943</v>
      </c>
      <c r="M66">
        <v>733</v>
      </c>
      <c r="N66">
        <v>980</v>
      </c>
      <c r="O66">
        <v>951</v>
      </c>
      <c r="S66">
        <v>1169</v>
      </c>
      <c r="T66">
        <f t="shared" ref="T66:T129" ca="1" si="1">RAND()</f>
        <v>0.42623051434552606</v>
      </c>
    </row>
    <row r="67" spans="1:20" x14ac:dyDescent="0.35">
      <c r="A67" s="3" t="s">
        <v>80</v>
      </c>
      <c r="B67">
        <v>5254</v>
      </c>
      <c r="C67">
        <v>4841</v>
      </c>
      <c r="D67">
        <v>2105</v>
      </c>
      <c r="E67">
        <v>2328</v>
      </c>
      <c r="F67">
        <v>42</v>
      </c>
      <c r="G67">
        <v>1379</v>
      </c>
      <c r="H67">
        <v>1347</v>
      </c>
      <c r="I67">
        <v>1114</v>
      </c>
      <c r="J67">
        <v>1218</v>
      </c>
      <c r="K67">
        <v>1324</v>
      </c>
      <c r="L67">
        <v>1334</v>
      </c>
      <c r="M67">
        <v>1088</v>
      </c>
      <c r="N67">
        <v>1341</v>
      </c>
      <c r="O67">
        <v>1329</v>
      </c>
      <c r="S67">
        <v>1153</v>
      </c>
      <c r="T67">
        <f t="shared" ca="1" si="1"/>
        <v>5.3915929605848234E-2</v>
      </c>
    </row>
    <row r="68" spans="1:20" x14ac:dyDescent="0.35">
      <c r="A68" s="3" t="s">
        <v>81</v>
      </c>
      <c r="B68">
        <v>4416</v>
      </c>
      <c r="C68">
        <v>4121</v>
      </c>
      <c r="D68">
        <v>1907</v>
      </c>
      <c r="E68">
        <v>1920</v>
      </c>
      <c r="F68">
        <v>44</v>
      </c>
      <c r="G68">
        <v>1153</v>
      </c>
      <c r="H68">
        <v>1127</v>
      </c>
      <c r="I68">
        <v>939</v>
      </c>
      <c r="J68">
        <v>1030</v>
      </c>
      <c r="K68">
        <v>1121</v>
      </c>
      <c r="L68">
        <v>1122</v>
      </c>
      <c r="M68">
        <v>931</v>
      </c>
      <c r="N68">
        <v>1128</v>
      </c>
      <c r="O68">
        <v>1110</v>
      </c>
      <c r="S68">
        <v>2887</v>
      </c>
      <c r="T68">
        <f t="shared" ca="1" si="1"/>
        <v>0.42745025100761791</v>
      </c>
    </row>
    <row r="69" spans="1:20" x14ac:dyDescent="0.35">
      <c r="A69" s="3" t="s">
        <v>82</v>
      </c>
      <c r="B69">
        <v>5309</v>
      </c>
      <c r="C69">
        <v>4619</v>
      </c>
      <c r="D69">
        <v>1557</v>
      </c>
      <c r="E69">
        <v>2398</v>
      </c>
      <c r="F69">
        <v>41</v>
      </c>
      <c r="G69">
        <v>1483</v>
      </c>
      <c r="H69">
        <v>1446</v>
      </c>
      <c r="I69">
        <v>1232</v>
      </c>
      <c r="J69">
        <v>1171</v>
      </c>
      <c r="K69">
        <v>1411</v>
      </c>
      <c r="L69">
        <v>1421</v>
      </c>
      <c r="M69">
        <v>1129</v>
      </c>
      <c r="N69">
        <v>1447</v>
      </c>
      <c r="O69">
        <v>1390</v>
      </c>
      <c r="S69">
        <v>244</v>
      </c>
      <c r="T69">
        <f t="shared" ca="1" si="1"/>
        <v>0.64159833779297204</v>
      </c>
    </row>
    <row r="70" spans="1:20" x14ac:dyDescent="0.35">
      <c r="A70" s="3" t="s">
        <v>83</v>
      </c>
      <c r="B70">
        <v>329</v>
      </c>
      <c r="C70">
        <v>276</v>
      </c>
      <c r="D70">
        <v>105</v>
      </c>
      <c r="E70">
        <v>151</v>
      </c>
      <c r="F70">
        <v>4</v>
      </c>
      <c r="G70">
        <v>119</v>
      </c>
      <c r="H70">
        <v>108</v>
      </c>
      <c r="I70">
        <v>51</v>
      </c>
      <c r="J70">
        <v>94</v>
      </c>
      <c r="K70">
        <v>103</v>
      </c>
      <c r="L70">
        <v>106</v>
      </c>
      <c r="M70">
        <v>83</v>
      </c>
      <c r="N70">
        <v>108</v>
      </c>
      <c r="O70">
        <v>107</v>
      </c>
      <c r="S70">
        <v>251</v>
      </c>
      <c r="T70">
        <f t="shared" ca="1" si="1"/>
        <v>0.53198483757845794</v>
      </c>
    </row>
    <row r="71" spans="1:20" x14ac:dyDescent="0.35">
      <c r="A71" s="3" t="s">
        <v>84</v>
      </c>
      <c r="B71">
        <v>10299</v>
      </c>
      <c r="C71">
        <v>8703</v>
      </c>
      <c r="D71">
        <v>3361</v>
      </c>
      <c r="E71">
        <v>4183</v>
      </c>
      <c r="F71">
        <v>102</v>
      </c>
      <c r="G71">
        <v>2421</v>
      </c>
      <c r="H71">
        <v>1830</v>
      </c>
      <c r="I71">
        <v>1596</v>
      </c>
      <c r="J71">
        <v>1309</v>
      </c>
      <c r="K71">
        <v>1826</v>
      </c>
      <c r="L71">
        <v>2181</v>
      </c>
      <c r="M71">
        <v>1131</v>
      </c>
      <c r="N71">
        <v>2235</v>
      </c>
      <c r="O71">
        <v>2185</v>
      </c>
      <c r="S71">
        <v>384</v>
      </c>
      <c r="T71">
        <f t="shared" ca="1" si="1"/>
        <v>0.25802621977360807</v>
      </c>
    </row>
    <row r="72" spans="1:20" x14ac:dyDescent="0.35">
      <c r="A72" s="3" t="s">
        <v>85</v>
      </c>
      <c r="B72">
        <v>7836</v>
      </c>
      <c r="C72">
        <v>6787</v>
      </c>
      <c r="D72">
        <v>2656</v>
      </c>
      <c r="E72">
        <v>3231</v>
      </c>
      <c r="F72">
        <v>66</v>
      </c>
      <c r="G72">
        <v>1721</v>
      </c>
      <c r="H72">
        <v>1353</v>
      </c>
      <c r="I72">
        <v>1376</v>
      </c>
      <c r="J72">
        <v>1027</v>
      </c>
      <c r="K72">
        <v>1388</v>
      </c>
      <c r="L72">
        <v>1631</v>
      </c>
      <c r="M72">
        <v>875</v>
      </c>
      <c r="N72">
        <v>1664</v>
      </c>
      <c r="O72">
        <v>1616</v>
      </c>
      <c r="S72">
        <v>927</v>
      </c>
      <c r="T72">
        <f t="shared" ca="1" si="1"/>
        <v>0.82232668196053338</v>
      </c>
    </row>
    <row r="73" spans="1:20" x14ac:dyDescent="0.35">
      <c r="A73" s="3" t="s">
        <v>86</v>
      </c>
      <c r="B73">
        <v>11766</v>
      </c>
      <c r="C73">
        <v>10076</v>
      </c>
      <c r="D73">
        <v>3763</v>
      </c>
      <c r="E73">
        <v>4916</v>
      </c>
      <c r="F73">
        <v>70</v>
      </c>
      <c r="G73">
        <v>2775</v>
      </c>
      <c r="H73">
        <v>1975</v>
      </c>
      <c r="I73">
        <v>2004</v>
      </c>
      <c r="J73">
        <v>1512</v>
      </c>
      <c r="K73">
        <v>2088</v>
      </c>
      <c r="L73">
        <v>2547</v>
      </c>
      <c r="M73">
        <v>1306</v>
      </c>
      <c r="N73">
        <v>2636</v>
      </c>
      <c r="O73">
        <v>2564</v>
      </c>
      <c r="S73">
        <v>1021</v>
      </c>
      <c r="T73">
        <f t="shared" ca="1" si="1"/>
        <v>9.2254333346392103E-2</v>
      </c>
    </row>
    <row r="74" spans="1:20" x14ac:dyDescent="0.35">
      <c r="A74" s="3" t="s">
        <v>87</v>
      </c>
      <c r="B74">
        <v>9325</v>
      </c>
      <c r="C74">
        <v>8213</v>
      </c>
      <c r="D74">
        <v>3190</v>
      </c>
      <c r="E74">
        <v>3906</v>
      </c>
      <c r="F74">
        <v>65</v>
      </c>
      <c r="G74">
        <v>2256</v>
      </c>
      <c r="H74">
        <v>1872</v>
      </c>
      <c r="I74">
        <v>1625</v>
      </c>
      <c r="J74">
        <v>1458</v>
      </c>
      <c r="K74">
        <v>1936</v>
      </c>
      <c r="L74">
        <v>2123</v>
      </c>
      <c r="M74">
        <v>1252</v>
      </c>
      <c r="N74">
        <v>2175</v>
      </c>
      <c r="O74">
        <v>2100</v>
      </c>
      <c r="S74">
        <v>627</v>
      </c>
      <c r="T74">
        <f t="shared" ca="1" si="1"/>
        <v>0.10205078576249882</v>
      </c>
    </row>
    <row r="75" spans="1:20" x14ac:dyDescent="0.35">
      <c r="A75" s="3" t="s">
        <v>88</v>
      </c>
      <c r="B75">
        <v>5027</v>
      </c>
      <c r="C75">
        <v>4419</v>
      </c>
      <c r="D75">
        <v>1736</v>
      </c>
      <c r="E75">
        <v>2101</v>
      </c>
      <c r="F75">
        <v>37</v>
      </c>
      <c r="G75">
        <v>1214</v>
      </c>
      <c r="H75">
        <v>1054</v>
      </c>
      <c r="I75">
        <v>965</v>
      </c>
      <c r="J75">
        <v>816</v>
      </c>
      <c r="K75">
        <v>1053</v>
      </c>
      <c r="L75">
        <v>1135</v>
      </c>
      <c r="M75">
        <v>676</v>
      </c>
      <c r="N75">
        <v>1168</v>
      </c>
      <c r="O75">
        <v>1129</v>
      </c>
      <c r="S75">
        <v>1651</v>
      </c>
      <c r="T75">
        <f t="shared" ca="1" si="1"/>
        <v>0.5015843926018605</v>
      </c>
    </row>
    <row r="76" spans="1:20" x14ac:dyDescent="0.35">
      <c r="A76" s="3" t="s">
        <v>89</v>
      </c>
      <c r="B76">
        <v>6514</v>
      </c>
      <c r="C76">
        <v>5799</v>
      </c>
      <c r="D76">
        <v>2305</v>
      </c>
      <c r="E76">
        <v>2760</v>
      </c>
      <c r="F76">
        <v>51</v>
      </c>
      <c r="G76">
        <v>1531</v>
      </c>
      <c r="H76">
        <v>1349</v>
      </c>
      <c r="I76">
        <v>1130</v>
      </c>
      <c r="J76">
        <v>1041</v>
      </c>
      <c r="K76">
        <v>1335</v>
      </c>
      <c r="L76">
        <v>1458</v>
      </c>
      <c r="M76">
        <v>890</v>
      </c>
      <c r="N76">
        <v>1493</v>
      </c>
      <c r="O76">
        <v>1433</v>
      </c>
      <c r="S76">
        <v>1073</v>
      </c>
      <c r="T76">
        <f t="shared" ca="1" si="1"/>
        <v>0.15407988069909195</v>
      </c>
    </row>
    <row r="77" spans="1:20" x14ac:dyDescent="0.35">
      <c r="A77" s="3" t="s">
        <v>90</v>
      </c>
      <c r="B77">
        <v>6212</v>
      </c>
      <c r="C77">
        <v>5449</v>
      </c>
      <c r="D77">
        <v>2218</v>
      </c>
      <c r="E77">
        <v>2581</v>
      </c>
      <c r="F77">
        <v>47</v>
      </c>
      <c r="G77">
        <v>1495</v>
      </c>
      <c r="H77">
        <v>1279</v>
      </c>
      <c r="I77">
        <v>1189</v>
      </c>
      <c r="J77">
        <v>1036</v>
      </c>
      <c r="K77">
        <v>1281</v>
      </c>
      <c r="L77">
        <v>1391</v>
      </c>
      <c r="M77">
        <v>883</v>
      </c>
      <c r="N77">
        <v>1412</v>
      </c>
      <c r="O77">
        <v>1364</v>
      </c>
      <c r="S77">
        <v>1007</v>
      </c>
      <c r="T77">
        <f t="shared" ca="1" si="1"/>
        <v>0.5223903250295111</v>
      </c>
    </row>
    <row r="78" spans="1:20" x14ac:dyDescent="0.35">
      <c r="A78" s="3" t="s">
        <v>91</v>
      </c>
      <c r="B78">
        <v>2984</v>
      </c>
      <c r="C78">
        <v>2591</v>
      </c>
      <c r="D78">
        <v>1143</v>
      </c>
      <c r="E78">
        <v>1219</v>
      </c>
      <c r="F78">
        <v>28</v>
      </c>
      <c r="G78">
        <v>796</v>
      </c>
      <c r="H78">
        <v>712</v>
      </c>
      <c r="I78">
        <v>588</v>
      </c>
      <c r="J78">
        <v>608</v>
      </c>
      <c r="K78">
        <v>723</v>
      </c>
      <c r="L78">
        <v>733</v>
      </c>
      <c r="M78">
        <v>521</v>
      </c>
      <c r="N78">
        <v>737</v>
      </c>
      <c r="O78">
        <v>719</v>
      </c>
      <c r="S78">
        <v>644</v>
      </c>
      <c r="T78">
        <f t="shared" ca="1" si="1"/>
        <v>0.78831481841877515</v>
      </c>
    </row>
    <row r="79" spans="1:20" x14ac:dyDescent="0.35">
      <c r="A79" s="3" t="s">
        <v>92</v>
      </c>
      <c r="B79">
        <v>2947</v>
      </c>
      <c r="C79">
        <v>2709</v>
      </c>
      <c r="D79">
        <v>1135</v>
      </c>
      <c r="E79">
        <v>1341</v>
      </c>
      <c r="F79">
        <v>17</v>
      </c>
      <c r="G79">
        <v>787</v>
      </c>
      <c r="H79">
        <v>755</v>
      </c>
      <c r="I79">
        <v>619</v>
      </c>
      <c r="J79">
        <v>656</v>
      </c>
      <c r="K79">
        <v>750</v>
      </c>
      <c r="L79">
        <v>763</v>
      </c>
      <c r="M79">
        <v>610</v>
      </c>
      <c r="N79">
        <v>766</v>
      </c>
      <c r="O79">
        <v>740</v>
      </c>
      <c r="S79">
        <v>1033</v>
      </c>
      <c r="T79">
        <f t="shared" ca="1" si="1"/>
        <v>0.74990432061150492</v>
      </c>
    </row>
    <row r="80" spans="1:20" x14ac:dyDescent="0.35">
      <c r="A80" s="3" t="s">
        <v>93</v>
      </c>
      <c r="B80">
        <v>3179</v>
      </c>
      <c r="C80">
        <v>2946</v>
      </c>
      <c r="D80">
        <v>1263</v>
      </c>
      <c r="E80">
        <v>1471</v>
      </c>
      <c r="F80">
        <v>31</v>
      </c>
      <c r="G80">
        <v>855</v>
      </c>
      <c r="H80">
        <v>822</v>
      </c>
      <c r="I80">
        <v>733</v>
      </c>
      <c r="J80">
        <v>783</v>
      </c>
      <c r="K80">
        <v>818</v>
      </c>
      <c r="L80">
        <v>818</v>
      </c>
      <c r="M80">
        <v>738</v>
      </c>
      <c r="N80">
        <v>814</v>
      </c>
      <c r="O80">
        <v>801</v>
      </c>
      <c r="S80">
        <v>1292</v>
      </c>
      <c r="T80">
        <f t="shared" ca="1" si="1"/>
        <v>0.53325367856766837</v>
      </c>
    </row>
    <row r="81" spans="1:20" x14ac:dyDescent="0.35">
      <c r="A81" s="3" t="s">
        <v>94</v>
      </c>
      <c r="B81">
        <v>2232</v>
      </c>
      <c r="C81">
        <v>2114</v>
      </c>
      <c r="D81">
        <v>968</v>
      </c>
      <c r="E81">
        <v>1046</v>
      </c>
      <c r="F81">
        <v>13</v>
      </c>
      <c r="G81">
        <v>564</v>
      </c>
      <c r="H81">
        <v>551</v>
      </c>
      <c r="I81">
        <v>499</v>
      </c>
      <c r="J81">
        <v>522</v>
      </c>
      <c r="K81">
        <v>539</v>
      </c>
      <c r="L81">
        <v>540</v>
      </c>
      <c r="M81">
        <v>518</v>
      </c>
      <c r="N81">
        <v>540</v>
      </c>
      <c r="O81">
        <v>535</v>
      </c>
      <c r="S81">
        <v>1518</v>
      </c>
      <c r="T81">
        <f t="shared" ca="1" si="1"/>
        <v>0.71588171865823014</v>
      </c>
    </row>
    <row r="82" spans="1:20" x14ac:dyDescent="0.35">
      <c r="A82" s="3" t="s">
        <v>95</v>
      </c>
      <c r="B82">
        <v>3963</v>
      </c>
      <c r="C82">
        <v>3646</v>
      </c>
      <c r="D82">
        <v>1516</v>
      </c>
      <c r="E82">
        <v>1850</v>
      </c>
      <c r="F82">
        <v>30</v>
      </c>
      <c r="G82">
        <v>1116</v>
      </c>
      <c r="H82">
        <v>1098</v>
      </c>
      <c r="I82">
        <v>927</v>
      </c>
      <c r="J82">
        <v>1002</v>
      </c>
      <c r="K82">
        <v>1085</v>
      </c>
      <c r="L82">
        <v>1091</v>
      </c>
      <c r="M82">
        <v>921</v>
      </c>
      <c r="N82">
        <v>1089</v>
      </c>
      <c r="O82">
        <v>1075</v>
      </c>
      <c r="S82">
        <v>1909</v>
      </c>
      <c r="T82">
        <f t="shared" ca="1" si="1"/>
        <v>7.8133998677874517E-2</v>
      </c>
    </row>
    <row r="83" spans="1:20" x14ac:dyDescent="0.35">
      <c r="A83" s="3" t="s">
        <v>96</v>
      </c>
      <c r="B83">
        <v>1501</v>
      </c>
      <c r="C83">
        <v>1364</v>
      </c>
      <c r="D83">
        <v>575</v>
      </c>
      <c r="E83">
        <v>695</v>
      </c>
      <c r="F83">
        <v>9</v>
      </c>
      <c r="G83">
        <v>384</v>
      </c>
      <c r="H83">
        <v>363</v>
      </c>
      <c r="I83">
        <v>335</v>
      </c>
      <c r="J83">
        <v>346</v>
      </c>
      <c r="K83">
        <v>365</v>
      </c>
      <c r="L83">
        <v>368</v>
      </c>
      <c r="M83">
        <v>332</v>
      </c>
      <c r="N83">
        <v>365</v>
      </c>
      <c r="O83">
        <v>365</v>
      </c>
      <c r="S83">
        <v>1116</v>
      </c>
      <c r="T83">
        <f t="shared" ca="1" si="1"/>
        <v>0.45227645269286709</v>
      </c>
    </row>
    <row r="84" spans="1:20" x14ac:dyDescent="0.35">
      <c r="A84" s="3" t="s">
        <v>97</v>
      </c>
      <c r="B84">
        <v>4556</v>
      </c>
      <c r="C84">
        <v>3970</v>
      </c>
      <c r="D84">
        <v>1460</v>
      </c>
      <c r="E84">
        <v>1981</v>
      </c>
      <c r="F84">
        <v>37</v>
      </c>
      <c r="G84">
        <v>870</v>
      </c>
      <c r="H84">
        <v>768</v>
      </c>
      <c r="I84">
        <v>620</v>
      </c>
      <c r="J84">
        <v>590</v>
      </c>
      <c r="K84">
        <v>713</v>
      </c>
      <c r="L84">
        <v>817</v>
      </c>
      <c r="M84">
        <v>479</v>
      </c>
      <c r="N84">
        <v>833</v>
      </c>
      <c r="O84">
        <v>814</v>
      </c>
      <c r="S84">
        <v>2028</v>
      </c>
      <c r="T84">
        <f t="shared" ca="1" si="1"/>
        <v>0.42713397505095596</v>
      </c>
    </row>
    <row r="85" spans="1:20" x14ac:dyDescent="0.35">
      <c r="A85" s="3" t="s">
        <v>98</v>
      </c>
      <c r="B85">
        <v>6425</v>
      </c>
      <c r="C85">
        <v>5702</v>
      </c>
      <c r="D85">
        <v>2252</v>
      </c>
      <c r="E85">
        <v>2696</v>
      </c>
      <c r="F85">
        <v>41</v>
      </c>
      <c r="G85">
        <v>1585</v>
      </c>
      <c r="H85">
        <v>1376</v>
      </c>
      <c r="I85">
        <v>1261</v>
      </c>
      <c r="J85">
        <v>1083</v>
      </c>
      <c r="K85">
        <v>1376</v>
      </c>
      <c r="L85">
        <v>1491</v>
      </c>
      <c r="M85">
        <v>933</v>
      </c>
      <c r="N85">
        <v>1523</v>
      </c>
      <c r="O85">
        <v>1490</v>
      </c>
      <c r="S85">
        <v>2775</v>
      </c>
      <c r="T85">
        <f t="shared" ca="1" si="1"/>
        <v>0.94196885001927022</v>
      </c>
    </row>
    <row r="86" spans="1:20" x14ac:dyDescent="0.35">
      <c r="A86" s="3" t="s">
        <v>99</v>
      </c>
      <c r="B86">
        <v>7765</v>
      </c>
      <c r="C86">
        <v>6766</v>
      </c>
      <c r="D86">
        <v>2605</v>
      </c>
      <c r="E86">
        <v>3292</v>
      </c>
      <c r="F86">
        <v>41</v>
      </c>
      <c r="G86">
        <v>1565</v>
      </c>
      <c r="H86">
        <v>1357</v>
      </c>
      <c r="I86">
        <v>1135</v>
      </c>
      <c r="J86">
        <v>970</v>
      </c>
      <c r="K86">
        <v>1259</v>
      </c>
      <c r="L86">
        <v>1430</v>
      </c>
      <c r="M86">
        <v>861</v>
      </c>
      <c r="N86">
        <v>1476</v>
      </c>
      <c r="O86">
        <v>1446</v>
      </c>
      <c r="S86">
        <v>834</v>
      </c>
      <c r="T86">
        <f t="shared" ca="1" si="1"/>
        <v>0.84189523756808915</v>
      </c>
    </row>
    <row r="87" spans="1:20" x14ac:dyDescent="0.35">
      <c r="A87" s="3" t="s">
        <v>100</v>
      </c>
      <c r="B87">
        <v>6151</v>
      </c>
      <c r="C87">
        <v>5357</v>
      </c>
      <c r="D87">
        <v>2200</v>
      </c>
      <c r="E87">
        <v>2505</v>
      </c>
      <c r="F87">
        <v>50</v>
      </c>
      <c r="G87">
        <v>1480</v>
      </c>
      <c r="H87">
        <v>1220</v>
      </c>
      <c r="I87">
        <v>1059</v>
      </c>
      <c r="J87">
        <v>1023</v>
      </c>
      <c r="K87">
        <v>1259</v>
      </c>
      <c r="L87">
        <v>1392</v>
      </c>
      <c r="M87">
        <v>888</v>
      </c>
      <c r="N87">
        <v>1416</v>
      </c>
      <c r="O87">
        <v>1386</v>
      </c>
      <c r="S87">
        <v>1567</v>
      </c>
      <c r="T87">
        <f t="shared" ca="1" si="1"/>
        <v>0.15948153993674408</v>
      </c>
    </row>
    <row r="88" spans="1:20" x14ac:dyDescent="0.35">
      <c r="A88" s="3" t="s">
        <v>101</v>
      </c>
      <c r="B88">
        <v>8256</v>
      </c>
      <c r="C88">
        <v>7293</v>
      </c>
      <c r="D88">
        <v>2814</v>
      </c>
      <c r="E88">
        <v>3557</v>
      </c>
      <c r="F88">
        <v>80</v>
      </c>
      <c r="G88">
        <v>1970</v>
      </c>
      <c r="H88">
        <v>1689</v>
      </c>
      <c r="I88">
        <v>1564</v>
      </c>
      <c r="J88">
        <v>1316</v>
      </c>
      <c r="K88">
        <v>1681</v>
      </c>
      <c r="L88">
        <v>1858</v>
      </c>
      <c r="M88">
        <v>1143</v>
      </c>
      <c r="N88">
        <v>1890</v>
      </c>
      <c r="O88">
        <v>1818</v>
      </c>
      <c r="S88">
        <v>395</v>
      </c>
      <c r="T88">
        <f t="shared" ca="1" si="1"/>
        <v>0.6696763979768291</v>
      </c>
    </row>
    <row r="89" spans="1:20" x14ac:dyDescent="0.35">
      <c r="A89" s="3" t="s">
        <v>102</v>
      </c>
      <c r="B89">
        <v>6874</v>
      </c>
      <c r="C89">
        <v>5977</v>
      </c>
      <c r="D89">
        <v>2327</v>
      </c>
      <c r="E89">
        <v>2844</v>
      </c>
      <c r="F89">
        <v>67</v>
      </c>
      <c r="G89">
        <v>1649</v>
      </c>
      <c r="H89">
        <v>1315</v>
      </c>
      <c r="I89">
        <v>1329</v>
      </c>
      <c r="J89">
        <v>1007</v>
      </c>
      <c r="K89">
        <v>1323</v>
      </c>
      <c r="L89">
        <v>1518</v>
      </c>
      <c r="M89">
        <v>855</v>
      </c>
      <c r="N89">
        <v>1579</v>
      </c>
      <c r="O89">
        <v>1524</v>
      </c>
      <c r="S89">
        <v>1565</v>
      </c>
      <c r="T89">
        <f t="shared" ca="1" si="1"/>
        <v>0.49342776007269817</v>
      </c>
    </row>
    <row r="90" spans="1:20" x14ac:dyDescent="0.35">
      <c r="A90" s="3" t="s">
        <v>103</v>
      </c>
      <c r="B90">
        <v>5963</v>
      </c>
      <c r="C90">
        <v>5154</v>
      </c>
      <c r="D90">
        <v>1972</v>
      </c>
      <c r="E90">
        <v>2445</v>
      </c>
      <c r="F90">
        <v>41</v>
      </c>
      <c r="G90">
        <v>1373</v>
      </c>
      <c r="H90">
        <v>1145</v>
      </c>
      <c r="I90">
        <v>1000</v>
      </c>
      <c r="J90">
        <v>925</v>
      </c>
      <c r="K90">
        <v>1178</v>
      </c>
      <c r="L90">
        <v>1294</v>
      </c>
      <c r="M90">
        <v>812</v>
      </c>
      <c r="N90">
        <v>1324</v>
      </c>
      <c r="O90">
        <v>1278</v>
      </c>
      <c r="S90">
        <v>1544</v>
      </c>
      <c r="T90">
        <f t="shared" ca="1" si="1"/>
        <v>0.57127985242248103</v>
      </c>
    </row>
    <row r="91" spans="1:20" x14ac:dyDescent="0.35">
      <c r="A91" s="3" t="s">
        <v>104</v>
      </c>
      <c r="B91">
        <v>3510</v>
      </c>
      <c r="C91">
        <v>3168</v>
      </c>
      <c r="D91">
        <v>1293</v>
      </c>
      <c r="E91">
        <v>1592</v>
      </c>
      <c r="F91">
        <v>37</v>
      </c>
      <c r="G91">
        <v>976</v>
      </c>
      <c r="H91">
        <v>896</v>
      </c>
      <c r="I91">
        <v>704</v>
      </c>
      <c r="J91">
        <v>759</v>
      </c>
      <c r="K91">
        <v>899</v>
      </c>
      <c r="L91">
        <v>930</v>
      </c>
      <c r="M91">
        <v>684</v>
      </c>
      <c r="N91">
        <v>943</v>
      </c>
      <c r="O91">
        <v>913</v>
      </c>
      <c r="S91">
        <v>1585</v>
      </c>
      <c r="T91">
        <f t="shared" ca="1" si="1"/>
        <v>0.13028641506179628</v>
      </c>
    </row>
    <row r="92" spans="1:20" x14ac:dyDescent="0.35">
      <c r="A92" s="3" t="s">
        <v>105</v>
      </c>
      <c r="B92">
        <v>1931</v>
      </c>
      <c r="C92">
        <v>1820</v>
      </c>
      <c r="D92">
        <v>775</v>
      </c>
      <c r="E92">
        <v>913</v>
      </c>
      <c r="F92">
        <v>7</v>
      </c>
      <c r="G92">
        <v>500</v>
      </c>
      <c r="H92">
        <v>499</v>
      </c>
      <c r="I92">
        <v>453</v>
      </c>
      <c r="J92">
        <v>478</v>
      </c>
      <c r="K92">
        <v>494</v>
      </c>
      <c r="L92">
        <v>494</v>
      </c>
      <c r="M92">
        <v>460</v>
      </c>
      <c r="N92">
        <v>495</v>
      </c>
      <c r="O92">
        <v>491</v>
      </c>
      <c r="S92">
        <v>579</v>
      </c>
      <c r="T92">
        <f t="shared" ca="1" si="1"/>
        <v>0.61966582077951771</v>
      </c>
    </row>
    <row r="93" spans="1:20" x14ac:dyDescent="0.35">
      <c r="A93" s="3" t="s">
        <v>106</v>
      </c>
      <c r="B93">
        <v>2018</v>
      </c>
      <c r="C93">
        <v>1917</v>
      </c>
      <c r="D93">
        <v>775</v>
      </c>
      <c r="E93">
        <v>985</v>
      </c>
      <c r="F93">
        <v>10</v>
      </c>
      <c r="G93">
        <v>501</v>
      </c>
      <c r="H93">
        <v>495</v>
      </c>
      <c r="I93">
        <v>443</v>
      </c>
      <c r="J93">
        <v>481</v>
      </c>
      <c r="K93">
        <v>495</v>
      </c>
      <c r="L93">
        <v>493</v>
      </c>
      <c r="M93">
        <v>460</v>
      </c>
      <c r="N93">
        <v>494</v>
      </c>
      <c r="O93">
        <v>488</v>
      </c>
      <c r="S93">
        <v>790</v>
      </c>
      <c r="T93">
        <f t="shared" ca="1" si="1"/>
        <v>0.9025486827944168</v>
      </c>
    </row>
    <row r="94" spans="1:20" x14ac:dyDescent="0.35">
      <c r="A94" s="3" t="s">
        <v>107</v>
      </c>
      <c r="B94">
        <v>4727</v>
      </c>
      <c r="C94">
        <v>4393</v>
      </c>
      <c r="D94">
        <v>1751</v>
      </c>
      <c r="E94">
        <v>2053</v>
      </c>
      <c r="F94">
        <v>30</v>
      </c>
      <c r="G94">
        <v>1176</v>
      </c>
      <c r="H94">
        <v>1147</v>
      </c>
      <c r="I94">
        <v>993</v>
      </c>
      <c r="J94">
        <v>1079</v>
      </c>
      <c r="K94">
        <v>1144</v>
      </c>
      <c r="L94">
        <v>1136</v>
      </c>
      <c r="M94">
        <v>1030</v>
      </c>
      <c r="N94">
        <v>1155</v>
      </c>
      <c r="O94">
        <v>1138</v>
      </c>
      <c r="S94">
        <v>515</v>
      </c>
      <c r="T94">
        <f t="shared" ca="1" si="1"/>
        <v>0.73110874791177505</v>
      </c>
    </row>
    <row r="95" spans="1:20" x14ac:dyDescent="0.35">
      <c r="A95" s="3" t="s">
        <v>108</v>
      </c>
      <c r="B95">
        <v>2894</v>
      </c>
      <c r="C95">
        <v>2724</v>
      </c>
      <c r="D95">
        <v>1018</v>
      </c>
      <c r="E95">
        <v>1530</v>
      </c>
      <c r="F95">
        <v>19</v>
      </c>
      <c r="G95">
        <v>653</v>
      </c>
      <c r="H95">
        <v>644</v>
      </c>
      <c r="I95">
        <v>585</v>
      </c>
      <c r="J95">
        <v>621</v>
      </c>
      <c r="K95">
        <v>632</v>
      </c>
      <c r="L95">
        <v>634</v>
      </c>
      <c r="M95">
        <v>607</v>
      </c>
      <c r="N95">
        <v>637</v>
      </c>
      <c r="O95">
        <v>627</v>
      </c>
      <c r="S95">
        <v>702</v>
      </c>
      <c r="T95">
        <f t="shared" ca="1" si="1"/>
        <v>0.30924730412418344</v>
      </c>
    </row>
    <row r="96" spans="1:20" x14ac:dyDescent="0.35">
      <c r="A96" s="3" t="s">
        <v>109</v>
      </c>
      <c r="B96">
        <v>6111</v>
      </c>
      <c r="C96">
        <v>5296</v>
      </c>
      <c r="D96">
        <v>1790</v>
      </c>
      <c r="E96">
        <v>2871</v>
      </c>
      <c r="F96">
        <v>67</v>
      </c>
      <c r="G96">
        <v>1544</v>
      </c>
      <c r="H96">
        <v>1222</v>
      </c>
      <c r="I96">
        <v>1030</v>
      </c>
      <c r="J96">
        <v>1034</v>
      </c>
      <c r="K96">
        <v>1285</v>
      </c>
      <c r="L96">
        <v>1426</v>
      </c>
      <c r="M96">
        <v>998</v>
      </c>
      <c r="N96">
        <v>1457</v>
      </c>
      <c r="O96">
        <v>1422</v>
      </c>
      <c r="S96">
        <v>1347</v>
      </c>
      <c r="T96">
        <f t="shared" ca="1" si="1"/>
        <v>0.39129459768398445</v>
      </c>
    </row>
    <row r="97" spans="1:20" x14ac:dyDescent="0.35">
      <c r="A97" s="3" t="s">
        <v>110</v>
      </c>
      <c r="B97">
        <v>775</v>
      </c>
      <c r="C97">
        <v>713</v>
      </c>
      <c r="D97">
        <v>312</v>
      </c>
      <c r="E97">
        <v>340</v>
      </c>
      <c r="F97">
        <v>0</v>
      </c>
      <c r="G97">
        <v>212</v>
      </c>
      <c r="H97">
        <v>202</v>
      </c>
      <c r="I97">
        <v>146</v>
      </c>
      <c r="J97">
        <v>178</v>
      </c>
      <c r="K97">
        <v>204</v>
      </c>
      <c r="L97">
        <v>205</v>
      </c>
      <c r="M97">
        <v>160</v>
      </c>
      <c r="N97">
        <v>207</v>
      </c>
      <c r="O97">
        <v>204</v>
      </c>
      <c r="S97">
        <v>1663</v>
      </c>
      <c r="T97">
        <f t="shared" ca="1" si="1"/>
        <v>0.24023484599727729</v>
      </c>
    </row>
    <row r="98" spans="1:20" x14ac:dyDescent="0.35">
      <c r="A98" s="3" t="s">
        <v>111</v>
      </c>
      <c r="B98">
        <v>624</v>
      </c>
      <c r="C98">
        <v>593</v>
      </c>
      <c r="D98">
        <v>263</v>
      </c>
      <c r="E98">
        <v>276</v>
      </c>
      <c r="F98">
        <v>5</v>
      </c>
      <c r="G98">
        <v>180</v>
      </c>
      <c r="H98">
        <v>180</v>
      </c>
      <c r="I98">
        <v>135</v>
      </c>
      <c r="J98">
        <v>158</v>
      </c>
      <c r="K98">
        <v>176</v>
      </c>
      <c r="L98">
        <v>176</v>
      </c>
      <c r="M98">
        <v>144</v>
      </c>
      <c r="N98">
        <v>178</v>
      </c>
      <c r="O98">
        <v>176</v>
      </c>
      <c r="S98">
        <v>2010</v>
      </c>
      <c r="T98">
        <f t="shared" ca="1" si="1"/>
        <v>0.86270243917782419</v>
      </c>
    </row>
    <row r="99" spans="1:20" x14ac:dyDescent="0.35">
      <c r="A99" s="3" t="s">
        <v>112</v>
      </c>
      <c r="B99">
        <v>7880</v>
      </c>
      <c r="C99">
        <v>6844</v>
      </c>
      <c r="D99">
        <v>2624</v>
      </c>
      <c r="E99">
        <v>3340</v>
      </c>
      <c r="F99">
        <v>69</v>
      </c>
      <c r="G99">
        <v>1823</v>
      </c>
      <c r="H99">
        <v>1536</v>
      </c>
      <c r="I99">
        <v>1456</v>
      </c>
      <c r="J99">
        <v>1146</v>
      </c>
      <c r="K99">
        <v>1527</v>
      </c>
      <c r="L99">
        <v>1715</v>
      </c>
      <c r="M99">
        <v>1014</v>
      </c>
      <c r="N99">
        <v>1754</v>
      </c>
      <c r="O99">
        <v>1684</v>
      </c>
      <c r="S99">
        <v>1029</v>
      </c>
      <c r="T99">
        <f t="shared" ca="1" si="1"/>
        <v>3.4662936919211629E-2</v>
      </c>
    </row>
    <row r="100" spans="1:20" x14ac:dyDescent="0.35">
      <c r="A100" s="3" t="s">
        <v>113</v>
      </c>
      <c r="B100">
        <v>13203</v>
      </c>
      <c r="C100">
        <v>11362</v>
      </c>
      <c r="D100">
        <v>4450</v>
      </c>
      <c r="E100">
        <v>5452</v>
      </c>
      <c r="F100">
        <v>107</v>
      </c>
      <c r="G100">
        <v>2887</v>
      </c>
      <c r="H100">
        <v>2443</v>
      </c>
      <c r="I100">
        <v>2315</v>
      </c>
      <c r="J100">
        <v>1783</v>
      </c>
      <c r="K100">
        <v>2378</v>
      </c>
      <c r="L100">
        <v>2636</v>
      </c>
      <c r="M100">
        <v>1542</v>
      </c>
      <c r="N100">
        <v>2698</v>
      </c>
      <c r="O100">
        <v>2624</v>
      </c>
      <c r="S100">
        <v>709</v>
      </c>
      <c r="T100">
        <f t="shared" ca="1" si="1"/>
        <v>3.1496426844348946E-2</v>
      </c>
    </row>
    <row r="101" spans="1:20" x14ac:dyDescent="0.35">
      <c r="A101" s="3" t="s">
        <v>114</v>
      </c>
      <c r="B101">
        <v>4935</v>
      </c>
      <c r="C101">
        <v>4524</v>
      </c>
      <c r="D101">
        <v>1854</v>
      </c>
      <c r="E101">
        <v>2235</v>
      </c>
      <c r="F101">
        <v>57</v>
      </c>
      <c r="G101">
        <v>1180</v>
      </c>
      <c r="H101">
        <v>1161</v>
      </c>
      <c r="I101">
        <v>963</v>
      </c>
      <c r="J101">
        <v>1029</v>
      </c>
      <c r="K101">
        <v>1136</v>
      </c>
      <c r="L101">
        <v>1147</v>
      </c>
      <c r="M101">
        <v>969</v>
      </c>
      <c r="N101">
        <v>1160</v>
      </c>
      <c r="O101">
        <v>1129</v>
      </c>
      <c r="S101">
        <v>1372</v>
      </c>
      <c r="T101">
        <f t="shared" ca="1" si="1"/>
        <v>0.51693817556559984</v>
      </c>
    </row>
    <row r="102" spans="1:20" x14ac:dyDescent="0.35">
      <c r="A102" s="3" t="s">
        <v>115</v>
      </c>
      <c r="B102">
        <v>6712</v>
      </c>
      <c r="C102">
        <v>6185</v>
      </c>
      <c r="D102">
        <v>2584</v>
      </c>
      <c r="E102">
        <v>3106</v>
      </c>
      <c r="F102">
        <v>45</v>
      </c>
      <c r="G102">
        <v>1684</v>
      </c>
      <c r="H102">
        <v>1667</v>
      </c>
      <c r="I102">
        <v>1435</v>
      </c>
      <c r="J102">
        <v>1475</v>
      </c>
      <c r="K102">
        <v>1633</v>
      </c>
      <c r="L102">
        <v>1649</v>
      </c>
      <c r="M102">
        <v>1362</v>
      </c>
      <c r="N102">
        <v>1656</v>
      </c>
      <c r="O102">
        <v>1633</v>
      </c>
      <c r="S102">
        <v>1649</v>
      </c>
      <c r="T102">
        <f t="shared" ca="1" si="1"/>
        <v>0.72239711322797384</v>
      </c>
    </row>
    <row r="103" spans="1:20" x14ac:dyDescent="0.35">
      <c r="A103" s="3" t="s">
        <v>116</v>
      </c>
      <c r="B103">
        <v>2032</v>
      </c>
      <c r="C103">
        <v>1810</v>
      </c>
      <c r="D103">
        <v>681</v>
      </c>
      <c r="E103">
        <v>903</v>
      </c>
      <c r="F103">
        <v>20</v>
      </c>
      <c r="G103">
        <v>459</v>
      </c>
      <c r="H103">
        <v>450</v>
      </c>
      <c r="I103">
        <v>399</v>
      </c>
      <c r="J103">
        <v>318</v>
      </c>
      <c r="K103">
        <v>402</v>
      </c>
      <c r="L103">
        <v>433</v>
      </c>
      <c r="M103">
        <v>293</v>
      </c>
      <c r="N103">
        <v>441</v>
      </c>
      <c r="O103">
        <v>435</v>
      </c>
      <c r="S103">
        <v>1140</v>
      </c>
      <c r="T103">
        <f t="shared" ca="1" si="1"/>
        <v>0.4411574482808801</v>
      </c>
    </row>
    <row r="104" spans="1:20" x14ac:dyDescent="0.35">
      <c r="A104" s="3" t="s">
        <v>117</v>
      </c>
      <c r="B104">
        <v>3091</v>
      </c>
      <c r="C104">
        <v>2825</v>
      </c>
      <c r="D104">
        <v>1162</v>
      </c>
      <c r="E104">
        <v>1409</v>
      </c>
      <c r="F104">
        <v>22</v>
      </c>
      <c r="G104">
        <v>714</v>
      </c>
      <c r="H104">
        <v>696</v>
      </c>
      <c r="I104">
        <v>640</v>
      </c>
      <c r="J104">
        <v>603</v>
      </c>
      <c r="K104">
        <v>674</v>
      </c>
      <c r="L104">
        <v>686</v>
      </c>
      <c r="M104">
        <v>594</v>
      </c>
      <c r="N104">
        <v>685</v>
      </c>
      <c r="O104">
        <v>682</v>
      </c>
      <c r="S104">
        <v>957</v>
      </c>
      <c r="T104">
        <f t="shared" ca="1" si="1"/>
        <v>0.44099532216835602</v>
      </c>
    </row>
    <row r="105" spans="1:20" x14ac:dyDescent="0.35">
      <c r="A105" s="3" t="s">
        <v>118</v>
      </c>
      <c r="B105">
        <v>6166</v>
      </c>
      <c r="C105">
        <v>5665</v>
      </c>
      <c r="D105">
        <v>2209</v>
      </c>
      <c r="E105">
        <v>2923</v>
      </c>
      <c r="F105">
        <v>68</v>
      </c>
      <c r="G105">
        <v>1518</v>
      </c>
      <c r="H105">
        <v>1495</v>
      </c>
      <c r="I105">
        <v>1258</v>
      </c>
      <c r="J105">
        <v>1247</v>
      </c>
      <c r="K105">
        <v>1439</v>
      </c>
      <c r="L105">
        <v>1475</v>
      </c>
      <c r="M105">
        <v>1150</v>
      </c>
      <c r="N105">
        <v>1483</v>
      </c>
      <c r="O105">
        <v>1451</v>
      </c>
      <c r="S105">
        <v>1154</v>
      </c>
      <c r="T105">
        <f t="shared" ca="1" si="1"/>
        <v>0.64442367353327401</v>
      </c>
    </row>
    <row r="106" spans="1:20" x14ac:dyDescent="0.35">
      <c r="A106" s="3" t="s">
        <v>119</v>
      </c>
      <c r="B106">
        <v>2711</v>
      </c>
      <c r="C106">
        <v>2467</v>
      </c>
      <c r="D106">
        <v>1048</v>
      </c>
      <c r="E106">
        <v>1199</v>
      </c>
      <c r="F106">
        <v>29</v>
      </c>
      <c r="G106">
        <v>626</v>
      </c>
      <c r="H106">
        <v>619</v>
      </c>
      <c r="I106">
        <v>531</v>
      </c>
      <c r="J106">
        <v>538</v>
      </c>
      <c r="K106">
        <v>602</v>
      </c>
      <c r="L106">
        <v>609</v>
      </c>
      <c r="M106">
        <v>481</v>
      </c>
      <c r="N106">
        <v>613</v>
      </c>
      <c r="O106">
        <v>599</v>
      </c>
      <c r="S106">
        <v>1180</v>
      </c>
      <c r="T106">
        <f t="shared" ca="1" si="1"/>
        <v>0.6272012794104711</v>
      </c>
    </row>
    <row r="107" spans="1:20" x14ac:dyDescent="0.35">
      <c r="A107" s="3" t="s">
        <v>120</v>
      </c>
      <c r="B107">
        <v>3422</v>
      </c>
      <c r="C107">
        <v>3104</v>
      </c>
      <c r="D107">
        <v>1287</v>
      </c>
      <c r="E107">
        <v>1508</v>
      </c>
      <c r="F107">
        <v>36</v>
      </c>
      <c r="G107">
        <v>790</v>
      </c>
      <c r="H107">
        <v>786</v>
      </c>
      <c r="I107">
        <v>711</v>
      </c>
      <c r="J107">
        <v>674</v>
      </c>
      <c r="K107">
        <v>757</v>
      </c>
      <c r="L107">
        <v>775</v>
      </c>
      <c r="M107">
        <v>615</v>
      </c>
      <c r="N107">
        <v>777</v>
      </c>
      <c r="O107">
        <v>753</v>
      </c>
      <c r="S107">
        <v>1115</v>
      </c>
      <c r="T107">
        <f t="shared" ca="1" si="1"/>
        <v>0.12756615346765521</v>
      </c>
    </row>
    <row r="108" spans="1:20" x14ac:dyDescent="0.35">
      <c r="A108" s="3" t="s">
        <v>121</v>
      </c>
      <c r="B108">
        <v>5215</v>
      </c>
      <c r="C108">
        <v>4800</v>
      </c>
      <c r="D108">
        <v>1942</v>
      </c>
      <c r="E108">
        <v>2482</v>
      </c>
      <c r="F108">
        <v>54</v>
      </c>
      <c r="G108">
        <v>1292</v>
      </c>
      <c r="H108">
        <v>1279</v>
      </c>
      <c r="I108">
        <v>1107</v>
      </c>
      <c r="J108">
        <v>1091</v>
      </c>
      <c r="K108">
        <v>1246</v>
      </c>
      <c r="L108">
        <v>1265</v>
      </c>
      <c r="M108">
        <v>1001</v>
      </c>
      <c r="N108">
        <v>1270</v>
      </c>
      <c r="O108">
        <v>1239</v>
      </c>
      <c r="S108">
        <v>438</v>
      </c>
      <c r="T108">
        <f t="shared" ca="1" si="1"/>
        <v>0.73255504497029011</v>
      </c>
    </row>
    <row r="109" spans="1:20" x14ac:dyDescent="0.35">
      <c r="A109" s="3" t="s">
        <v>122</v>
      </c>
      <c r="B109">
        <v>4278</v>
      </c>
      <c r="C109">
        <v>3977</v>
      </c>
      <c r="D109">
        <v>1691</v>
      </c>
      <c r="E109">
        <v>1985</v>
      </c>
      <c r="F109">
        <v>39</v>
      </c>
      <c r="G109">
        <v>1052</v>
      </c>
      <c r="H109">
        <v>1044</v>
      </c>
      <c r="I109">
        <v>908</v>
      </c>
      <c r="J109">
        <v>909</v>
      </c>
      <c r="K109">
        <v>1028</v>
      </c>
      <c r="L109">
        <v>1038</v>
      </c>
      <c r="M109">
        <v>833</v>
      </c>
      <c r="N109">
        <v>1044</v>
      </c>
      <c r="O109">
        <v>1016</v>
      </c>
      <c r="S109">
        <v>1684</v>
      </c>
      <c r="T109">
        <f t="shared" ca="1" si="1"/>
        <v>0.4550908420091393</v>
      </c>
    </row>
    <row r="110" spans="1:20" x14ac:dyDescent="0.35">
      <c r="A110" s="3" t="s">
        <v>123</v>
      </c>
      <c r="B110">
        <v>4093</v>
      </c>
      <c r="C110">
        <v>3772</v>
      </c>
      <c r="D110">
        <v>1561</v>
      </c>
      <c r="E110">
        <v>1840</v>
      </c>
      <c r="F110">
        <v>71</v>
      </c>
      <c r="G110">
        <v>1018</v>
      </c>
      <c r="H110">
        <v>1001</v>
      </c>
      <c r="I110">
        <v>893</v>
      </c>
      <c r="J110">
        <v>896</v>
      </c>
      <c r="K110">
        <v>999</v>
      </c>
      <c r="L110">
        <v>998</v>
      </c>
      <c r="M110">
        <v>823</v>
      </c>
      <c r="N110">
        <v>1002</v>
      </c>
      <c r="O110">
        <v>985</v>
      </c>
      <c r="S110">
        <v>501</v>
      </c>
      <c r="T110">
        <f t="shared" ca="1" si="1"/>
        <v>0.98969651448454787</v>
      </c>
    </row>
    <row r="111" spans="1:20" x14ac:dyDescent="0.35">
      <c r="A111" s="3" t="s">
        <v>124</v>
      </c>
      <c r="B111">
        <v>2436</v>
      </c>
      <c r="C111">
        <v>2255</v>
      </c>
      <c r="D111">
        <v>885</v>
      </c>
      <c r="E111">
        <v>1175</v>
      </c>
      <c r="F111">
        <v>25</v>
      </c>
      <c r="G111">
        <v>599</v>
      </c>
      <c r="H111">
        <v>596</v>
      </c>
      <c r="I111">
        <v>508</v>
      </c>
      <c r="J111">
        <v>522</v>
      </c>
      <c r="K111">
        <v>583</v>
      </c>
      <c r="L111">
        <v>587</v>
      </c>
      <c r="M111">
        <v>472</v>
      </c>
      <c r="N111">
        <v>591</v>
      </c>
      <c r="O111">
        <v>580</v>
      </c>
      <c r="S111">
        <v>1282</v>
      </c>
      <c r="T111">
        <f t="shared" ca="1" si="1"/>
        <v>0.31236438981375958</v>
      </c>
    </row>
    <row r="112" spans="1:20" x14ac:dyDescent="0.35">
      <c r="A112" s="3" t="s">
        <v>125</v>
      </c>
      <c r="B112">
        <v>3141</v>
      </c>
      <c r="C112">
        <v>2918</v>
      </c>
      <c r="D112">
        <v>1168</v>
      </c>
      <c r="E112">
        <v>1484</v>
      </c>
      <c r="F112">
        <v>48</v>
      </c>
      <c r="G112">
        <v>749</v>
      </c>
      <c r="H112">
        <v>743</v>
      </c>
      <c r="I112">
        <v>651</v>
      </c>
      <c r="J112">
        <v>665</v>
      </c>
      <c r="K112">
        <v>733</v>
      </c>
      <c r="L112">
        <v>736</v>
      </c>
      <c r="M112">
        <v>585</v>
      </c>
      <c r="N112">
        <v>739</v>
      </c>
      <c r="O112">
        <v>724</v>
      </c>
      <c r="S112">
        <v>1172</v>
      </c>
      <c r="T112">
        <f t="shared" ca="1" si="1"/>
        <v>0.62078009409107182</v>
      </c>
    </row>
    <row r="113" spans="1:20" x14ac:dyDescent="0.35">
      <c r="A113" s="3" t="s">
        <v>126</v>
      </c>
      <c r="B113">
        <v>4676</v>
      </c>
      <c r="C113">
        <v>4351</v>
      </c>
      <c r="D113">
        <v>1726</v>
      </c>
      <c r="E113">
        <v>2248</v>
      </c>
      <c r="F113">
        <v>55</v>
      </c>
      <c r="G113">
        <v>1172</v>
      </c>
      <c r="H113">
        <v>1162</v>
      </c>
      <c r="I113">
        <v>1005</v>
      </c>
      <c r="J113">
        <v>1042</v>
      </c>
      <c r="K113">
        <v>1138</v>
      </c>
      <c r="L113">
        <v>1155</v>
      </c>
      <c r="M113">
        <v>945</v>
      </c>
      <c r="N113">
        <v>1154</v>
      </c>
      <c r="O113">
        <v>1139</v>
      </c>
      <c r="S113">
        <v>0</v>
      </c>
      <c r="T113">
        <f t="shared" ca="1" si="1"/>
        <v>0.27649948172565364</v>
      </c>
    </row>
    <row r="114" spans="1:20" x14ac:dyDescent="0.35">
      <c r="A114" s="3" t="s">
        <v>127</v>
      </c>
      <c r="B114">
        <v>3693</v>
      </c>
      <c r="C114">
        <v>3378</v>
      </c>
      <c r="D114">
        <v>1291</v>
      </c>
      <c r="E114">
        <v>1745</v>
      </c>
      <c r="F114">
        <v>31</v>
      </c>
      <c r="G114">
        <v>907</v>
      </c>
      <c r="H114">
        <v>902</v>
      </c>
      <c r="I114">
        <v>769</v>
      </c>
      <c r="J114">
        <v>755</v>
      </c>
      <c r="K114">
        <v>867</v>
      </c>
      <c r="L114">
        <v>884</v>
      </c>
      <c r="M114">
        <v>695</v>
      </c>
      <c r="N114">
        <v>896</v>
      </c>
      <c r="O114">
        <v>889</v>
      </c>
      <c r="S114">
        <v>1176</v>
      </c>
      <c r="T114">
        <f t="shared" ca="1" si="1"/>
        <v>9.7701209922432697E-2</v>
      </c>
    </row>
    <row r="115" spans="1:20" x14ac:dyDescent="0.35">
      <c r="A115" s="3" t="s">
        <v>128</v>
      </c>
      <c r="B115">
        <v>2884</v>
      </c>
      <c r="C115">
        <v>2631</v>
      </c>
      <c r="D115">
        <v>1112</v>
      </c>
      <c r="E115">
        <v>1318</v>
      </c>
      <c r="F115">
        <v>16</v>
      </c>
      <c r="G115">
        <v>809</v>
      </c>
      <c r="H115">
        <v>781</v>
      </c>
      <c r="I115">
        <v>682</v>
      </c>
      <c r="J115">
        <v>706</v>
      </c>
      <c r="K115">
        <v>771</v>
      </c>
      <c r="L115">
        <v>775</v>
      </c>
      <c r="M115">
        <v>651</v>
      </c>
      <c r="N115">
        <v>780</v>
      </c>
      <c r="O115">
        <v>761</v>
      </c>
      <c r="S115">
        <v>1721</v>
      </c>
      <c r="T115">
        <f t="shared" ca="1" si="1"/>
        <v>0.91295848252945322</v>
      </c>
    </row>
    <row r="116" spans="1:20" x14ac:dyDescent="0.35">
      <c r="A116" s="3" t="s">
        <v>129</v>
      </c>
      <c r="B116">
        <v>3037</v>
      </c>
      <c r="C116">
        <v>2768</v>
      </c>
      <c r="D116">
        <v>1142</v>
      </c>
      <c r="E116">
        <v>1428</v>
      </c>
      <c r="F116">
        <v>35</v>
      </c>
      <c r="G116">
        <v>835</v>
      </c>
      <c r="H116">
        <v>809</v>
      </c>
      <c r="I116">
        <v>680</v>
      </c>
      <c r="J116">
        <v>746</v>
      </c>
      <c r="K116">
        <v>801</v>
      </c>
      <c r="L116">
        <v>804</v>
      </c>
      <c r="M116">
        <v>676</v>
      </c>
      <c r="N116">
        <v>809</v>
      </c>
      <c r="O116">
        <v>794</v>
      </c>
      <c r="S116">
        <v>1006</v>
      </c>
      <c r="T116">
        <f t="shared" ca="1" si="1"/>
        <v>0.49709531188832023</v>
      </c>
    </row>
    <row r="117" spans="1:20" x14ac:dyDescent="0.35">
      <c r="A117" s="3" t="s">
        <v>130</v>
      </c>
      <c r="B117">
        <v>2887</v>
      </c>
      <c r="C117">
        <v>2660</v>
      </c>
      <c r="D117">
        <v>1093</v>
      </c>
      <c r="E117">
        <v>1376</v>
      </c>
      <c r="F117">
        <v>39</v>
      </c>
      <c r="G117">
        <v>789</v>
      </c>
      <c r="H117">
        <v>772</v>
      </c>
      <c r="I117">
        <v>653</v>
      </c>
      <c r="J117">
        <v>703</v>
      </c>
      <c r="K117">
        <v>759</v>
      </c>
      <c r="L117">
        <v>761</v>
      </c>
      <c r="M117">
        <v>636</v>
      </c>
      <c r="N117">
        <v>769</v>
      </c>
      <c r="O117">
        <v>752</v>
      </c>
      <c r="S117">
        <v>870</v>
      </c>
      <c r="T117">
        <f t="shared" ca="1" si="1"/>
        <v>0.78903644755742341</v>
      </c>
    </row>
    <row r="118" spans="1:20" x14ac:dyDescent="0.35">
      <c r="A118" s="3" t="s">
        <v>131</v>
      </c>
      <c r="B118">
        <v>3073</v>
      </c>
      <c r="C118">
        <v>2835</v>
      </c>
      <c r="D118">
        <v>1227</v>
      </c>
      <c r="E118">
        <v>1443</v>
      </c>
      <c r="F118">
        <v>13</v>
      </c>
      <c r="G118">
        <v>837</v>
      </c>
      <c r="H118">
        <v>821</v>
      </c>
      <c r="I118">
        <v>701</v>
      </c>
      <c r="J118">
        <v>761</v>
      </c>
      <c r="K118">
        <v>817</v>
      </c>
      <c r="L118">
        <v>814</v>
      </c>
      <c r="M118">
        <v>702</v>
      </c>
      <c r="N118">
        <v>816</v>
      </c>
      <c r="O118">
        <v>808</v>
      </c>
      <c r="S118">
        <v>1070</v>
      </c>
      <c r="T118">
        <f t="shared" ca="1" si="1"/>
        <v>0.42591036824331341</v>
      </c>
    </row>
    <row r="119" spans="1:20" x14ac:dyDescent="0.35">
      <c r="A119" s="3" t="s">
        <v>132</v>
      </c>
      <c r="B119">
        <v>3682</v>
      </c>
      <c r="C119">
        <v>3212</v>
      </c>
      <c r="D119">
        <v>1117</v>
      </c>
      <c r="E119">
        <v>1617</v>
      </c>
      <c r="F119">
        <v>31</v>
      </c>
      <c r="G119">
        <v>728</v>
      </c>
      <c r="H119">
        <v>562</v>
      </c>
      <c r="I119">
        <v>533</v>
      </c>
      <c r="J119">
        <v>486</v>
      </c>
      <c r="K119">
        <v>583</v>
      </c>
      <c r="L119">
        <v>689</v>
      </c>
      <c r="M119">
        <v>434</v>
      </c>
      <c r="N119">
        <v>707</v>
      </c>
      <c r="O119">
        <v>678</v>
      </c>
      <c r="S119">
        <v>147</v>
      </c>
      <c r="T119">
        <f t="shared" ca="1" si="1"/>
        <v>0.65605921643717768</v>
      </c>
    </row>
    <row r="120" spans="1:20" x14ac:dyDescent="0.35">
      <c r="A120" s="3" t="s">
        <v>133</v>
      </c>
      <c r="B120">
        <v>3137</v>
      </c>
      <c r="C120">
        <v>2726</v>
      </c>
      <c r="D120">
        <v>1045</v>
      </c>
      <c r="E120">
        <v>1318</v>
      </c>
      <c r="F120">
        <v>21</v>
      </c>
      <c r="G120">
        <v>612</v>
      </c>
      <c r="H120">
        <v>546</v>
      </c>
      <c r="I120">
        <v>463</v>
      </c>
      <c r="J120">
        <v>439</v>
      </c>
      <c r="K120">
        <v>515</v>
      </c>
      <c r="L120">
        <v>567</v>
      </c>
      <c r="M120">
        <v>390</v>
      </c>
      <c r="N120">
        <v>578</v>
      </c>
      <c r="O120">
        <v>566</v>
      </c>
      <c r="S120">
        <v>2193</v>
      </c>
      <c r="T120">
        <f t="shared" ca="1" si="1"/>
        <v>0.84593642998744545</v>
      </c>
    </row>
    <row r="121" spans="1:20" x14ac:dyDescent="0.35">
      <c r="A121" s="3" t="s">
        <v>134</v>
      </c>
      <c r="B121">
        <v>3322</v>
      </c>
      <c r="C121">
        <v>2915</v>
      </c>
      <c r="D121">
        <v>1130</v>
      </c>
      <c r="E121">
        <v>1385</v>
      </c>
      <c r="F121">
        <v>23</v>
      </c>
      <c r="G121">
        <v>602</v>
      </c>
      <c r="H121">
        <v>562</v>
      </c>
      <c r="I121">
        <v>474</v>
      </c>
      <c r="J121">
        <v>465</v>
      </c>
      <c r="K121">
        <v>531</v>
      </c>
      <c r="L121">
        <v>579</v>
      </c>
      <c r="M121">
        <v>400</v>
      </c>
      <c r="N121">
        <v>586</v>
      </c>
      <c r="O121">
        <v>585</v>
      </c>
      <c r="S121">
        <v>547</v>
      </c>
      <c r="T121">
        <f t="shared" ca="1" si="1"/>
        <v>0.59503393125532822</v>
      </c>
    </row>
    <row r="122" spans="1:20" x14ac:dyDescent="0.35">
      <c r="A122" s="3" t="s">
        <v>135</v>
      </c>
      <c r="B122">
        <v>3554</v>
      </c>
      <c r="C122">
        <v>3140</v>
      </c>
      <c r="D122">
        <v>1157</v>
      </c>
      <c r="E122">
        <v>1680</v>
      </c>
      <c r="F122">
        <v>29</v>
      </c>
      <c r="G122">
        <v>999</v>
      </c>
      <c r="H122">
        <v>951</v>
      </c>
      <c r="I122">
        <v>798</v>
      </c>
      <c r="J122">
        <v>847</v>
      </c>
      <c r="K122">
        <v>931</v>
      </c>
      <c r="L122">
        <v>940</v>
      </c>
      <c r="M122">
        <v>802</v>
      </c>
      <c r="N122">
        <v>967</v>
      </c>
      <c r="O122">
        <v>962</v>
      </c>
      <c r="S122">
        <v>2306</v>
      </c>
      <c r="T122">
        <f t="shared" ca="1" si="1"/>
        <v>0.41916012921135071</v>
      </c>
    </row>
    <row r="123" spans="1:20" x14ac:dyDescent="0.35">
      <c r="A123" s="3" t="s">
        <v>136</v>
      </c>
      <c r="B123">
        <v>7153</v>
      </c>
      <c r="C123">
        <v>6293</v>
      </c>
      <c r="D123">
        <v>2422</v>
      </c>
      <c r="E123">
        <v>3214</v>
      </c>
      <c r="F123">
        <v>46</v>
      </c>
      <c r="G123">
        <v>1651</v>
      </c>
      <c r="H123">
        <v>1371</v>
      </c>
      <c r="I123">
        <v>1221</v>
      </c>
      <c r="J123">
        <v>1111</v>
      </c>
      <c r="K123">
        <v>1423</v>
      </c>
      <c r="L123">
        <v>1543</v>
      </c>
      <c r="M123">
        <v>1018</v>
      </c>
      <c r="N123">
        <v>1585</v>
      </c>
      <c r="O123">
        <v>1546</v>
      </c>
      <c r="S123">
        <v>680</v>
      </c>
      <c r="T123">
        <f t="shared" ca="1" si="1"/>
        <v>0.65010908811968937</v>
      </c>
    </row>
    <row r="124" spans="1:20" x14ac:dyDescent="0.35">
      <c r="A124" s="3" t="s">
        <v>137</v>
      </c>
      <c r="B124">
        <v>3128</v>
      </c>
      <c r="C124">
        <v>2910</v>
      </c>
      <c r="D124">
        <v>1299</v>
      </c>
      <c r="E124">
        <v>1376</v>
      </c>
      <c r="F124">
        <v>29</v>
      </c>
      <c r="G124">
        <v>783</v>
      </c>
      <c r="H124">
        <v>757</v>
      </c>
      <c r="I124">
        <v>680</v>
      </c>
      <c r="J124">
        <v>728</v>
      </c>
      <c r="K124">
        <v>763</v>
      </c>
      <c r="L124">
        <v>763</v>
      </c>
      <c r="M124">
        <v>711</v>
      </c>
      <c r="N124">
        <v>765</v>
      </c>
      <c r="O124">
        <v>756</v>
      </c>
      <c r="S124">
        <v>600</v>
      </c>
      <c r="T124">
        <f t="shared" ca="1" si="1"/>
        <v>0.12217655008518113</v>
      </c>
    </row>
    <row r="125" spans="1:20" x14ac:dyDescent="0.35">
      <c r="A125" s="3" t="s">
        <v>138</v>
      </c>
      <c r="B125">
        <v>3113</v>
      </c>
      <c r="C125">
        <v>2855</v>
      </c>
      <c r="D125">
        <v>1129</v>
      </c>
      <c r="E125">
        <v>1503</v>
      </c>
      <c r="F125">
        <v>19</v>
      </c>
      <c r="G125">
        <v>927</v>
      </c>
      <c r="H125">
        <v>906</v>
      </c>
      <c r="I125">
        <v>724</v>
      </c>
      <c r="J125">
        <v>859</v>
      </c>
      <c r="K125">
        <v>905</v>
      </c>
      <c r="L125">
        <v>901</v>
      </c>
      <c r="M125">
        <v>814</v>
      </c>
      <c r="N125">
        <v>906</v>
      </c>
      <c r="O125">
        <v>897</v>
      </c>
      <c r="S125">
        <v>343</v>
      </c>
      <c r="T125">
        <f t="shared" ca="1" si="1"/>
        <v>4.2128487667553172E-3</v>
      </c>
    </row>
    <row r="126" spans="1:20" x14ac:dyDescent="0.35">
      <c r="A126" s="3" t="s">
        <v>139</v>
      </c>
      <c r="B126">
        <v>2958</v>
      </c>
      <c r="C126">
        <v>2673</v>
      </c>
      <c r="D126">
        <v>887</v>
      </c>
      <c r="E126">
        <v>1371</v>
      </c>
      <c r="F126">
        <v>24</v>
      </c>
      <c r="G126">
        <v>868</v>
      </c>
      <c r="H126">
        <v>847</v>
      </c>
      <c r="I126">
        <v>655</v>
      </c>
      <c r="J126">
        <v>728</v>
      </c>
      <c r="K126">
        <v>835</v>
      </c>
      <c r="L126">
        <v>837</v>
      </c>
      <c r="M126">
        <v>681</v>
      </c>
      <c r="N126">
        <v>834</v>
      </c>
      <c r="O126">
        <v>820</v>
      </c>
      <c r="S126">
        <v>787</v>
      </c>
      <c r="T126">
        <f t="shared" ca="1" si="1"/>
        <v>0.9912320800780422</v>
      </c>
    </row>
    <row r="127" spans="1:20" x14ac:dyDescent="0.35">
      <c r="A127" s="3" t="s">
        <v>140</v>
      </c>
      <c r="B127">
        <v>3500</v>
      </c>
      <c r="C127">
        <v>3029</v>
      </c>
      <c r="D127">
        <v>978</v>
      </c>
      <c r="E127">
        <v>1520</v>
      </c>
      <c r="F127">
        <v>11</v>
      </c>
      <c r="G127">
        <v>1006</v>
      </c>
      <c r="H127">
        <v>978</v>
      </c>
      <c r="I127">
        <v>792</v>
      </c>
      <c r="J127">
        <v>781</v>
      </c>
      <c r="K127">
        <v>939</v>
      </c>
      <c r="L127">
        <v>948</v>
      </c>
      <c r="M127">
        <v>737</v>
      </c>
      <c r="N127">
        <v>969</v>
      </c>
      <c r="O127">
        <v>935</v>
      </c>
      <c r="S127">
        <v>1373</v>
      </c>
      <c r="T127">
        <f t="shared" ca="1" si="1"/>
        <v>0.71221753528196363</v>
      </c>
    </row>
    <row r="128" spans="1:20" x14ac:dyDescent="0.35">
      <c r="A128" s="3" t="s">
        <v>141</v>
      </c>
      <c r="B128">
        <v>4831</v>
      </c>
      <c r="C128">
        <v>4431</v>
      </c>
      <c r="D128">
        <v>1859</v>
      </c>
      <c r="E128">
        <v>2177</v>
      </c>
      <c r="F128">
        <v>58</v>
      </c>
      <c r="G128">
        <v>1169</v>
      </c>
      <c r="H128">
        <v>1147</v>
      </c>
      <c r="I128">
        <v>992</v>
      </c>
      <c r="J128">
        <v>987</v>
      </c>
      <c r="K128">
        <v>1124</v>
      </c>
      <c r="L128">
        <v>1141</v>
      </c>
      <c r="M128">
        <v>925</v>
      </c>
      <c r="N128">
        <v>1145</v>
      </c>
      <c r="O128">
        <v>1127</v>
      </c>
      <c r="S128">
        <v>594</v>
      </c>
      <c r="T128">
        <f t="shared" ca="1" si="1"/>
        <v>0.78443325312057588</v>
      </c>
    </row>
    <row r="129" spans="1:20" x14ac:dyDescent="0.35">
      <c r="A129" s="3" t="s">
        <v>142</v>
      </c>
      <c r="B129">
        <v>4543</v>
      </c>
      <c r="C129">
        <v>4200</v>
      </c>
      <c r="D129">
        <v>1739</v>
      </c>
      <c r="E129">
        <v>2084</v>
      </c>
      <c r="F129">
        <v>43</v>
      </c>
      <c r="G129">
        <v>1154</v>
      </c>
      <c r="H129">
        <v>1120</v>
      </c>
      <c r="I129">
        <v>965</v>
      </c>
      <c r="J129">
        <v>988</v>
      </c>
      <c r="K129">
        <v>1119</v>
      </c>
      <c r="L129">
        <v>1131</v>
      </c>
      <c r="M129">
        <v>893</v>
      </c>
      <c r="N129">
        <v>1130</v>
      </c>
      <c r="O129">
        <v>1118</v>
      </c>
      <c r="S129">
        <v>990</v>
      </c>
      <c r="T129">
        <f t="shared" ca="1" si="1"/>
        <v>0.23859698255432704</v>
      </c>
    </row>
    <row r="130" spans="1:20" x14ac:dyDescent="0.35">
      <c r="A130" s="3" t="s">
        <v>143</v>
      </c>
      <c r="B130">
        <v>6388</v>
      </c>
      <c r="C130">
        <v>5872</v>
      </c>
      <c r="D130">
        <v>2492</v>
      </c>
      <c r="E130">
        <v>2864</v>
      </c>
      <c r="F130">
        <v>69</v>
      </c>
      <c r="G130">
        <v>1567</v>
      </c>
      <c r="H130">
        <v>1545</v>
      </c>
      <c r="I130">
        <v>1334</v>
      </c>
      <c r="J130">
        <v>1330</v>
      </c>
      <c r="K130">
        <v>1509</v>
      </c>
      <c r="L130">
        <v>1528</v>
      </c>
      <c r="M130">
        <v>1239</v>
      </c>
      <c r="N130">
        <v>1540</v>
      </c>
      <c r="O130">
        <v>1505</v>
      </c>
      <c r="S130">
        <v>1379</v>
      </c>
      <c r="T130">
        <f t="shared" ref="T130:T155" ca="1" si="2">RAND()</f>
        <v>7.1163035566852773E-2</v>
      </c>
    </row>
    <row r="131" spans="1:20" x14ac:dyDescent="0.35">
      <c r="A131" s="3" t="s">
        <v>144</v>
      </c>
      <c r="B131">
        <v>4960</v>
      </c>
      <c r="C131">
        <v>4524</v>
      </c>
      <c r="D131">
        <v>1771</v>
      </c>
      <c r="E131">
        <v>2312</v>
      </c>
      <c r="F131">
        <v>60</v>
      </c>
      <c r="G131">
        <v>1202</v>
      </c>
      <c r="H131">
        <v>1166</v>
      </c>
      <c r="I131">
        <v>1024</v>
      </c>
      <c r="J131">
        <v>1056</v>
      </c>
      <c r="K131">
        <v>1158</v>
      </c>
      <c r="L131">
        <v>1167</v>
      </c>
      <c r="M131">
        <v>993</v>
      </c>
      <c r="N131">
        <v>1168</v>
      </c>
      <c r="O131">
        <v>1160</v>
      </c>
      <c r="S131">
        <v>1202</v>
      </c>
      <c r="T131">
        <f t="shared" ca="1" si="2"/>
        <v>0.33537711184559804</v>
      </c>
    </row>
    <row r="132" spans="1:20" x14ac:dyDescent="0.35">
      <c r="A132" s="3" t="s">
        <v>145</v>
      </c>
      <c r="B132">
        <v>6787</v>
      </c>
      <c r="C132">
        <v>6202</v>
      </c>
      <c r="D132">
        <v>2589</v>
      </c>
      <c r="E132">
        <v>3007</v>
      </c>
      <c r="F132">
        <v>57</v>
      </c>
      <c r="G132">
        <v>1635</v>
      </c>
      <c r="H132">
        <v>1609</v>
      </c>
      <c r="I132">
        <v>1370</v>
      </c>
      <c r="J132">
        <v>1342</v>
      </c>
      <c r="K132">
        <v>1579</v>
      </c>
      <c r="L132">
        <v>1598</v>
      </c>
      <c r="M132">
        <v>1253</v>
      </c>
      <c r="N132">
        <v>1599</v>
      </c>
      <c r="O132">
        <v>1568</v>
      </c>
      <c r="S132">
        <v>878</v>
      </c>
      <c r="T132">
        <f t="shared" ca="1" si="2"/>
        <v>0.37391505274811276</v>
      </c>
    </row>
    <row r="133" spans="1:20" x14ac:dyDescent="0.35">
      <c r="A133" s="3" t="s">
        <v>146</v>
      </c>
      <c r="B133">
        <v>5812</v>
      </c>
      <c r="C133">
        <v>5149</v>
      </c>
      <c r="D133">
        <v>1809</v>
      </c>
      <c r="E133">
        <v>2869</v>
      </c>
      <c r="F133">
        <v>48</v>
      </c>
      <c r="G133">
        <v>1763</v>
      </c>
      <c r="H133">
        <v>1725</v>
      </c>
      <c r="I133">
        <v>1206</v>
      </c>
      <c r="J133">
        <v>1518</v>
      </c>
      <c r="K133">
        <v>1693</v>
      </c>
      <c r="L133">
        <v>1682</v>
      </c>
      <c r="M133">
        <v>1497</v>
      </c>
      <c r="N133">
        <v>1705</v>
      </c>
      <c r="O133">
        <v>1678</v>
      </c>
      <c r="S133">
        <v>809</v>
      </c>
      <c r="T133">
        <f t="shared" ca="1" si="2"/>
        <v>0.38812413842641824</v>
      </c>
    </row>
    <row r="134" spans="1:20" x14ac:dyDescent="0.35">
      <c r="A134" s="3" t="s">
        <v>147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S134">
        <v>1209</v>
      </c>
      <c r="T134">
        <f t="shared" ca="1" si="2"/>
        <v>0.1611099914851476</v>
      </c>
    </row>
    <row r="135" spans="1:20" x14ac:dyDescent="0.35">
      <c r="A135" s="3" t="s">
        <v>148</v>
      </c>
      <c r="B135">
        <v>1736</v>
      </c>
      <c r="C135">
        <v>1571</v>
      </c>
      <c r="D135">
        <v>438</v>
      </c>
      <c r="E135">
        <v>966</v>
      </c>
      <c r="F135">
        <v>16</v>
      </c>
      <c r="G135">
        <v>668</v>
      </c>
      <c r="H135">
        <v>657</v>
      </c>
      <c r="I135">
        <v>407</v>
      </c>
      <c r="J135">
        <v>498</v>
      </c>
      <c r="K135">
        <v>639</v>
      </c>
      <c r="L135">
        <v>624</v>
      </c>
      <c r="M135">
        <v>539</v>
      </c>
      <c r="N135">
        <v>640</v>
      </c>
      <c r="O135">
        <v>635</v>
      </c>
      <c r="S135">
        <v>789</v>
      </c>
      <c r="T135">
        <f t="shared" ca="1" si="2"/>
        <v>0.93344941941225634</v>
      </c>
    </row>
    <row r="136" spans="1:20" x14ac:dyDescent="0.35">
      <c r="A136" s="3" t="s">
        <v>149</v>
      </c>
      <c r="B136">
        <v>2085</v>
      </c>
      <c r="C136">
        <v>1922</v>
      </c>
      <c r="D136">
        <v>693</v>
      </c>
      <c r="E136">
        <v>1043</v>
      </c>
      <c r="F136">
        <v>14</v>
      </c>
      <c r="G136">
        <v>631</v>
      </c>
      <c r="H136">
        <v>631</v>
      </c>
      <c r="I136">
        <v>474</v>
      </c>
      <c r="J136">
        <v>531</v>
      </c>
      <c r="K136">
        <v>608</v>
      </c>
      <c r="L136">
        <v>605</v>
      </c>
      <c r="M136">
        <v>521</v>
      </c>
      <c r="N136">
        <v>612</v>
      </c>
      <c r="O136">
        <v>605</v>
      </c>
      <c r="S136">
        <v>790</v>
      </c>
      <c r="T136">
        <f t="shared" ca="1" si="2"/>
        <v>0.60443076902705128</v>
      </c>
    </row>
    <row r="137" spans="1:20" x14ac:dyDescent="0.35">
      <c r="A137" s="3" t="s">
        <v>150</v>
      </c>
      <c r="B137">
        <v>2206</v>
      </c>
      <c r="C137">
        <v>1999</v>
      </c>
      <c r="D137">
        <v>754</v>
      </c>
      <c r="E137">
        <v>1066</v>
      </c>
      <c r="F137">
        <v>19</v>
      </c>
      <c r="G137">
        <v>621</v>
      </c>
      <c r="H137">
        <v>608</v>
      </c>
      <c r="I137">
        <v>488</v>
      </c>
      <c r="J137">
        <v>514</v>
      </c>
      <c r="K137">
        <v>590</v>
      </c>
      <c r="L137">
        <v>584</v>
      </c>
      <c r="M137">
        <v>484</v>
      </c>
      <c r="N137">
        <v>594</v>
      </c>
      <c r="O137">
        <v>585</v>
      </c>
      <c r="S137">
        <v>626</v>
      </c>
      <c r="T137">
        <f t="shared" ca="1" si="2"/>
        <v>0.31718534634959861</v>
      </c>
    </row>
    <row r="138" spans="1:20" x14ac:dyDescent="0.35">
      <c r="A138" s="3" t="s">
        <v>151</v>
      </c>
      <c r="B138">
        <v>2245</v>
      </c>
      <c r="C138">
        <v>2080</v>
      </c>
      <c r="D138">
        <v>730</v>
      </c>
      <c r="E138">
        <v>1181</v>
      </c>
      <c r="F138">
        <v>34</v>
      </c>
      <c r="G138">
        <v>616</v>
      </c>
      <c r="H138">
        <v>614</v>
      </c>
      <c r="I138">
        <v>501</v>
      </c>
      <c r="J138">
        <v>520</v>
      </c>
      <c r="K138">
        <v>596</v>
      </c>
      <c r="L138">
        <v>594</v>
      </c>
      <c r="M138">
        <v>495</v>
      </c>
      <c r="N138">
        <v>603</v>
      </c>
      <c r="O138">
        <v>595</v>
      </c>
      <c r="S138">
        <v>976</v>
      </c>
      <c r="T138">
        <f t="shared" ca="1" si="2"/>
        <v>0.6554715685138548</v>
      </c>
    </row>
    <row r="139" spans="1:20" x14ac:dyDescent="0.35">
      <c r="A139" s="3" t="s">
        <v>152</v>
      </c>
      <c r="B139">
        <v>482</v>
      </c>
      <c r="C139">
        <v>450</v>
      </c>
      <c r="D139">
        <v>191</v>
      </c>
      <c r="E139">
        <v>225</v>
      </c>
      <c r="F139">
        <v>0</v>
      </c>
      <c r="G139">
        <v>147</v>
      </c>
      <c r="H139">
        <v>146</v>
      </c>
      <c r="I139">
        <v>122</v>
      </c>
      <c r="J139">
        <v>130</v>
      </c>
      <c r="K139">
        <v>142</v>
      </c>
      <c r="L139">
        <v>142</v>
      </c>
      <c r="M139">
        <v>118</v>
      </c>
      <c r="N139">
        <v>143</v>
      </c>
      <c r="O139">
        <v>138</v>
      </c>
      <c r="S139">
        <v>855</v>
      </c>
      <c r="T139">
        <f t="shared" ca="1" si="2"/>
        <v>0.61747626070804851</v>
      </c>
    </row>
    <row r="140" spans="1:20" x14ac:dyDescent="0.35">
      <c r="A140" s="3" t="s">
        <v>153</v>
      </c>
      <c r="B140">
        <v>2165</v>
      </c>
      <c r="C140">
        <v>1985</v>
      </c>
      <c r="D140">
        <v>782</v>
      </c>
      <c r="E140">
        <v>1034</v>
      </c>
      <c r="F140">
        <v>17</v>
      </c>
      <c r="G140">
        <v>627</v>
      </c>
      <c r="H140">
        <v>621</v>
      </c>
      <c r="I140">
        <v>484</v>
      </c>
      <c r="J140">
        <v>512</v>
      </c>
      <c r="K140">
        <v>597</v>
      </c>
      <c r="L140">
        <v>599</v>
      </c>
      <c r="M140">
        <v>487</v>
      </c>
      <c r="N140">
        <v>607</v>
      </c>
      <c r="O140">
        <v>591</v>
      </c>
      <c r="S140">
        <v>796</v>
      </c>
      <c r="T140">
        <f t="shared" ca="1" si="2"/>
        <v>0.84896326218183227</v>
      </c>
    </row>
    <row r="141" spans="1:20" x14ac:dyDescent="0.35">
      <c r="A141" s="3" t="s">
        <v>154</v>
      </c>
      <c r="B141">
        <v>4013</v>
      </c>
      <c r="C141">
        <v>3554</v>
      </c>
      <c r="D141">
        <v>1237</v>
      </c>
      <c r="E141">
        <v>2027</v>
      </c>
      <c r="F141">
        <v>38</v>
      </c>
      <c r="G141">
        <v>1347</v>
      </c>
      <c r="H141">
        <v>1327</v>
      </c>
      <c r="I141">
        <v>958</v>
      </c>
      <c r="J141">
        <v>1140</v>
      </c>
      <c r="K141">
        <v>1293</v>
      </c>
      <c r="L141">
        <v>1287</v>
      </c>
      <c r="M141">
        <v>1145</v>
      </c>
      <c r="N141">
        <v>1306</v>
      </c>
      <c r="O141">
        <v>1282</v>
      </c>
      <c r="S141">
        <v>1372</v>
      </c>
      <c r="T141">
        <f t="shared" ca="1" si="2"/>
        <v>3.752072346905666E-3</v>
      </c>
    </row>
    <row r="142" spans="1:20" x14ac:dyDescent="0.35">
      <c r="A142" s="3" t="s">
        <v>155</v>
      </c>
      <c r="B142">
        <v>1025</v>
      </c>
      <c r="C142">
        <v>982</v>
      </c>
      <c r="D142">
        <v>440</v>
      </c>
      <c r="E142">
        <v>477</v>
      </c>
      <c r="F142">
        <v>8</v>
      </c>
      <c r="G142">
        <v>251</v>
      </c>
      <c r="H142">
        <v>249</v>
      </c>
      <c r="I142">
        <v>230</v>
      </c>
      <c r="J142">
        <v>244</v>
      </c>
      <c r="K142">
        <v>249</v>
      </c>
      <c r="L142">
        <v>247</v>
      </c>
      <c r="M142">
        <v>240</v>
      </c>
      <c r="N142">
        <v>249</v>
      </c>
      <c r="O142">
        <v>248</v>
      </c>
      <c r="S142">
        <v>907</v>
      </c>
      <c r="T142">
        <f t="shared" ca="1" si="2"/>
        <v>0.1745761860692604</v>
      </c>
    </row>
    <row r="143" spans="1:20" x14ac:dyDescent="0.35">
      <c r="A143" s="3" t="s">
        <v>156</v>
      </c>
      <c r="B143">
        <v>2959</v>
      </c>
      <c r="C143">
        <v>2741</v>
      </c>
      <c r="D143">
        <v>1144</v>
      </c>
      <c r="E143">
        <v>1379</v>
      </c>
      <c r="F143">
        <v>32</v>
      </c>
      <c r="G143">
        <v>834</v>
      </c>
      <c r="H143">
        <v>816</v>
      </c>
      <c r="I143">
        <v>679</v>
      </c>
      <c r="J143">
        <v>681</v>
      </c>
      <c r="K143">
        <v>801</v>
      </c>
      <c r="L143">
        <v>797</v>
      </c>
      <c r="M143">
        <v>666</v>
      </c>
      <c r="N143">
        <v>800</v>
      </c>
      <c r="O143">
        <v>794</v>
      </c>
      <c r="S143">
        <v>2685</v>
      </c>
      <c r="T143">
        <f t="shared" ca="1" si="2"/>
        <v>0.77415154588272617</v>
      </c>
    </row>
    <row r="144" spans="1:20" x14ac:dyDescent="0.35">
      <c r="A144" s="3" t="s">
        <v>157</v>
      </c>
      <c r="B144">
        <v>3328</v>
      </c>
      <c r="C144">
        <v>3008</v>
      </c>
      <c r="D144">
        <v>1104</v>
      </c>
      <c r="E144">
        <v>1667</v>
      </c>
      <c r="F144">
        <v>30</v>
      </c>
      <c r="G144">
        <v>1033</v>
      </c>
      <c r="H144">
        <v>1016</v>
      </c>
      <c r="I144">
        <v>833</v>
      </c>
      <c r="J144">
        <v>843</v>
      </c>
      <c r="K144">
        <v>990</v>
      </c>
      <c r="L144">
        <v>992</v>
      </c>
      <c r="M144">
        <v>816</v>
      </c>
      <c r="N144">
        <v>995</v>
      </c>
      <c r="O144">
        <v>990</v>
      </c>
      <c r="S144">
        <v>921</v>
      </c>
      <c r="T144">
        <f t="shared" ca="1" si="2"/>
        <v>0.45674235966001753</v>
      </c>
    </row>
    <row r="145" spans="1:20" x14ac:dyDescent="0.35">
      <c r="A145" s="3" t="s">
        <v>158</v>
      </c>
      <c r="B145">
        <v>2158</v>
      </c>
      <c r="C145">
        <v>2015</v>
      </c>
      <c r="D145">
        <v>841</v>
      </c>
      <c r="E145">
        <v>1013</v>
      </c>
      <c r="F145">
        <v>17</v>
      </c>
      <c r="G145">
        <v>614</v>
      </c>
      <c r="H145">
        <v>603</v>
      </c>
      <c r="I145">
        <v>513</v>
      </c>
      <c r="J145">
        <v>568</v>
      </c>
      <c r="K145">
        <v>600</v>
      </c>
      <c r="L145">
        <v>603</v>
      </c>
      <c r="M145">
        <v>529</v>
      </c>
      <c r="N145">
        <v>606</v>
      </c>
      <c r="O145">
        <v>601</v>
      </c>
      <c r="S145">
        <v>455</v>
      </c>
      <c r="T145">
        <f t="shared" ca="1" si="2"/>
        <v>0.69397249159134766</v>
      </c>
    </row>
    <row r="146" spans="1:20" x14ac:dyDescent="0.35">
      <c r="A146" s="3" t="s">
        <v>159</v>
      </c>
      <c r="B146">
        <v>2662</v>
      </c>
      <c r="C146">
        <v>2412</v>
      </c>
      <c r="D146">
        <v>974</v>
      </c>
      <c r="E146">
        <v>1179</v>
      </c>
      <c r="F146">
        <v>27</v>
      </c>
      <c r="G146">
        <v>644</v>
      </c>
      <c r="H146">
        <v>617</v>
      </c>
      <c r="I146">
        <v>495</v>
      </c>
      <c r="J146">
        <v>539</v>
      </c>
      <c r="K146">
        <v>590</v>
      </c>
      <c r="L146">
        <v>615</v>
      </c>
      <c r="M146">
        <v>518</v>
      </c>
      <c r="N146">
        <v>622</v>
      </c>
      <c r="O146">
        <v>609</v>
      </c>
      <c r="S146">
        <v>668</v>
      </c>
      <c r="T146">
        <f t="shared" ca="1" si="2"/>
        <v>0.45194691767745854</v>
      </c>
    </row>
    <row r="147" spans="1:20" x14ac:dyDescent="0.35">
      <c r="A147" s="3" t="s">
        <v>160</v>
      </c>
      <c r="B147">
        <v>2968</v>
      </c>
      <c r="C147">
        <v>2586</v>
      </c>
      <c r="D147">
        <v>1004</v>
      </c>
      <c r="E147">
        <v>1265</v>
      </c>
      <c r="F147">
        <v>19</v>
      </c>
      <c r="G147">
        <v>709</v>
      </c>
      <c r="H147">
        <v>635</v>
      </c>
      <c r="I147">
        <v>517</v>
      </c>
      <c r="J147">
        <v>519</v>
      </c>
      <c r="K147">
        <v>614</v>
      </c>
      <c r="L147">
        <v>636</v>
      </c>
      <c r="M147">
        <v>479</v>
      </c>
      <c r="N147">
        <v>666</v>
      </c>
      <c r="O147">
        <v>645</v>
      </c>
      <c r="S147">
        <v>783</v>
      </c>
      <c r="T147">
        <f t="shared" ca="1" si="2"/>
        <v>0.1194767577690643</v>
      </c>
    </row>
    <row r="148" spans="1:20" x14ac:dyDescent="0.35">
      <c r="A148" s="3" t="s">
        <v>161</v>
      </c>
      <c r="B148">
        <v>4173</v>
      </c>
      <c r="C148">
        <v>3879</v>
      </c>
      <c r="D148">
        <v>1620</v>
      </c>
      <c r="E148">
        <v>1898</v>
      </c>
      <c r="F148">
        <v>34</v>
      </c>
      <c r="G148">
        <v>990</v>
      </c>
      <c r="H148">
        <v>978</v>
      </c>
      <c r="I148">
        <v>898</v>
      </c>
      <c r="J148">
        <v>854</v>
      </c>
      <c r="K148">
        <v>944</v>
      </c>
      <c r="L148">
        <v>970</v>
      </c>
      <c r="M148">
        <v>832</v>
      </c>
      <c r="N148">
        <v>980</v>
      </c>
      <c r="O148">
        <v>971</v>
      </c>
      <c r="S148">
        <v>478</v>
      </c>
      <c r="T148">
        <f t="shared" ca="1" si="2"/>
        <v>0.71825450165011151</v>
      </c>
    </row>
    <row r="149" spans="1:20" x14ac:dyDescent="0.35">
      <c r="A149" s="3" t="s">
        <v>162</v>
      </c>
      <c r="B149">
        <v>1996</v>
      </c>
      <c r="C149">
        <v>1811</v>
      </c>
      <c r="D149">
        <v>672</v>
      </c>
      <c r="E149">
        <v>930</v>
      </c>
      <c r="F149">
        <v>23</v>
      </c>
      <c r="G149">
        <v>646</v>
      </c>
      <c r="H149">
        <v>624</v>
      </c>
      <c r="I149">
        <v>465</v>
      </c>
      <c r="J149">
        <v>575</v>
      </c>
      <c r="K149">
        <v>636</v>
      </c>
      <c r="L149">
        <v>631</v>
      </c>
      <c r="M149">
        <v>558</v>
      </c>
      <c r="N149">
        <v>635</v>
      </c>
      <c r="O149">
        <v>625</v>
      </c>
      <c r="S149">
        <v>270</v>
      </c>
      <c r="T149">
        <f t="shared" ca="1" si="2"/>
        <v>0.55969880246092085</v>
      </c>
    </row>
    <row r="150" spans="1:20" x14ac:dyDescent="0.35">
      <c r="A150" s="3" t="s">
        <v>163</v>
      </c>
      <c r="B150">
        <v>1817</v>
      </c>
      <c r="C150">
        <v>1616</v>
      </c>
      <c r="D150">
        <v>501</v>
      </c>
      <c r="E150">
        <v>898</v>
      </c>
      <c r="F150">
        <v>9</v>
      </c>
      <c r="G150">
        <v>600</v>
      </c>
      <c r="H150">
        <v>593</v>
      </c>
      <c r="I150">
        <v>430</v>
      </c>
      <c r="J150">
        <v>537</v>
      </c>
      <c r="K150">
        <v>582</v>
      </c>
      <c r="L150">
        <v>581</v>
      </c>
      <c r="M150">
        <v>536</v>
      </c>
      <c r="N150">
        <v>589</v>
      </c>
      <c r="O150">
        <v>580</v>
      </c>
      <c r="S150">
        <v>1970</v>
      </c>
      <c r="T150">
        <f t="shared" ca="1" si="2"/>
        <v>0.95547737572884572</v>
      </c>
    </row>
    <row r="151" spans="1:20" x14ac:dyDescent="0.35">
      <c r="A151" s="3" t="s">
        <v>164</v>
      </c>
      <c r="B151">
        <v>3693</v>
      </c>
      <c r="C151">
        <v>3346</v>
      </c>
      <c r="D151">
        <v>1368</v>
      </c>
      <c r="E151">
        <v>1652</v>
      </c>
      <c r="F151">
        <v>34</v>
      </c>
      <c r="G151">
        <v>908</v>
      </c>
      <c r="H151">
        <v>872</v>
      </c>
      <c r="I151">
        <v>793</v>
      </c>
      <c r="J151">
        <v>813</v>
      </c>
      <c r="K151">
        <v>854</v>
      </c>
      <c r="L151">
        <v>863</v>
      </c>
      <c r="M151">
        <v>764</v>
      </c>
      <c r="N151">
        <v>867</v>
      </c>
      <c r="O151">
        <v>860</v>
      </c>
      <c r="S151">
        <v>1106</v>
      </c>
      <c r="T151">
        <f t="shared" ca="1" si="2"/>
        <v>0.72116595494340729</v>
      </c>
    </row>
    <row r="152" spans="1:20" x14ac:dyDescent="0.35">
      <c r="A152" s="3" t="s">
        <v>165</v>
      </c>
      <c r="B152">
        <v>3391</v>
      </c>
      <c r="C152">
        <v>3097</v>
      </c>
      <c r="D152">
        <v>1292</v>
      </c>
      <c r="E152">
        <v>1559</v>
      </c>
      <c r="F152">
        <v>27</v>
      </c>
      <c r="G152">
        <v>876</v>
      </c>
      <c r="H152">
        <v>862</v>
      </c>
      <c r="I152">
        <v>710</v>
      </c>
      <c r="J152">
        <v>775</v>
      </c>
      <c r="K152">
        <v>853</v>
      </c>
      <c r="L152">
        <v>859</v>
      </c>
      <c r="M152">
        <v>704</v>
      </c>
      <c r="N152">
        <v>865</v>
      </c>
      <c r="O152">
        <v>856</v>
      </c>
      <c r="S152">
        <v>1929</v>
      </c>
      <c r="T152">
        <f t="shared" ca="1" si="2"/>
        <v>0.23917465556769424</v>
      </c>
    </row>
    <row r="153" spans="1:20" x14ac:dyDescent="0.35">
      <c r="A153" s="3" t="s">
        <v>166</v>
      </c>
      <c r="B153">
        <v>882</v>
      </c>
      <c r="C153">
        <v>841</v>
      </c>
      <c r="D153">
        <v>356</v>
      </c>
      <c r="E153">
        <v>432</v>
      </c>
      <c r="F153">
        <v>7</v>
      </c>
      <c r="G153">
        <v>244</v>
      </c>
      <c r="H153">
        <v>243</v>
      </c>
      <c r="I153">
        <v>220</v>
      </c>
      <c r="J153">
        <v>237</v>
      </c>
      <c r="K153">
        <v>243</v>
      </c>
      <c r="L153">
        <v>243</v>
      </c>
      <c r="M153">
        <v>220</v>
      </c>
      <c r="N153">
        <v>243</v>
      </c>
      <c r="O153">
        <v>241</v>
      </c>
      <c r="S153">
        <v>1763</v>
      </c>
      <c r="T153">
        <f t="shared" ca="1" si="2"/>
        <v>0.98149639873154881</v>
      </c>
    </row>
    <row r="154" spans="1:20" x14ac:dyDescent="0.35">
      <c r="A154" s="3" t="s">
        <v>167</v>
      </c>
      <c r="B154">
        <v>3246</v>
      </c>
      <c r="C154">
        <v>2921</v>
      </c>
      <c r="D154">
        <v>1058</v>
      </c>
      <c r="E154">
        <v>1585</v>
      </c>
      <c r="F154">
        <v>50</v>
      </c>
      <c r="G154">
        <v>878</v>
      </c>
      <c r="H154">
        <v>856</v>
      </c>
      <c r="I154">
        <v>688</v>
      </c>
      <c r="J154">
        <v>678</v>
      </c>
      <c r="K154">
        <v>823</v>
      </c>
      <c r="L154">
        <v>842</v>
      </c>
      <c r="M154">
        <v>631</v>
      </c>
      <c r="N154">
        <v>853</v>
      </c>
      <c r="O154">
        <v>844</v>
      </c>
      <c r="S154">
        <v>500</v>
      </c>
      <c r="T154">
        <f t="shared" ca="1" si="2"/>
        <v>0.29331653178042505</v>
      </c>
    </row>
    <row r="155" spans="1:20" x14ac:dyDescent="0.35">
      <c r="A155" s="3" t="s">
        <v>168</v>
      </c>
      <c r="B155">
        <v>4134</v>
      </c>
      <c r="C155">
        <v>3774</v>
      </c>
      <c r="D155">
        <v>1416</v>
      </c>
      <c r="E155">
        <v>1922</v>
      </c>
      <c r="F155">
        <v>68</v>
      </c>
      <c r="G155">
        <v>1004</v>
      </c>
      <c r="H155">
        <v>997</v>
      </c>
      <c r="I155">
        <v>889</v>
      </c>
      <c r="J155">
        <v>886</v>
      </c>
      <c r="K155">
        <v>976</v>
      </c>
      <c r="L155">
        <v>987</v>
      </c>
      <c r="M155">
        <v>827</v>
      </c>
      <c r="N155">
        <v>987</v>
      </c>
      <c r="O155">
        <v>967</v>
      </c>
      <c r="S155">
        <v>876</v>
      </c>
      <c r="T155">
        <f t="shared" ca="1" si="2"/>
        <v>0.78105474371823802</v>
      </c>
    </row>
    <row r="157" spans="1:20" x14ac:dyDescent="0.35">
      <c r="B157" s="5">
        <f>SUM(B2:B155)</f>
        <v>640423</v>
      </c>
      <c r="F157" s="5">
        <f>SUM(F2:F155)</f>
        <v>5382</v>
      </c>
      <c r="G157">
        <f>SUM(G2:G155)</f>
        <v>164990</v>
      </c>
      <c r="J157">
        <f>SUM(J2:J155)</f>
        <v>126160</v>
      </c>
      <c r="S157" s="6">
        <f>SUM(S2:S155)</f>
        <v>164990</v>
      </c>
    </row>
    <row r="158" spans="1:20" x14ac:dyDescent="0.35">
      <c r="S158">
        <f>AVERAGE(S2:S155)</f>
        <v>1071.3636363636363</v>
      </c>
    </row>
    <row r="159" spans="1:20" x14ac:dyDescent="0.35">
      <c r="S159" s="7">
        <f>0.1*S157</f>
        <v>16499</v>
      </c>
    </row>
    <row r="161" spans="19:19" x14ac:dyDescent="0.35">
      <c r="S16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6"/>
  <sheetViews>
    <sheetView workbookViewId="0">
      <selection activeCell="B10" sqref="B10:D10"/>
    </sheetView>
  </sheetViews>
  <sheetFormatPr defaultColWidth="10.90625" defaultRowHeight="14.5" x14ac:dyDescent="0.35"/>
  <cols>
    <col min="2" max="2" width="12.453125" customWidth="1"/>
    <col min="3" max="3" width="25.26953125" customWidth="1"/>
    <col min="258" max="258" width="12.453125" customWidth="1"/>
    <col min="259" max="259" width="25.26953125" customWidth="1"/>
    <col min="514" max="514" width="12.453125" customWidth="1"/>
    <col min="515" max="515" width="25.26953125" customWidth="1"/>
    <col min="770" max="770" width="12.453125" customWidth="1"/>
    <col min="771" max="771" width="25.26953125" customWidth="1"/>
    <col min="1026" max="1026" width="12.453125" customWidth="1"/>
    <col min="1027" max="1027" width="25.26953125" customWidth="1"/>
    <col min="1282" max="1282" width="12.453125" customWidth="1"/>
    <col min="1283" max="1283" width="25.26953125" customWidth="1"/>
    <col min="1538" max="1538" width="12.453125" customWidth="1"/>
    <col min="1539" max="1539" width="25.26953125" customWidth="1"/>
    <col min="1794" max="1794" width="12.453125" customWidth="1"/>
    <col min="1795" max="1795" width="25.26953125" customWidth="1"/>
    <col min="2050" max="2050" width="12.453125" customWidth="1"/>
    <col min="2051" max="2051" width="25.26953125" customWidth="1"/>
    <col min="2306" max="2306" width="12.453125" customWidth="1"/>
    <col min="2307" max="2307" width="25.26953125" customWidth="1"/>
    <col min="2562" max="2562" width="12.453125" customWidth="1"/>
    <col min="2563" max="2563" width="25.26953125" customWidth="1"/>
    <col min="2818" max="2818" width="12.453125" customWidth="1"/>
    <col min="2819" max="2819" width="25.26953125" customWidth="1"/>
    <col min="3074" max="3074" width="12.453125" customWidth="1"/>
    <col min="3075" max="3075" width="25.26953125" customWidth="1"/>
    <col min="3330" max="3330" width="12.453125" customWidth="1"/>
    <col min="3331" max="3331" width="25.26953125" customWidth="1"/>
    <col min="3586" max="3586" width="12.453125" customWidth="1"/>
    <col min="3587" max="3587" width="25.26953125" customWidth="1"/>
    <col min="3842" max="3842" width="12.453125" customWidth="1"/>
    <col min="3843" max="3843" width="25.26953125" customWidth="1"/>
    <col min="4098" max="4098" width="12.453125" customWidth="1"/>
    <col min="4099" max="4099" width="25.26953125" customWidth="1"/>
    <col min="4354" max="4354" width="12.453125" customWidth="1"/>
    <col min="4355" max="4355" width="25.26953125" customWidth="1"/>
    <col min="4610" max="4610" width="12.453125" customWidth="1"/>
    <col min="4611" max="4611" width="25.26953125" customWidth="1"/>
    <col min="4866" max="4866" width="12.453125" customWidth="1"/>
    <col min="4867" max="4867" width="25.26953125" customWidth="1"/>
    <col min="5122" max="5122" width="12.453125" customWidth="1"/>
    <col min="5123" max="5123" width="25.26953125" customWidth="1"/>
    <col min="5378" max="5378" width="12.453125" customWidth="1"/>
    <col min="5379" max="5379" width="25.26953125" customWidth="1"/>
    <col min="5634" max="5634" width="12.453125" customWidth="1"/>
    <col min="5635" max="5635" width="25.26953125" customWidth="1"/>
    <col min="5890" max="5890" width="12.453125" customWidth="1"/>
    <col min="5891" max="5891" width="25.26953125" customWidth="1"/>
    <col min="6146" max="6146" width="12.453125" customWidth="1"/>
    <col min="6147" max="6147" width="25.26953125" customWidth="1"/>
    <col min="6402" max="6402" width="12.453125" customWidth="1"/>
    <col min="6403" max="6403" width="25.26953125" customWidth="1"/>
    <col min="6658" max="6658" width="12.453125" customWidth="1"/>
    <col min="6659" max="6659" width="25.26953125" customWidth="1"/>
    <col min="6914" max="6914" width="12.453125" customWidth="1"/>
    <col min="6915" max="6915" width="25.26953125" customWidth="1"/>
    <col min="7170" max="7170" width="12.453125" customWidth="1"/>
    <col min="7171" max="7171" width="25.26953125" customWidth="1"/>
    <col min="7426" max="7426" width="12.453125" customWidth="1"/>
    <col min="7427" max="7427" width="25.26953125" customWidth="1"/>
    <col min="7682" max="7682" width="12.453125" customWidth="1"/>
    <col min="7683" max="7683" width="25.26953125" customWidth="1"/>
    <col min="7938" max="7938" width="12.453125" customWidth="1"/>
    <col min="7939" max="7939" width="25.26953125" customWidth="1"/>
    <col min="8194" max="8194" width="12.453125" customWidth="1"/>
    <col min="8195" max="8195" width="25.26953125" customWidth="1"/>
    <col min="8450" max="8450" width="12.453125" customWidth="1"/>
    <col min="8451" max="8451" width="25.26953125" customWidth="1"/>
    <col min="8706" max="8706" width="12.453125" customWidth="1"/>
    <col min="8707" max="8707" width="25.26953125" customWidth="1"/>
    <col min="8962" max="8962" width="12.453125" customWidth="1"/>
    <col min="8963" max="8963" width="25.26953125" customWidth="1"/>
    <col min="9218" max="9218" width="12.453125" customWidth="1"/>
    <col min="9219" max="9219" width="25.26953125" customWidth="1"/>
    <col min="9474" max="9474" width="12.453125" customWidth="1"/>
    <col min="9475" max="9475" width="25.26953125" customWidth="1"/>
    <col min="9730" max="9730" width="12.453125" customWidth="1"/>
    <col min="9731" max="9731" width="25.26953125" customWidth="1"/>
    <col min="9986" max="9986" width="12.453125" customWidth="1"/>
    <col min="9987" max="9987" width="25.26953125" customWidth="1"/>
    <col min="10242" max="10242" width="12.453125" customWidth="1"/>
    <col min="10243" max="10243" width="25.26953125" customWidth="1"/>
    <col min="10498" max="10498" width="12.453125" customWidth="1"/>
    <col min="10499" max="10499" width="25.26953125" customWidth="1"/>
    <col min="10754" max="10754" width="12.453125" customWidth="1"/>
    <col min="10755" max="10755" width="25.26953125" customWidth="1"/>
    <col min="11010" max="11010" width="12.453125" customWidth="1"/>
    <col min="11011" max="11011" width="25.26953125" customWidth="1"/>
    <col min="11266" max="11266" width="12.453125" customWidth="1"/>
    <col min="11267" max="11267" width="25.26953125" customWidth="1"/>
    <col min="11522" max="11522" width="12.453125" customWidth="1"/>
    <col min="11523" max="11523" width="25.26953125" customWidth="1"/>
    <col min="11778" max="11778" width="12.453125" customWidth="1"/>
    <col min="11779" max="11779" width="25.26953125" customWidth="1"/>
    <col min="12034" max="12034" width="12.453125" customWidth="1"/>
    <col min="12035" max="12035" width="25.26953125" customWidth="1"/>
    <col min="12290" max="12290" width="12.453125" customWidth="1"/>
    <col min="12291" max="12291" width="25.26953125" customWidth="1"/>
    <col min="12546" max="12546" width="12.453125" customWidth="1"/>
    <col min="12547" max="12547" width="25.26953125" customWidth="1"/>
    <col min="12802" max="12802" width="12.453125" customWidth="1"/>
    <col min="12803" max="12803" width="25.26953125" customWidth="1"/>
    <col min="13058" max="13058" width="12.453125" customWidth="1"/>
    <col min="13059" max="13059" width="25.26953125" customWidth="1"/>
    <col min="13314" max="13314" width="12.453125" customWidth="1"/>
    <col min="13315" max="13315" width="25.26953125" customWidth="1"/>
    <col min="13570" max="13570" width="12.453125" customWidth="1"/>
    <col min="13571" max="13571" width="25.26953125" customWidth="1"/>
    <col min="13826" max="13826" width="12.453125" customWidth="1"/>
    <col min="13827" max="13827" width="25.26953125" customWidth="1"/>
    <col min="14082" max="14082" width="12.453125" customWidth="1"/>
    <col min="14083" max="14083" width="25.26953125" customWidth="1"/>
    <col min="14338" max="14338" width="12.453125" customWidth="1"/>
    <col min="14339" max="14339" width="25.26953125" customWidth="1"/>
    <col min="14594" max="14594" width="12.453125" customWidth="1"/>
    <col min="14595" max="14595" width="25.26953125" customWidth="1"/>
    <col min="14850" max="14850" width="12.453125" customWidth="1"/>
    <col min="14851" max="14851" width="25.26953125" customWidth="1"/>
    <col min="15106" max="15106" width="12.453125" customWidth="1"/>
    <col min="15107" max="15107" width="25.26953125" customWidth="1"/>
    <col min="15362" max="15362" width="12.453125" customWidth="1"/>
    <col min="15363" max="15363" width="25.26953125" customWidth="1"/>
    <col min="15618" max="15618" width="12.453125" customWidth="1"/>
    <col min="15619" max="15619" width="25.26953125" customWidth="1"/>
    <col min="15874" max="15874" width="12.453125" customWidth="1"/>
    <col min="15875" max="15875" width="25.26953125" customWidth="1"/>
    <col min="16130" max="16130" width="12.453125" customWidth="1"/>
    <col min="16131" max="16131" width="25.26953125" customWidth="1"/>
  </cols>
  <sheetData>
    <row r="1" spans="2:3" x14ac:dyDescent="0.35">
      <c r="B1" t="s">
        <v>169</v>
      </c>
      <c r="C1" t="s">
        <v>170</v>
      </c>
    </row>
    <row r="3" spans="2:3" x14ac:dyDescent="0.35">
      <c r="B3" s="8" t="s">
        <v>1</v>
      </c>
      <c r="C3" s="8" t="s">
        <v>171</v>
      </c>
    </row>
    <row r="4" spans="2:3" x14ac:dyDescent="0.35">
      <c r="B4" t="s">
        <v>2</v>
      </c>
      <c r="C4" t="s">
        <v>172</v>
      </c>
    </row>
    <row r="5" spans="2:3" x14ac:dyDescent="0.35">
      <c r="B5" t="s">
        <v>3</v>
      </c>
      <c r="C5" t="s">
        <v>173</v>
      </c>
    </row>
    <row r="6" spans="2:3" x14ac:dyDescent="0.35">
      <c r="B6" s="9" t="s">
        <v>4</v>
      </c>
      <c r="C6" s="9" t="s">
        <v>174</v>
      </c>
    </row>
    <row r="7" spans="2:3" x14ac:dyDescent="0.35">
      <c r="B7" s="8" t="s">
        <v>5</v>
      </c>
      <c r="C7" s="8" t="s">
        <v>175</v>
      </c>
    </row>
    <row r="8" spans="2:3" x14ac:dyDescent="0.35">
      <c r="B8" t="s">
        <v>6</v>
      </c>
      <c r="C8" t="s">
        <v>176</v>
      </c>
    </row>
    <row r="9" spans="2:3" x14ac:dyDescent="0.35">
      <c r="B9" t="s">
        <v>7</v>
      </c>
      <c r="C9" t="s">
        <v>177</v>
      </c>
    </row>
    <row r="10" spans="2:3" x14ac:dyDescent="0.35">
      <c r="B10" t="s">
        <v>8</v>
      </c>
      <c r="C10" t="s">
        <v>178</v>
      </c>
    </row>
    <row r="11" spans="2:3" x14ac:dyDescent="0.35">
      <c r="B11" t="s">
        <v>9</v>
      </c>
      <c r="C11" t="s">
        <v>179</v>
      </c>
    </row>
    <row r="12" spans="2:3" x14ac:dyDescent="0.35">
      <c r="B12" t="s">
        <v>10</v>
      </c>
      <c r="C12" t="s">
        <v>180</v>
      </c>
    </row>
    <row r="13" spans="2:3" x14ac:dyDescent="0.35">
      <c r="B13" t="s">
        <v>11</v>
      </c>
      <c r="C13" t="s">
        <v>181</v>
      </c>
    </row>
    <row r="14" spans="2:3" x14ac:dyDescent="0.35">
      <c r="B14" t="s">
        <v>12</v>
      </c>
      <c r="C14" t="s">
        <v>182</v>
      </c>
    </row>
    <row r="15" spans="2:3" x14ac:dyDescent="0.35">
      <c r="B15" t="s">
        <v>13</v>
      </c>
      <c r="C15" t="s">
        <v>183</v>
      </c>
    </row>
    <row r="16" spans="2:3" x14ac:dyDescent="0.35">
      <c r="B16" t="s">
        <v>14</v>
      </c>
      <c r="C16" t="s">
        <v>184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7"/>
  <sheetViews>
    <sheetView zoomScale="85" zoomScaleNormal="85" workbookViewId="0">
      <selection activeCell="K17" sqref="K17:L20"/>
    </sheetView>
  </sheetViews>
  <sheetFormatPr defaultColWidth="10.90625" defaultRowHeight="14.5" x14ac:dyDescent="0.35"/>
  <cols>
    <col min="2" max="2" width="10.7265625" style="3" customWidth="1"/>
    <col min="6" max="6" width="16" customWidth="1"/>
    <col min="11" max="11" width="14.54296875" customWidth="1"/>
    <col min="12" max="12" width="16.1796875" bestFit="1" customWidth="1"/>
  </cols>
  <sheetData>
    <row r="1" spans="1:14" ht="21" x14ac:dyDescent="0.5">
      <c r="A1" s="24" t="s">
        <v>200</v>
      </c>
    </row>
    <row r="3" spans="1:14" ht="15" thickBot="1" x14ac:dyDescent="0.4"/>
    <row r="4" spans="1:14" ht="15" thickBot="1" x14ac:dyDescent="0.4">
      <c r="A4" s="18" t="s">
        <v>185</v>
      </c>
      <c r="B4" s="19" t="s">
        <v>0</v>
      </c>
      <c r="C4" s="20" t="s">
        <v>8</v>
      </c>
      <c r="D4" s="20" t="s">
        <v>205</v>
      </c>
      <c r="F4" s="11" t="s">
        <v>194</v>
      </c>
      <c r="G4" s="14">
        <v>153</v>
      </c>
      <c r="H4" s="26"/>
    </row>
    <row r="5" spans="1:14" x14ac:dyDescent="0.35">
      <c r="A5" s="17">
        <v>85</v>
      </c>
      <c r="B5" s="3" t="s">
        <v>99</v>
      </c>
      <c r="C5">
        <v>1135</v>
      </c>
      <c r="D5" s="36">
        <f t="shared" ref="D5:D36" ca="1" si="0">RAND()</f>
        <v>0.57657132251325371</v>
      </c>
      <c r="F5" s="12" t="s">
        <v>193</v>
      </c>
      <c r="G5" s="15">
        <v>15</v>
      </c>
      <c r="H5" s="26"/>
    </row>
    <row r="6" spans="1:14" x14ac:dyDescent="0.35">
      <c r="A6" s="17">
        <v>140</v>
      </c>
      <c r="B6" s="3" t="s">
        <v>155</v>
      </c>
      <c r="C6">
        <v>230</v>
      </c>
      <c r="D6" s="36">
        <f t="shared" ca="1" si="0"/>
        <v>0.90430178059659894</v>
      </c>
      <c r="F6" s="12" t="s">
        <v>195</v>
      </c>
      <c r="G6" s="15">
        <f>G4/G5</f>
        <v>10.199999999999999</v>
      </c>
      <c r="H6" s="26"/>
    </row>
    <row r="7" spans="1:14" ht="15" thickBot="1" x14ac:dyDescent="0.4">
      <c r="A7" s="17">
        <v>132</v>
      </c>
      <c r="B7" s="3" t="s">
        <v>146</v>
      </c>
      <c r="C7">
        <v>1206</v>
      </c>
      <c r="D7" s="36">
        <f t="shared" ca="1" si="0"/>
        <v>0.45622181028108388</v>
      </c>
      <c r="F7" s="13" t="s">
        <v>196</v>
      </c>
      <c r="G7" s="16">
        <f ca="1">RANDBETWEEN(1,10)</f>
        <v>8</v>
      </c>
      <c r="H7" s="26"/>
    </row>
    <row r="8" spans="1:14" ht="15" thickBot="1" x14ac:dyDescent="0.4">
      <c r="A8" s="17">
        <v>40</v>
      </c>
      <c r="B8" s="3" t="s">
        <v>54</v>
      </c>
      <c r="C8">
        <v>480</v>
      </c>
      <c r="D8" s="36">
        <f t="shared" ca="1" si="0"/>
        <v>0.6789241560010586</v>
      </c>
    </row>
    <row r="9" spans="1:14" ht="15" thickBot="1" x14ac:dyDescent="0.4">
      <c r="A9" s="17">
        <v>14</v>
      </c>
      <c r="B9" s="3" t="s">
        <v>28</v>
      </c>
      <c r="C9">
        <v>510</v>
      </c>
      <c r="D9" s="36">
        <f t="shared" ca="1" si="0"/>
        <v>0.33779770547556687</v>
      </c>
      <c r="F9" s="21" t="s">
        <v>198</v>
      </c>
      <c r="G9" s="22" t="s">
        <v>197</v>
      </c>
      <c r="H9" s="23" t="s">
        <v>201</v>
      </c>
      <c r="I9" s="23" t="s">
        <v>199</v>
      </c>
    </row>
    <row r="10" spans="1:14" x14ac:dyDescent="0.35">
      <c r="A10" s="17">
        <v>75</v>
      </c>
      <c r="B10" s="3" t="s">
        <v>89</v>
      </c>
      <c r="C10">
        <v>1130</v>
      </c>
      <c r="D10" s="36">
        <f t="shared" ca="1" si="0"/>
        <v>0.18695642611954233</v>
      </c>
      <c r="F10" s="10">
        <v>1</v>
      </c>
      <c r="G10" s="25">
        <v>6</v>
      </c>
      <c r="H10" s="25">
        <v>6</v>
      </c>
      <c r="I10" s="10">
        <f>INDEX($A$5:$C$157,H10,3)</f>
        <v>1130</v>
      </c>
    </row>
    <row r="11" spans="1:14" x14ac:dyDescent="0.35">
      <c r="A11" s="17">
        <v>17</v>
      </c>
      <c r="B11" s="3" t="s">
        <v>31</v>
      </c>
      <c r="C11">
        <v>481</v>
      </c>
      <c r="D11" s="36">
        <f t="shared" ca="1" si="0"/>
        <v>0.8577923347906834</v>
      </c>
      <c r="F11" s="10">
        <v>2</v>
      </c>
      <c r="G11" s="25">
        <f>G10+$G$6</f>
        <v>16.2</v>
      </c>
      <c r="H11" s="25">
        <f>ROUND(G11,0)</f>
        <v>16</v>
      </c>
      <c r="I11" s="10">
        <f t="shared" ref="I11:I24" si="1">INDEX($A$5:$C$157,H11,3)</f>
        <v>808</v>
      </c>
    </row>
    <row r="12" spans="1:14" x14ac:dyDescent="0.35">
      <c r="A12" s="17">
        <v>3</v>
      </c>
      <c r="B12" s="3" t="s">
        <v>17</v>
      </c>
      <c r="C12">
        <v>285</v>
      </c>
      <c r="D12" s="36">
        <f t="shared" ca="1" si="0"/>
        <v>0.80404944611182783</v>
      </c>
      <c r="F12" s="10">
        <v>3</v>
      </c>
      <c r="G12" s="25">
        <f t="shared" ref="G12:G24" si="2">G11+$G$6</f>
        <v>26.4</v>
      </c>
      <c r="H12" s="25">
        <f t="shared" ref="H12:H24" si="3">ROUND(G12,0)</f>
        <v>26</v>
      </c>
      <c r="I12" s="10">
        <f t="shared" si="1"/>
        <v>1221</v>
      </c>
    </row>
    <row r="13" spans="1:14" x14ac:dyDescent="0.35">
      <c r="A13" s="17">
        <v>60</v>
      </c>
      <c r="B13" s="3" t="s">
        <v>74</v>
      </c>
      <c r="C13">
        <v>1880</v>
      </c>
      <c r="D13" s="36">
        <f t="shared" ca="1" si="0"/>
        <v>9.2371586204953449E-2</v>
      </c>
      <c r="F13" s="10">
        <v>4</v>
      </c>
      <c r="G13" s="25">
        <f t="shared" si="2"/>
        <v>36.599999999999994</v>
      </c>
      <c r="H13" s="25">
        <f t="shared" si="3"/>
        <v>37</v>
      </c>
      <c r="I13" s="10">
        <f t="shared" si="1"/>
        <v>1100</v>
      </c>
    </row>
    <row r="14" spans="1:14" x14ac:dyDescent="0.35">
      <c r="A14" s="17">
        <v>153</v>
      </c>
      <c r="B14" s="3" t="s">
        <v>168</v>
      </c>
      <c r="C14">
        <v>889</v>
      </c>
      <c r="D14" s="36">
        <f t="shared" ca="1" si="0"/>
        <v>0.49241845990901423</v>
      </c>
      <c r="F14" s="10">
        <v>5</v>
      </c>
      <c r="G14" s="25">
        <f t="shared" si="2"/>
        <v>46.8</v>
      </c>
      <c r="H14" s="25">
        <f t="shared" si="3"/>
        <v>47</v>
      </c>
      <c r="I14" s="10">
        <f t="shared" si="1"/>
        <v>617</v>
      </c>
    </row>
    <row r="15" spans="1:14" x14ac:dyDescent="0.35">
      <c r="A15" s="17">
        <v>69</v>
      </c>
      <c r="B15" s="3" t="s">
        <v>83</v>
      </c>
      <c r="C15">
        <v>51</v>
      </c>
      <c r="D15" s="36">
        <f t="shared" ca="1" si="0"/>
        <v>5.1563178899038942E-3</v>
      </c>
      <c r="F15" s="10">
        <v>6</v>
      </c>
      <c r="G15" s="25">
        <f t="shared" si="2"/>
        <v>57</v>
      </c>
      <c r="H15" s="25">
        <f t="shared" si="3"/>
        <v>57</v>
      </c>
      <c r="I15" s="10">
        <f t="shared" si="1"/>
        <v>886</v>
      </c>
      <c r="N15" t="s">
        <v>187</v>
      </c>
    </row>
    <row r="16" spans="1:14" ht="15" thickBot="1" x14ac:dyDescent="0.4">
      <c r="A16" s="17">
        <v>32</v>
      </c>
      <c r="B16" s="3" t="s">
        <v>46</v>
      </c>
      <c r="C16">
        <v>882</v>
      </c>
      <c r="D16" s="36">
        <f t="shared" ca="1" si="0"/>
        <v>0.93647959405949532</v>
      </c>
      <c r="F16" s="10">
        <v>7</v>
      </c>
      <c r="G16" s="25">
        <f t="shared" si="2"/>
        <v>67.2</v>
      </c>
      <c r="H16" s="25">
        <f t="shared" si="3"/>
        <v>67</v>
      </c>
      <c r="I16" s="10">
        <f t="shared" si="1"/>
        <v>1030</v>
      </c>
    </row>
    <row r="17" spans="1:14" x14ac:dyDescent="0.35">
      <c r="A17" s="17">
        <v>19</v>
      </c>
      <c r="B17" s="3" t="s">
        <v>33</v>
      </c>
      <c r="C17">
        <v>381</v>
      </c>
      <c r="D17" s="36">
        <f t="shared" ca="1" si="0"/>
        <v>0.10346705155250158</v>
      </c>
      <c r="F17" s="10">
        <v>8</v>
      </c>
      <c r="G17" s="25">
        <f t="shared" si="2"/>
        <v>77.400000000000006</v>
      </c>
      <c r="H17" s="25">
        <f t="shared" si="3"/>
        <v>77</v>
      </c>
      <c r="I17" s="10">
        <f t="shared" si="1"/>
        <v>135</v>
      </c>
      <c r="K17" s="11" t="s">
        <v>187</v>
      </c>
      <c r="L17" s="28">
        <f>AVERAGE(I10:I24)</f>
        <v>783.2</v>
      </c>
    </row>
    <row r="18" spans="1:14" x14ac:dyDescent="0.35">
      <c r="A18" s="17">
        <v>18</v>
      </c>
      <c r="B18" s="3" t="s">
        <v>32</v>
      </c>
      <c r="C18">
        <v>652</v>
      </c>
      <c r="D18" s="36">
        <f t="shared" ca="1" si="0"/>
        <v>2.9929218601680296E-2</v>
      </c>
      <c r="F18" s="10">
        <v>9</v>
      </c>
      <c r="G18" s="25">
        <f t="shared" si="2"/>
        <v>87.600000000000009</v>
      </c>
      <c r="H18" s="25">
        <f t="shared" si="3"/>
        <v>88</v>
      </c>
      <c r="I18" s="10">
        <f t="shared" si="1"/>
        <v>1232</v>
      </c>
      <c r="K18" s="12" t="s">
        <v>188</v>
      </c>
      <c r="L18" s="29">
        <f>VAR(I10:I24)</f>
        <v>135863.74285714288</v>
      </c>
    </row>
    <row r="19" spans="1:14" x14ac:dyDescent="0.35">
      <c r="A19" s="17">
        <v>70</v>
      </c>
      <c r="B19" s="3" t="s">
        <v>84</v>
      </c>
      <c r="C19">
        <v>1596</v>
      </c>
      <c r="D19" s="36">
        <f t="shared" ca="1" si="0"/>
        <v>7.4487425189434187E-2</v>
      </c>
      <c r="F19" s="10">
        <v>10</v>
      </c>
      <c r="G19" s="25">
        <f t="shared" si="2"/>
        <v>97.800000000000011</v>
      </c>
      <c r="H19" s="25">
        <f t="shared" si="3"/>
        <v>98</v>
      </c>
      <c r="I19" s="10">
        <f t="shared" si="1"/>
        <v>668</v>
      </c>
      <c r="K19" s="12" t="s">
        <v>189</v>
      </c>
      <c r="L19" s="29">
        <f>(1-15/153)*L18/15</f>
        <v>8169.5845378151271</v>
      </c>
    </row>
    <row r="20" spans="1:14" ht="15" thickBot="1" x14ac:dyDescent="0.4">
      <c r="A20" s="17">
        <v>31</v>
      </c>
      <c r="B20" s="3" t="s">
        <v>45</v>
      </c>
      <c r="C20">
        <v>808</v>
      </c>
      <c r="D20" s="36">
        <f t="shared" ca="1" si="0"/>
        <v>0.32648886879594452</v>
      </c>
      <c r="F20" s="10">
        <v>11</v>
      </c>
      <c r="G20" s="25">
        <f t="shared" si="2"/>
        <v>108.00000000000001</v>
      </c>
      <c r="H20" s="25">
        <f t="shared" si="3"/>
        <v>108</v>
      </c>
      <c r="I20" s="10">
        <f t="shared" si="1"/>
        <v>1189</v>
      </c>
      <c r="K20" s="13" t="s">
        <v>190</v>
      </c>
      <c r="L20" s="27">
        <f>SQRT(L19)</f>
        <v>90.385754064537892</v>
      </c>
    </row>
    <row r="21" spans="1:14" x14ac:dyDescent="0.35">
      <c r="A21" s="17">
        <v>82</v>
      </c>
      <c r="B21" s="3" t="s">
        <v>96</v>
      </c>
      <c r="C21">
        <v>335</v>
      </c>
      <c r="D21" s="36">
        <f t="shared" ca="1" si="0"/>
        <v>0.53240879021675724</v>
      </c>
      <c r="F21" s="10">
        <v>12</v>
      </c>
      <c r="G21" s="25">
        <f t="shared" si="2"/>
        <v>118.20000000000002</v>
      </c>
      <c r="H21" s="25">
        <f t="shared" si="3"/>
        <v>118</v>
      </c>
      <c r="I21" s="10">
        <f t="shared" si="1"/>
        <v>373</v>
      </c>
    </row>
    <row r="22" spans="1:14" x14ac:dyDescent="0.35">
      <c r="A22" s="17">
        <v>80</v>
      </c>
      <c r="B22" s="3" t="s">
        <v>94</v>
      </c>
      <c r="C22">
        <v>499</v>
      </c>
      <c r="D22" s="36">
        <f t="shared" ca="1" si="0"/>
        <v>0.76035772104172361</v>
      </c>
      <c r="F22" s="10">
        <v>13</v>
      </c>
      <c r="G22" s="25">
        <f t="shared" si="2"/>
        <v>128.4</v>
      </c>
      <c r="H22" s="25">
        <f t="shared" si="3"/>
        <v>128</v>
      </c>
      <c r="I22" s="10">
        <f t="shared" si="1"/>
        <v>632</v>
      </c>
    </row>
    <row r="23" spans="1:14" x14ac:dyDescent="0.35">
      <c r="A23" s="17">
        <v>152</v>
      </c>
      <c r="B23" s="3" t="s">
        <v>167</v>
      </c>
      <c r="C23">
        <v>688</v>
      </c>
      <c r="D23" s="36">
        <f t="shared" ca="1" si="0"/>
        <v>0.64335951708540096</v>
      </c>
      <c r="F23" s="10">
        <v>14</v>
      </c>
      <c r="G23" s="25">
        <f t="shared" si="2"/>
        <v>138.6</v>
      </c>
      <c r="H23" s="25">
        <f t="shared" si="3"/>
        <v>139</v>
      </c>
      <c r="I23" s="10">
        <f t="shared" si="1"/>
        <v>517</v>
      </c>
    </row>
    <row r="24" spans="1:14" x14ac:dyDescent="0.35">
      <c r="A24" s="17">
        <v>143</v>
      </c>
      <c r="B24" s="3" t="s">
        <v>158</v>
      </c>
      <c r="C24">
        <v>513</v>
      </c>
      <c r="D24" s="36">
        <f t="shared" ca="1" si="0"/>
        <v>0.7847624831193496</v>
      </c>
      <c r="F24" s="10">
        <v>15</v>
      </c>
      <c r="G24" s="25">
        <f t="shared" si="2"/>
        <v>148.79999999999998</v>
      </c>
      <c r="H24" s="25">
        <f t="shared" si="3"/>
        <v>149</v>
      </c>
      <c r="I24" s="10">
        <f t="shared" si="1"/>
        <v>210</v>
      </c>
    </row>
    <row r="25" spans="1:14" ht="15" thickBot="1" x14ac:dyDescent="0.4">
      <c r="A25" s="17">
        <v>119</v>
      </c>
      <c r="B25" s="3" t="s">
        <v>133</v>
      </c>
      <c r="C25">
        <v>463</v>
      </c>
      <c r="D25" s="36">
        <f t="shared" ca="1" si="0"/>
        <v>0.23777926408606787</v>
      </c>
    </row>
    <row r="26" spans="1:14" x14ac:dyDescent="0.35">
      <c r="A26" s="17">
        <v>116</v>
      </c>
      <c r="B26" s="3" t="s">
        <v>130</v>
      </c>
      <c r="C26">
        <v>653</v>
      </c>
      <c r="D26" s="36">
        <f t="shared" ca="1" si="0"/>
        <v>0.1728030533151943</v>
      </c>
      <c r="K26" s="11" t="s">
        <v>194</v>
      </c>
      <c r="L26" s="14">
        <v>153</v>
      </c>
      <c r="N26" s="10" t="s">
        <v>186</v>
      </c>
    </row>
    <row r="27" spans="1:14" x14ac:dyDescent="0.35">
      <c r="A27" s="17">
        <v>123</v>
      </c>
      <c r="B27" s="3" t="s">
        <v>137</v>
      </c>
      <c r="C27">
        <v>680</v>
      </c>
      <c r="D27" s="36">
        <f t="shared" ca="1" si="0"/>
        <v>0.86916901805794067</v>
      </c>
      <c r="K27" s="12" t="s">
        <v>186</v>
      </c>
      <c r="L27" s="31">
        <f>L26*L17</f>
        <v>119829.6</v>
      </c>
    </row>
    <row r="28" spans="1:14" x14ac:dyDescent="0.35">
      <c r="A28" s="17">
        <v>50</v>
      </c>
      <c r="B28" s="3" t="s">
        <v>64</v>
      </c>
      <c r="C28">
        <v>1350</v>
      </c>
      <c r="D28" s="36">
        <f t="shared" ca="1" si="0"/>
        <v>0.55415992836428407</v>
      </c>
      <c r="K28" s="12" t="s">
        <v>191</v>
      </c>
      <c r="L28" s="30">
        <f>L26*L26*L19</f>
        <v>191241804.44571429</v>
      </c>
    </row>
    <row r="29" spans="1:14" ht="15" thickBot="1" x14ac:dyDescent="0.4">
      <c r="A29" s="17">
        <v>61</v>
      </c>
      <c r="B29" s="3" t="s">
        <v>75</v>
      </c>
      <c r="C29">
        <v>1063</v>
      </c>
      <c r="D29" s="36">
        <f t="shared" ca="1" si="0"/>
        <v>0.16257957396865352</v>
      </c>
      <c r="K29" s="13" t="s">
        <v>192</v>
      </c>
      <c r="L29" s="32">
        <f>SQRT(L28)</f>
        <v>13829.020371874296</v>
      </c>
    </row>
    <row r="30" spans="1:14" x14ac:dyDescent="0.35">
      <c r="A30" s="17">
        <v>122</v>
      </c>
      <c r="B30" s="3" t="s">
        <v>136</v>
      </c>
      <c r="C30">
        <v>1221</v>
      </c>
      <c r="D30" s="36">
        <f t="shared" ca="1" si="0"/>
        <v>0.34418759540639099</v>
      </c>
      <c r="K30" s="11" t="s">
        <v>202</v>
      </c>
      <c r="L30" s="33">
        <f>L27-1.96*L29</f>
        <v>92724.720071126387</v>
      </c>
    </row>
    <row r="31" spans="1:14" ht="15" thickBot="1" x14ac:dyDescent="0.4">
      <c r="A31" s="17">
        <v>145</v>
      </c>
      <c r="B31" s="3" t="s">
        <v>160</v>
      </c>
      <c r="C31">
        <v>517</v>
      </c>
      <c r="D31" s="36">
        <f t="shared" ca="1" si="0"/>
        <v>0.87374602513797595</v>
      </c>
      <c r="K31" s="13" t="s">
        <v>203</v>
      </c>
      <c r="L31" s="34">
        <f>L27+1.96*L29</f>
        <v>146934.47992887362</v>
      </c>
    </row>
    <row r="32" spans="1:14" x14ac:dyDescent="0.35">
      <c r="A32" s="17">
        <v>114</v>
      </c>
      <c r="B32" s="3" t="s">
        <v>128</v>
      </c>
      <c r="C32">
        <v>682</v>
      </c>
      <c r="D32" s="36">
        <f t="shared" ca="1" si="0"/>
        <v>0.53609322308182505</v>
      </c>
    </row>
    <row r="33" spans="1:12" x14ac:dyDescent="0.35">
      <c r="A33" s="17">
        <v>55</v>
      </c>
      <c r="B33" s="3" t="s">
        <v>69</v>
      </c>
      <c r="C33">
        <v>532</v>
      </c>
      <c r="D33" s="36">
        <f t="shared" ca="1" si="0"/>
        <v>0.3373949132928179</v>
      </c>
      <c r="K33" s="26" t="s">
        <v>204</v>
      </c>
      <c r="L33" s="35">
        <f>SUM(C5:C157)</f>
        <v>125439</v>
      </c>
    </row>
    <row r="34" spans="1:12" x14ac:dyDescent="0.35">
      <c r="A34" s="17">
        <v>141</v>
      </c>
      <c r="B34" s="3" t="s">
        <v>156</v>
      </c>
      <c r="C34">
        <v>679</v>
      </c>
      <c r="D34" s="36">
        <f t="shared" ca="1" si="0"/>
        <v>0.42177084574707158</v>
      </c>
    </row>
    <row r="35" spans="1:12" x14ac:dyDescent="0.35">
      <c r="A35" s="17">
        <v>63</v>
      </c>
      <c r="B35" s="3" t="s">
        <v>77</v>
      </c>
      <c r="C35">
        <v>717</v>
      </c>
      <c r="D35" s="36">
        <f t="shared" ca="1" si="0"/>
        <v>0.43600398637621063</v>
      </c>
    </row>
    <row r="36" spans="1:12" x14ac:dyDescent="0.35">
      <c r="A36" s="17">
        <v>43</v>
      </c>
      <c r="B36" s="3" t="s">
        <v>57</v>
      </c>
      <c r="C36">
        <v>1440</v>
      </c>
      <c r="D36" s="36">
        <f t="shared" ca="1" si="0"/>
        <v>0.93748403134252711</v>
      </c>
    </row>
    <row r="37" spans="1:12" x14ac:dyDescent="0.35">
      <c r="A37" s="17">
        <v>73</v>
      </c>
      <c r="B37" s="3" t="s">
        <v>87</v>
      </c>
      <c r="C37">
        <v>1625</v>
      </c>
      <c r="D37" s="36">
        <f t="shared" ref="D37:D68" ca="1" si="4">RAND()</f>
        <v>7.6968299933355855E-2</v>
      </c>
    </row>
    <row r="38" spans="1:12" x14ac:dyDescent="0.35">
      <c r="A38" s="17">
        <v>37</v>
      </c>
      <c r="B38" s="3" t="s">
        <v>51</v>
      </c>
      <c r="C38">
        <v>657</v>
      </c>
      <c r="D38" s="36">
        <f t="shared" ca="1" si="4"/>
        <v>0.18714880572918646</v>
      </c>
    </row>
    <row r="39" spans="1:12" x14ac:dyDescent="0.35">
      <c r="A39" s="17">
        <v>117</v>
      </c>
      <c r="B39" s="3" t="s">
        <v>131</v>
      </c>
      <c r="C39">
        <v>701</v>
      </c>
      <c r="D39" s="36">
        <f t="shared" ca="1" si="4"/>
        <v>0.40609878807662292</v>
      </c>
    </row>
    <row r="40" spans="1:12" x14ac:dyDescent="0.35">
      <c r="A40" s="17">
        <v>106</v>
      </c>
      <c r="B40" s="3" t="s">
        <v>120</v>
      </c>
      <c r="C40">
        <v>711</v>
      </c>
      <c r="D40" s="36">
        <f t="shared" ca="1" si="4"/>
        <v>0.4233566644568556</v>
      </c>
    </row>
    <row r="41" spans="1:12" x14ac:dyDescent="0.35">
      <c r="A41" s="17">
        <v>39</v>
      </c>
      <c r="B41" s="3" t="s">
        <v>53</v>
      </c>
      <c r="C41">
        <v>1100</v>
      </c>
      <c r="D41" s="36">
        <f t="shared" ca="1" si="4"/>
        <v>0.21135117600062059</v>
      </c>
    </row>
    <row r="42" spans="1:12" x14ac:dyDescent="0.35">
      <c r="A42" s="17">
        <v>102</v>
      </c>
      <c r="B42" s="3" t="s">
        <v>116</v>
      </c>
      <c r="C42">
        <v>399</v>
      </c>
      <c r="D42" s="36">
        <f t="shared" ca="1" si="4"/>
        <v>0.54628772168342343</v>
      </c>
    </row>
    <row r="43" spans="1:12" x14ac:dyDescent="0.35">
      <c r="A43" s="17">
        <v>48</v>
      </c>
      <c r="B43" s="3" t="s">
        <v>62</v>
      </c>
      <c r="C43">
        <v>261</v>
      </c>
      <c r="D43" s="36">
        <f t="shared" ca="1" si="4"/>
        <v>0.15536422608859424</v>
      </c>
    </row>
    <row r="44" spans="1:12" x14ac:dyDescent="0.35">
      <c r="A44" s="17">
        <v>15</v>
      </c>
      <c r="B44" s="3" t="s">
        <v>29</v>
      </c>
      <c r="C44">
        <v>1138</v>
      </c>
      <c r="D44" s="36">
        <f t="shared" ca="1" si="4"/>
        <v>0.42005270328399802</v>
      </c>
    </row>
    <row r="45" spans="1:12" x14ac:dyDescent="0.35">
      <c r="A45" s="17">
        <v>38</v>
      </c>
      <c r="B45" s="3" t="s">
        <v>52</v>
      </c>
      <c r="C45">
        <v>428</v>
      </c>
      <c r="D45" s="36">
        <f t="shared" ca="1" si="4"/>
        <v>0.84633053479413467</v>
      </c>
    </row>
    <row r="46" spans="1:12" x14ac:dyDescent="0.35">
      <c r="A46" s="17">
        <v>107</v>
      </c>
      <c r="B46" s="3" t="s">
        <v>121</v>
      </c>
      <c r="C46">
        <v>1107</v>
      </c>
      <c r="D46" s="36">
        <f t="shared" ca="1" si="4"/>
        <v>0.17219535620598514</v>
      </c>
    </row>
    <row r="47" spans="1:12" x14ac:dyDescent="0.35">
      <c r="A47" s="17">
        <v>27</v>
      </c>
      <c r="B47" s="3" t="s">
        <v>41</v>
      </c>
      <c r="C47">
        <v>1697</v>
      </c>
      <c r="D47" s="36">
        <f t="shared" ca="1" si="4"/>
        <v>0.60399929529978469</v>
      </c>
    </row>
    <row r="48" spans="1:12" x14ac:dyDescent="0.35">
      <c r="A48" s="17">
        <v>62</v>
      </c>
      <c r="B48" s="3" t="s">
        <v>76</v>
      </c>
      <c r="C48">
        <v>1514</v>
      </c>
      <c r="D48" s="36">
        <f t="shared" ca="1" si="4"/>
        <v>0.88490866682314406</v>
      </c>
    </row>
    <row r="49" spans="1:4" x14ac:dyDescent="0.35">
      <c r="A49" s="17">
        <v>100</v>
      </c>
      <c r="B49" s="3" t="s">
        <v>114</v>
      </c>
      <c r="C49">
        <v>963</v>
      </c>
      <c r="D49" s="36">
        <f t="shared" ca="1" si="4"/>
        <v>4.1017277932387408E-2</v>
      </c>
    </row>
    <row r="50" spans="1:4" x14ac:dyDescent="0.35">
      <c r="A50" s="17">
        <v>142</v>
      </c>
      <c r="B50" s="3" t="s">
        <v>157</v>
      </c>
      <c r="C50">
        <v>833</v>
      </c>
      <c r="D50" s="36">
        <f t="shared" ca="1" si="4"/>
        <v>0.12120980289817884</v>
      </c>
    </row>
    <row r="51" spans="1:4" x14ac:dyDescent="0.35">
      <c r="A51" s="17">
        <v>8</v>
      </c>
      <c r="B51" s="3" t="s">
        <v>22</v>
      </c>
      <c r="C51">
        <v>617</v>
      </c>
      <c r="D51" s="36">
        <f t="shared" ca="1" si="4"/>
        <v>0.65861628883741752</v>
      </c>
    </row>
    <row r="52" spans="1:4" x14ac:dyDescent="0.35">
      <c r="A52" s="17">
        <v>28</v>
      </c>
      <c r="B52" s="3" t="s">
        <v>42</v>
      </c>
      <c r="C52">
        <v>905</v>
      </c>
      <c r="D52" s="36">
        <f t="shared" ca="1" si="4"/>
        <v>0.65207045999570468</v>
      </c>
    </row>
    <row r="53" spans="1:4" x14ac:dyDescent="0.35">
      <c r="A53" s="17">
        <v>44</v>
      </c>
      <c r="B53" s="3" t="s">
        <v>58</v>
      </c>
      <c r="C53">
        <v>389</v>
      </c>
      <c r="D53" s="36">
        <f t="shared" ca="1" si="4"/>
        <v>0.97102003733735032</v>
      </c>
    </row>
    <row r="54" spans="1:4" x14ac:dyDescent="0.35">
      <c r="A54" s="17">
        <v>109</v>
      </c>
      <c r="B54" s="3" t="s">
        <v>123</v>
      </c>
      <c r="C54">
        <v>893</v>
      </c>
      <c r="D54" s="36">
        <f t="shared" ca="1" si="4"/>
        <v>0.59864890921431035</v>
      </c>
    </row>
    <row r="55" spans="1:4" x14ac:dyDescent="0.35">
      <c r="A55" s="17">
        <v>150</v>
      </c>
      <c r="B55" s="3" t="s">
        <v>165</v>
      </c>
      <c r="C55">
        <v>710</v>
      </c>
      <c r="D55" s="36">
        <f t="shared" ca="1" si="4"/>
        <v>0.2505502698715355</v>
      </c>
    </row>
    <row r="56" spans="1:4" x14ac:dyDescent="0.35">
      <c r="A56" s="17">
        <v>86</v>
      </c>
      <c r="B56" s="3" t="s">
        <v>100</v>
      </c>
      <c r="C56">
        <v>1059</v>
      </c>
      <c r="D56" s="36">
        <f t="shared" ca="1" si="4"/>
        <v>0.98297287705387237</v>
      </c>
    </row>
    <row r="57" spans="1:4" x14ac:dyDescent="0.35">
      <c r="A57" s="17">
        <v>58</v>
      </c>
      <c r="B57" s="3" t="s">
        <v>72</v>
      </c>
      <c r="C57">
        <v>1858</v>
      </c>
      <c r="D57" s="36">
        <f t="shared" ca="1" si="4"/>
        <v>0.68148525886543332</v>
      </c>
    </row>
    <row r="58" spans="1:4" x14ac:dyDescent="0.35">
      <c r="A58" s="17">
        <v>46</v>
      </c>
      <c r="B58" s="3" t="s">
        <v>60</v>
      </c>
      <c r="C58">
        <v>587</v>
      </c>
      <c r="D58" s="36">
        <f t="shared" ca="1" si="4"/>
        <v>0.600341687137952</v>
      </c>
    </row>
    <row r="59" spans="1:4" x14ac:dyDescent="0.35">
      <c r="A59" s="17">
        <v>94</v>
      </c>
      <c r="B59" s="3" t="s">
        <v>108</v>
      </c>
      <c r="C59">
        <v>585</v>
      </c>
      <c r="D59" s="36">
        <f t="shared" ca="1" si="4"/>
        <v>0.74786403043258154</v>
      </c>
    </row>
    <row r="60" spans="1:4" x14ac:dyDescent="0.35">
      <c r="A60" s="17">
        <v>42</v>
      </c>
      <c r="B60" s="3" t="s">
        <v>56</v>
      </c>
      <c r="C60">
        <v>961</v>
      </c>
      <c r="D60" s="36">
        <f t="shared" ca="1" si="4"/>
        <v>0.7738258882407989</v>
      </c>
    </row>
    <row r="61" spans="1:4" x14ac:dyDescent="0.35">
      <c r="A61" s="17">
        <v>4</v>
      </c>
      <c r="B61" s="3" t="s">
        <v>18</v>
      </c>
      <c r="C61">
        <v>886</v>
      </c>
      <c r="D61" s="36">
        <f t="shared" ca="1" si="4"/>
        <v>0.36931713240238351</v>
      </c>
    </row>
    <row r="62" spans="1:4" x14ac:dyDescent="0.35">
      <c r="A62" s="17">
        <v>88</v>
      </c>
      <c r="B62" s="3" t="s">
        <v>102</v>
      </c>
      <c r="C62">
        <v>1329</v>
      </c>
      <c r="D62" s="36">
        <f t="shared" ca="1" si="4"/>
        <v>0.92532638718286586</v>
      </c>
    </row>
    <row r="63" spans="1:4" x14ac:dyDescent="0.35">
      <c r="A63" s="17">
        <v>103</v>
      </c>
      <c r="B63" s="3" t="s">
        <v>117</v>
      </c>
      <c r="C63">
        <v>640</v>
      </c>
      <c r="D63" s="36">
        <f t="shared" ca="1" si="4"/>
        <v>0.3980434561337306</v>
      </c>
    </row>
    <row r="64" spans="1:4" x14ac:dyDescent="0.35">
      <c r="A64" s="17">
        <v>129</v>
      </c>
      <c r="B64" s="3" t="s">
        <v>143</v>
      </c>
      <c r="C64">
        <v>1334</v>
      </c>
      <c r="D64" s="36">
        <f t="shared" ca="1" si="4"/>
        <v>8.2167842103797462E-2</v>
      </c>
    </row>
    <row r="65" spans="1:4" x14ac:dyDescent="0.35">
      <c r="A65" s="17">
        <v>133</v>
      </c>
      <c r="B65" s="3" t="s">
        <v>148</v>
      </c>
      <c r="C65">
        <v>407</v>
      </c>
      <c r="D65" s="36">
        <f t="shared" ca="1" si="4"/>
        <v>0.91506216399898177</v>
      </c>
    </row>
    <row r="66" spans="1:4" x14ac:dyDescent="0.35">
      <c r="A66" s="17">
        <v>87</v>
      </c>
      <c r="B66" s="3" t="s">
        <v>101</v>
      </c>
      <c r="C66">
        <v>1564</v>
      </c>
      <c r="D66" s="36">
        <f t="shared" ca="1" si="4"/>
        <v>0.15301338240232609</v>
      </c>
    </row>
    <row r="67" spans="1:4" x14ac:dyDescent="0.35">
      <c r="A67" s="17">
        <v>66</v>
      </c>
      <c r="B67" s="3" t="s">
        <v>80</v>
      </c>
      <c r="C67">
        <v>1114</v>
      </c>
      <c r="D67" s="36">
        <f t="shared" ca="1" si="4"/>
        <v>0.83425769159800089</v>
      </c>
    </row>
    <row r="68" spans="1:4" x14ac:dyDescent="0.35">
      <c r="A68" s="17">
        <v>57</v>
      </c>
      <c r="B68" s="3" t="s">
        <v>71</v>
      </c>
      <c r="C68">
        <v>1535</v>
      </c>
      <c r="D68" s="36">
        <f t="shared" ca="1" si="4"/>
        <v>0.76952709641843919</v>
      </c>
    </row>
    <row r="69" spans="1:4" x14ac:dyDescent="0.35">
      <c r="A69" s="17">
        <v>47</v>
      </c>
      <c r="B69" s="3" t="s">
        <v>61</v>
      </c>
      <c r="C69">
        <v>793</v>
      </c>
      <c r="D69" s="36">
        <f t="shared" ref="D69:D100" ca="1" si="5">RAND()</f>
        <v>0.35658735449363221</v>
      </c>
    </row>
    <row r="70" spans="1:4" x14ac:dyDescent="0.35">
      <c r="A70" s="17">
        <v>49</v>
      </c>
      <c r="B70" s="3" t="s">
        <v>63</v>
      </c>
      <c r="C70">
        <v>459</v>
      </c>
      <c r="D70" s="36">
        <f t="shared" ca="1" si="5"/>
        <v>0.23480016802496029</v>
      </c>
    </row>
    <row r="71" spans="1:4" x14ac:dyDescent="0.35">
      <c r="A71" s="17">
        <v>95</v>
      </c>
      <c r="B71" s="3" t="s">
        <v>109</v>
      </c>
      <c r="C71">
        <v>1030</v>
      </c>
      <c r="D71" s="36">
        <f t="shared" ca="1" si="5"/>
        <v>0.86861763494529121</v>
      </c>
    </row>
    <row r="72" spans="1:4" x14ac:dyDescent="0.35">
      <c r="A72" s="17">
        <v>130</v>
      </c>
      <c r="B72" s="3" t="s">
        <v>144</v>
      </c>
      <c r="C72">
        <v>1024</v>
      </c>
      <c r="D72" s="36">
        <f t="shared" ca="1" si="5"/>
        <v>0.55570552475311819</v>
      </c>
    </row>
    <row r="73" spans="1:4" x14ac:dyDescent="0.35">
      <c r="A73" s="17">
        <v>89</v>
      </c>
      <c r="B73" s="3" t="s">
        <v>103</v>
      </c>
      <c r="C73">
        <v>1000</v>
      </c>
      <c r="D73" s="36">
        <f t="shared" ca="1" si="5"/>
        <v>0.3056177186154887</v>
      </c>
    </row>
    <row r="74" spans="1:4" x14ac:dyDescent="0.35">
      <c r="A74" s="17">
        <v>98</v>
      </c>
      <c r="B74" s="3" t="s">
        <v>112</v>
      </c>
      <c r="C74">
        <v>1456</v>
      </c>
      <c r="D74" s="36">
        <f t="shared" ca="1" si="5"/>
        <v>9.1885014779527485E-2</v>
      </c>
    </row>
    <row r="75" spans="1:4" x14ac:dyDescent="0.35">
      <c r="A75" s="17">
        <v>110</v>
      </c>
      <c r="B75" s="3" t="s">
        <v>124</v>
      </c>
      <c r="C75">
        <v>508</v>
      </c>
      <c r="D75" s="36">
        <f t="shared" ca="1" si="5"/>
        <v>5.8189855379426558E-2</v>
      </c>
    </row>
    <row r="76" spans="1:4" x14ac:dyDescent="0.35">
      <c r="A76" s="17">
        <v>126</v>
      </c>
      <c r="B76" s="3" t="s">
        <v>140</v>
      </c>
      <c r="C76">
        <v>792</v>
      </c>
      <c r="D76" s="36">
        <f t="shared" ca="1" si="5"/>
        <v>0.36242241934029906</v>
      </c>
    </row>
    <row r="77" spans="1:4" x14ac:dyDescent="0.35">
      <c r="A77" s="17">
        <v>12</v>
      </c>
      <c r="B77" s="3" t="s">
        <v>26</v>
      </c>
      <c r="C77">
        <v>435</v>
      </c>
      <c r="D77" s="36">
        <f t="shared" ca="1" si="5"/>
        <v>2.4222092263729622E-2</v>
      </c>
    </row>
    <row r="78" spans="1:4" x14ac:dyDescent="0.35">
      <c r="A78" s="17">
        <v>83</v>
      </c>
      <c r="B78" s="3" t="s">
        <v>97</v>
      </c>
      <c r="C78">
        <v>620</v>
      </c>
      <c r="D78" s="36">
        <f t="shared" ca="1" si="5"/>
        <v>0.33880709043601187</v>
      </c>
    </row>
    <row r="79" spans="1:4" x14ac:dyDescent="0.35">
      <c r="A79" s="17">
        <v>138</v>
      </c>
      <c r="B79" s="3" t="s">
        <v>153</v>
      </c>
      <c r="C79">
        <v>484</v>
      </c>
      <c r="D79" s="36">
        <f t="shared" ca="1" si="5"/>
        <v>0.50442932263689277</v>
      </c>
    </row>
    <row r="80" spans="1:4" x14ac:dyDescent="0.35">
      <c r="A80" s="17">
        <v>67</v>
      </c>
      <c r="B80" s="3" t="s">
        <v>81</v>
      </c>
      <c r="C80">
        <v>939</v>
      </c>
      <c r="D80" s="36">
        <f t="shared" ca="1" si="5"/>
        <v>0.34316879810787349</v>
      </c>
    </row>
    <row r="81" spans="1:4" x14ac:dyDescent="0.35">
      <c r="A81" s="17">
        <v>97</v>
      </c>
      <c r="B81" s="3" t="s">
        <v>111</v>
      </c>
      <c r="C81">
        <v>135</v>
      </c>
      <c r="D81" s="36">
        <f t="shared" ca="1" si="5"/>
        <v>0.47867949328259529</v>
      </c>
    </row>
    <row r="82" spans="1:4" x14ac:dyDescent="0.35">
      <c r="A82" s="17">
        <v>125</v>
      </c>
      <c r="B82" s="3" t="s">
        <v>139</v>
      </c>
      <c r="C82">
        <v>655</v>
      </c>
      <c r="D82" s="36">
        <f t="shared" ca="1" si="5"/>
        <v>0.25479980211887676</v>
      </c>
    </row>
    <row r="83" spans="1:4" x14ac:dyDescent="0.35">
      <c r="A83" s="17">
        <v>71</v>
      </c>
      <c r="B83" s="3" t="s">
        <v>85</v>
      </c>
      <c r="C83">
        <v>1376</v>
      </c>
      <c r="D83" s="36">
        <f t="shared" ca="1" si="5"/>
        <v>0.90764882907937838</v>
      </c>
    </row>
    <row r="84" spans="1:4" x14ac:dyDescent="0.35">
      <c r="A84" s="17">
        <v>65</v>
      </c>
      <c r="B84" s="3" t="s">
        <v>79</v>
      </c>
      <c r="C84">
        <v>702</v>
      </c>
      <c r="D84" s="36">
        <f t="shared" ca="1" si="5"/>
        <v>0.71799078702142127</v>
      </c>
    </row>
    <row r="85" spans="1:4" x14ac:dyDescent="0.35">
      <c r="A85" s="17">
        <v>78</v>
      </c>
      <c r="B85" s="3" t="s">
        <v>92</v>
      </c>
      <c r="C85">
        <v>619</v>
      </c>
      <c r="D85" s="36">
        <f t="shared" ca="1" si="5"/>
        <v>0.93420832576449531</v>
      </c>
    </row>
    <row r="86" spans="1:4" x14ac:dyDescent="0.35">
      <c r="A86" s="17">
        <v>26</v>
      </c>
      <c r="B86" s="3" t="s">
        <v>40</v>
      </c>
      <c r="C86">
        <v>939</v>
      </c>
      <c r="D86" s="36">
        <f t="shared" ca="1" si="5"/>
        <v>0.94856643434718624</v>
      </c>
    </row>
    <row r="87" spans="1:4" x14ac:dyDescent="0.35">
      <c r="A87" s="17">
        <v>30</v>
      </c>
      <c r="B87" s="3" t="s">
        <v>44</v>
      </c>
      <c r="C87">
        <v>559</v>
      </c>
      <c r="D87" s="36">
        <f t="shared" ca="1" si="5"/>
        <v>0.97190145045926857</v>
      </c>
    </row>
    <row r="88" spans="1:4" x14ac:dyDescent="0.35">
      <c r="A88" s="17">
        <v>9</v>
      </c>
      <c r="B88" s="3" t="s">
        <v>23</v>
      </c>
      <c r="C88">
        <v>869</v>
      </c>
      <c r="D88" s="36">
        <f t="shared" ca="1" si="5"/>
        <v>0.23779612701822883</v>
      </c>
    </row>
    <row r="89" spans="1:4" x14ac:dyDescent="0.35">
      <c r="A89" s="17">
        <v>84</v>
      </c>
      <c r="B89" s="3" t="s">
        <v>98</v>
      </c>
      <c r="C89">
        <v>1261</v>
      </c>
      <c r="D89" s="36">
        <f t="shared" ca="1" si="5"/>
        <v>0.61827894448618059</v>
      </c>
    </row>
    <row r="90" spans="1:4" x14ac:dyDescent="0.35">
      <c r="A90" s="17">
        <v>139</v>
      </c>
      <c r="B90" s="3" t="s">
        <v>154</v>
      </c>
      <c r="C90">
        <v>958</v>
      </c>
      <c r="D90" s="36">
        <f t="shared" ca="1" si="5"/>
        <v>0.37391605441321096</v>
      </c>
    </row>
    <row r="91" spans="1:4" x14ac:dyDescent="0.35">
      <c r="A91" s="17">
        <v>91</v>
      </c>
      <c r="B91" s="3" t="s">
        <v>105</v>
      </c>
      <c r="C91">
        <v>453</v>
      </c>
      <c r="D91" s="36">
        <f t="shared" ca="1" si="5"/>
        <v>0.27264074558353824</v>
      </c>
    </row>
    <row r="92" spans="1:4" x14ac:dyDescent="0.35">
      <c r="A92" s="17">
        <v>68</v>
      </c>
      <c r="B92" s="3" t="s">
        <v>82</v>
      </c>
      <c r="C92">
        <v>1232</v>
      </c>
      <c r="D92" s="36">
        <f t="shared" ca="1" si="5"/>
        <v>0.42823916012935115</v>
      </c>
    </row>
    <row r="93" spans="1:4" x14ac:dyDescent="0.35">
      <c r="A93" s="17">
        <v>22</v>
      </c>
      <c r="B93" s="3" t="s">
        <v>36</v>
      </c>
      <c r="C93">
        <v>1396</v>
      </c>
      <c r="D93" s="36">
        <f t="shared" ca="1" si="5"/>
        <v>0.744094525264547</v>
      </c>
    </row>
    <row r="94" spans="1:4" x14ac:dyDescent="0.35">
      <c r="A94" s="17">
        <v>92</v>
      </c>
      <c r="B94" s="3" t="s">
        <v>106</v>
      </c>
      <c r="C94">
        <v>443</v>
      </c>
      <c r="D94" s="36">
        <f t="shared" ca="1" si="5"/>
        <v>0.75918161578000309</v>
      </c>
    </row>
    <row r="95" spans="1:4" x14ac:dyDescent="0.35">
      <c r="A95" s="17">
        <v>51</v>
      </c>
      <c r="B95" s="3" t="s">
        <v>65</v>
      </c>
      <c r="C95">
        <v>276</v>
      </c>
      <c r="D95" s="36">
        <f t="shared" ca="1" si="5"/>
        <v>0.77409748697407876</v>
      </c>
    </row>
    <row r="96" spans="1:4" x14ac:dyDescent="0.35">
      <c r="A96" s="17">
        <v>93</v>
      </c>
      <c r="B96" s="3" t="s">
        <v>107</v>
      </c>
      <c r="C96">
        <v>993</v>
      </c>
      <c r="D96" s="36">
        <f t="shared" ca="1" si="5"/>
        <v>0.47937311294176799</v>
      </c>
    </row>
    <row r="97" spans="1:4" x14ac:dyDescent="0.35">
      <c r="A97" s="17">
        <v>136</v>
      </c>
      <c r="B97" s="3" t="s">
        <v>151</v>
      </c>
      <c r="C97">
        <v>501</v>
      </c>
      <c r="D97" s="36">
        <f t="shared" ca="1" si="5"/>
        <v>0.81435291160305334</v>
      </c>
    </row>
    <row r="98" spans="1:4" x14ac:dyDescent="0.35">
      <c r="A98" s="17">
        <v>13</v>
      </c>
      <c r="B98" s="3" t="s">
        <v>27</v>
      </c>
      <c r="C98">
        <v>562</v>
      </c>
      <c r="D98" s="36">
        <f t="shared" ca="1" si="5"/>
        <v>0.74894449556179366</v>
      </c>
    </row>
    <row r="99" spans="1:4" x14ac:dyDescent="0.35">
      <c r="A99" s="17">
        <v>54</v>
      </c>
      <c r="B99" s="3" t="s">
        <v>68</v>
      </c>
      <c r="C99">
        <v>327</v>
      </c>
      <c r="D99" s="36">
        <f t="shared" ca="1" si="5"/>
        <v>0.72501844376977953</v>
      </c>
    </row>
    <row r="100" spans="1:4" x14ac:dyDescent="0.35">
      <c r="A100" s="17">
        <v>121</v>
      </c>
      <c r="B100" s="3" t="s">
        <v>135</v>
      </c>
      <c r="C100">
        <v>798</v>
      </c>
      <c r="D100" s="36">
        <f t="shared" ca="1" si="5"/>
        <v>0.36521723877801326</v>
      </c>
    </row>
    <row r="101" spans="1:4" x14ac:dyDescent="0.35">
      <c r="A101" s="17">
        <v>99</v>
      </c>
      <c r="B101" s="3" t="s">
        <v>113</v>
      </c>
      <c r="C101">
        <v>2315</v>
      </c>
      <c r="D101" s="36">
        <f t="shared" ref="D101:D132" ca="1" si="6">RAND()</f>
        <v>0.18560945440770182</v>
      </c>
    </row>
    <row r="102" spans="1:4" x14ac:dyDescent="0.35">
      <c r="A102" s="17">
        <v>33</v>
      </c>
      <c r="B102" s="3" t="s">
        <v>47</v>
      </c>
      <c r="C102">
        <v>668</v>
      </c>
      <c r="D102" s="36">
        <f t="shared" ca="1" si="6"/>
        <v>0.2950092010828127</v>
      </c>
    </row>
    <row r="103" spans="1:4" x14ac:dyDescent="0.35">
      <c r="A103" s="17">
        <v>108</v>
      </c>
      <c r="B103" s="3" t="s">
        <v>122</v>
      </c>
      <c r="C103">
        <v>908</v>
      </c>
      <c r="D103" s="36">
        <f t="shared" ca="1" si="6"/>
        <v>0.70980839483020441</v>
      </c>
    </row>
    <row r="104" spans="1:4" x14ac:dyDescent="0.35">
      <c r="A104" s="17">
        <v>137</v>
      </c>
      <c r="B104" s="3" t="s">
        <v>152</v>
      </c>
      <c r="C104">
        <v>122</v>
      </c>
      <c r="D104" s="36">
        <f t="shared" ca="1" si="6"/>
        <v>0.91482932156434671</v>
      </c>
    </row>
    <row r="105" spans="1:4" x14ac:dyDescent="0.35">
      <c r="A105" s="17">
        <v>115</v>
      </c>
      <c r="B105" s="3" t="s">
        <v>129</v>
      </c>
      <c r="C105">
        <v>680</v>
      </c>
      <c r="D105" s="36">
        <f t="shared" ca="1" si="6"/>
        <v>0.58723535628992674</v>
      </c>
    </row>
    <row r="106" spans="1:4" x14ac:dyDescent="0.35">
      <c r="A106" s="17">
        <v>96</v>
      </c>
      <c r="B106" s="3" t="s">
        <v>110</v>
      </c>
      <c r="C106">
        <v>146</v>
      </c>
      <c r="D106" s="36">
        <f t="shared" ca="1" si="6"/>
        <v>0.68460899512687279</v>
      </c>
    </row>
    <row r="107" spans="1:4" x14ac:dyDescent="0.35">
      <c r="A107" s="17">
        <v>144</v>
      </c>
      <c r="B107" s="3" t="s">
        <v>159</v>
      </c>
      <c r="C107">
        <v>495</v>
      </c>
      <c r="D107" s="36">
        <f t="shared" ca="1" si="6"/>
        <v>0.22022295149527127</v>
      </c>
    </row>
    <row r="108" spans="1:4" x14ac:dyDescent="0.35">
      <c r="A108" s="17">
        <v>52</v>
      </c>
      <c r="B108" s="3" t="s">
        <v>66</v>
      </c>
      <c r="C108">
        <v>899</v>
      </c>
      <c r="D108" s="36">
        <f t="shared" ca="1" si="6"/>
        <v>0.1926904488553649</v>
      </c>
    </row>
    <row r="109" spans="1:4" x14ac:dyDescent="0.35">
      <c r="A109" s="17">
        <v>90</v>
      </c>
      <c r="B109" s="3" t="s">
        <v>104</v>
      </c>
      <c r="C109">
        <v>704</v>
      </c>
      <c r="D109" s="36">
        <f t="shared" ca="1" si="6"/>
        <v>0.16533386236087155</v>
      </c>
    </row>
    <row r="110" spans="1:4" x14ac:dyDescent="0.35">
      <c r="A110" s="17">
        <v>56</v>
      </c>
      <c r="B110" s="3" t="s">
        <v>70</v>
      </c>
      <c r="C110">
        <v>1641</v>
      </c>
      <c r="D110" s="36">
        <f t="shared" ca="1" si="6"/>
        <v>0.64837119954870426</v>
      </c>
    </row>
    <row r="111" spans="1:4" x14ac:dyDescent="0.35">
      <c r="A111" s="17">
        <v>118</v>
      </c>
      <c r="B111" s="3" t="s">
        <v>132</v>
      </c>
      <c r="C111">
        <v>533</v>
      </c>
      <c r="D111" s="36">
        <f t="shared" ca="1" si="6"/>
        <v>0.7023057232841643</v>
      </c>
    </row>
    <row r="112" spans="1:4" x14ac:dyDescent="0.35">
      <c r="A112" s="17">
        <v>76</v>
      </c>
      <c r="B112" s="3" t="s">
        <v>90</v>
      </c>
      <c r="C112">
        <v>1189</v>
      </c>
      <c r="D112" s="36">
        <f t="shared" ca="1" si="6"/>
        <v>0.35579654877120315</v>
      </c>
    </row>
    <row r="113" spans="1:4" x14ac:dyDescent="0.35">
      <c r="A113" s="17">
        <v>81</v>
      </c>
      <c r="B113" s="3" t="s">
        <v>95</v>
      </c>
      <c r="C113">
        <v>927</v>
      </c>
      <c r="D113" s="36">
        <f t="shared" ca="1" si="6"/>
        <v>0.16052420859911543</v>
      </c>
    </row>
    <row r="114" spans="1:4" x14ac:dyDescent="0.35">
      <c r="A114" s="17">
        <v>25</v>
      </c>
      <c r="B114" s="3" t="s">
        <v>39</v>
      </c>
      <c r="C114">
        <v>369</v>
      </c>
      <c r="D114" s="36">
        <f t="shared" ca="1" si="6"/>
        <v>0.80307355832669769</v>
      </c>
    </row>
    <row r="115" spans="1:4" x14ac:dyDescent="0.35">
      <c r="A115" s="17">
        <v>124</v>
      </c>
      <c r="B115" s="3" t="s">
        <v>138</v>
      </c>
      <c r="C115">
        <v>724</v>
      </c>
      <c r="D115" s="36">
        <f t="shared" ca="1" si="6"/>
        <v>0.22692069940249093</v>
      </c>
    </row>
    <row r="116" spans="1:4" x14ac:dyDescent="0.35">
      <c r="A116" s="17">
        <v>6</v>
      </c>
      <c r="B116" s="3" t="s">
        <v>20</v>
      </c>
      <c r="C116">
        <v>800</v>
      </c>
      <c r="D116" s="36">
        <f t="shared" ca="1" si="6"/>
        <v>0.89210046559464218</v>
      </c>
    </row>
    <row r="117" spans="1:4" x14ac:dyDescent="0.35">
      <c r="A117" s="17">
        <v>151</v>
      </c>
      <c r="B117" s="3" t="s">
        <v>166</v>
      </c>
      <c r="C117">
        <v>220</v>
      </c>
      <c r="D117" s="36">
        <f t="shared" ca="1" si="6"/>
        <v>0.50053996426259995</v>
      </c>
    </row>
    <row r="118" spans="1:4" x14ac:dyDescent="0.35">
      <c r="A118" s="17">
        <v>111</v>
      </c>
      <c r="B118" s="3" t="s">
        <v>125</v>
      </c>
      <c r="C118">
        <v>651</v>
      </c>
      <c r="D118" s="36">
        <f t="shared" ca="1" si="6"/>
        <v>0.34425507950219636</v>
      </c>
    </row>
    <row r="119" spans="1:4" x14ac:dyDescent="0.35">
      <c r="A119" s="17">
        <v>128</v>
      </c>
      <c r="B119" s="3" t="s">
        <v>142</v>
      </c>
      <c r="C119">
        <v>965</v>
      </c>
      <c r="D119" s="36">
        <f t="shared" ca="1" si="6"/>
        <v>0.83460507824717933</v>
      </c>
    </row>
    <row r="120" spans="1:4" x14ac:dyDescent="0.35">
      <c r="A120" s="17">
        <v>135</v>
      </c>
      <c r="B120" s="3" t="s">
        <v>150</v>
      </c>
      <c r="C120">
        <v>488</v>
      </c>
      <c r="D120" s="36">
        <f t="shared" ca="1" si="6"/>
        <v>0.16512080214857949</v>
      </c>
    </row>
    <row r="121" spans="1:4" x14ac:dyDescent="0.35">
      <c r="A121" s="17">
        <v>1</v>
      </c>
      <c r="B121" s="3" t="s">
        <v>15</v>
      </c>
      <c r="C121">
        <v>414</v>
      </c>
      <c r="D121" s="36">
        <f t="shared" ca="1" si="6"/>
        <v>0.13177015338143616</v>
      </c>
    </row>
    <row r="122" spans="1:4" x14ac:dyDescent="0.35">
      <c r="A122" s="17">
        <v>34</v>
      </c>
      <c r="B122" s="3" t="s">
        <v>48</v>
      </c>
      <c r="C122">
        <v>373</v>
      </c>
      <c r="D122" s="36">
        <f t="shared" ca="1" si="6"/>
        <v>0.43108976214525974</v>
      </c>
    </row>
    <row r="123" spans="1:4" x14ac:dyDescent="0.35">
      <c r="A123" s="17">
        <v>79</v>
      </c>
      <c r="B123" s="3" t="s">
        <v>93</v>
      </c>
      <c r="C123">
        <v>733</v>
      </c>
      <c r="D123" s="36">
        <f t="shared" ca="1" si="6"/>
        <v>0.16895442398783256</v>
      </c>
    </row>
    <row r="124" spans="1:4" x14ac:dyDescent="0.35">
      <c r="A124" s="17">
        <v>10</v>
      </c>
      <c r="B124" s="3" t="s">
        <v>24</v>
      </c>
      <c r="C124">
        <v>1581</v>
      </c>
      <c r="D124" s="36">
        <f t="shared" ca="1" si="6"/>
        <v>0.83850513341249888</v>
      </c>
    </row>
    <row r="125" spans="1:4" x14ac:dyDescent="0.35">
      <c r="A125" s="17">
        <v>45</v>
      </c>
      <c r="B125" s="3" t="s">
        <v>59</v>
      </c>
      <c r="C125">
        <v>281</v>
      </c>
      <c r="D125" s="36">
        <f t="shared" ca="1" si="6"/>
        <v>0.25694548946228968</v>
      </c>
    </row>
    <row r="126" spans="1:4" x14ac:dyDescent="0.35">
      <c r="A126" s="17">
        <v>134</v>
      </c>
      <c r="B126" s="3" t="s">
        <v>149</v>
      </c>
      <c r="C126">
        <v>474</v>
      </c>
      <c r="D126" s="36">
        <f t="shared" ca="1" si="6"/>
        <v>0.16711253474308763</v>
      </c>
    </row>
    <row r="127" spans="1:4" x14ac:dyDescent="0.35">
      <c r="A127" s="17">
        <v>5</v>
      </c>
      <c r="B127" s="3" t="s">
        <v>19</v>
      </c>
      <c r="C127">
        <v>844</v>
      </c>
      <c r="D127" s="36">
        <f t="shared" ca="1" si="6"/>
        <v>4.5208719548666454E-2</v>
      </c>
    </row>
    <row r="128" spans="1:4" x14ac:dyDescent="0.35">
      <c r="A128" s="17">
        <v>41</v>
      </c>
      <c r="B128" s="3" t="s">
        <v>55</v>
      </c>
      <c r="C128">
        <v>908</v>
      </c>
      <c r="D128" s="36">
        <f t="shared" ca="1" si="6"/>
        <v>0.91814351026106178</v>
      </c>
    </row>
    <row r="129" spans="1:4" x14ac:dyDescent="0.35">
      <c r="A129" s="17">
        <v>104</v>
      </c>
      <c r="B129" s="3" t="s">
        <v>118</v>
      </c>
      <c r="C129">
        <v>1258</v>
      </c>
      <c r="D129" s="36">
        <f t="shared" ca="1" si="6"/>
        <v>0.75706822985515487</v>
      </c>
    </row>
    <row r="130" spans="1:4" x14ac:dyDescent="0.35">
      <c r="A130" s="17">
        <v>146</v>
      </c>
      <c r="B130" s="3" t="s">
        <v>161</v>
      </c>
      <c r="C130">
        <v>898</v>
      </c>
      <c r="D130" s="36">
        <f t="shared" ca="1" si="6"/>
        <v>0.3687123968900996</v>
      </c>
    </row>
    <row r="131" spans="1:4" x14ac:dyDescent="0.35">
      <c r="A131" s="17">
        <v>120</v>
      </c>
      <c r="B131" s="3" t="s">
        <v>134</v>
      </c>
      <c r="C131">
        <v>474</v>
      </c>
      <c r="D131" s="36">
        <f t="shared" ca="1" si="6"/>
        <v>0.17239562224666272</v>
      </c>
    </row>
    <row r="132" spans="1:4" x14ac:dyDescent="0.35">
      <c r="A132" s="17">
        <v>36</v>
      </c>
      <c r="B132" s="3" t="s">
        <v>50</v>
      </c>
      <c r="C132">
        <v>632</v>
      </c>
      <c r="D132" s="36">
        <f t="shared" ca="1" si="6"/>
        <v>4.989809513949528E-2</v>
      </c>
    </row>
    <row r="133" spans="1:4" x14ac:dyDescent="0.35">
      <c r="A133" s="17">
        <v>59</v>
      </c>
      <c r="B133" s="3" t="s">
        <v>73</v>
      </c>
      <c r="C133">
        <v>1467</v>
      </c>
      <c r="D133" s="36">
        <f t="shared" ref="D133:D157" ca="1" si="7">RAND()</f>
        <v>0.75082808152995517</v>
      </c>
    </row>
    <row r="134" spans="1:4" x14ac:dyDescent="0.35">
      <c r="A134" s="17">
        <v>21</v>
      </c>
      <c r="B134" s="3" t="s">
        <v>35</v>
      </c>
      <c r="C134">
        <v>1409</v>
      </c>
      <c r="D134" s="36">
        <f t="shared" ca="1" si="7"/>
        <v>0.77667921179778721</v>
      </c>
    </row>
    <row r="135" spans="1:4" x14ac:dyDescent="0.35">
      <c r="A135" s="17">
        <v>127</v>
      </c>
      <c r="B135" s="3" t="s">
        <v>141</v>
      </c>
      <c r="C135">
        <v>992</v>
      </c>
      <c r="D135" s="36">
        <f t="shared" ca="1" si="7"/>
        <v>0.57701682293463086</v>
      </c>
    </row>
    <row r="136" spans="1:4" x14ac:dyDescent="0.35">
      <c r="A136" s="17">
        <v>147</v>
      </c>
      <c r="B136" s="3" t="s">
        <v>162</v>
      </c>
      <c r="C136">
        <v>465</v>
      </c>
      <c r="D136" s="36">
        <f t="shared" ca="1" si="7"/>
        <v>0.65074527193270038</v>
      </c>
    </row>
    <row r="137" spans="1:4" x14ac:dyDescent="0.35">
      <c r="A137" s="17">
        <v>149</v>
      </c>
      <c r="B137" s="3" t="s">
        <v>164</v>
      </c>
      <c r="C137">
        <v>793</v>
      </c>
      <c r="D137" s="36">
        <f t="shared" ca="1" si="7"/>
        <v>0.58710013835852604</v>
      </c>
    </row>
    <row r="138" spans="1:4" x14ac:dyDescent="0.35">
      <c r="A138" s="17">
        <v>20</v>
      </c>
      <c r="B138" s="3" t="s">
        <v>34</v>
      </c>
      <c r="C138">
        <v>1298</v>
      </c>
      <c r="D138" s="36">
        <f t="shared" ca="1" si="7"/>
        <v>0.85977392131617381</v>
      </c>
    </row>
    <row r="139" spans="1:4" x14ac:dyDescent="0.35">
      <c r="A139" s="17">
        <v>101</v>
      </c>
      <c r="B139" s="3" t="s">
        <v>115</v>
      </c>
      <c r="C139">
        <v>1435</v>
      </c>
      <c r="D139" s="36">
        <f t="shared" ca="1" si="7"/>
        <v>1.7856844450755083E-2</v>
      </c>
    </row>
    <row r="140" spans="1:4" x14ac:dyDescent="0.35">
      <c r="A140" s="17">
        <v>113</v>
      </c>
      <c r="B140" s="3" t="s">
        <v>127</v>
      </c>
      <c r="C140">
        <v>769</v>
      </c>
      <c r="D140" s="36">
        <f t="shared" ca="1" si="7"/>
        <v>0.42683158868768256</v>
      </c>
    </row>
    <row r="141" spans="1:4" x14ac:dyDescent="0.35">
      <c r="A141" s="17">
        <v>23</v>
      </c>
      <c r="B141" s="3" t="s">
        <v>37</v>
      </c>
      <c r="C141">
        <v>149</v>
      </c>
      <c r="D141" s="36">
        <f t="shared" ca="1" si="7"/>
        <v>0.21734436054898287</v>
      </c>
    </row>
    <row r="142" spans="1:4" x14ac:dyDescent="0.35">
      <c r="A142" s="17">
        <v>7</v>
      </c>
      <c r="B142" s="3" t="s">
        <v>21</v>
      </c>
      <c r="C142">
        <v>674</v>
      </c>
      <c r="D142" s="36">
        <f t="shared" ca="1" si="7"/>
        <v>0.56470589778654146</v>
      </c>
    </row>
    <row r="143" spans="1:4" x14ac:dyDescent="0.35">
      <c r="A143" s="17">
        <v>64</v>
      </c>
      <c r="B143" s="3" t="s">
        <v>78</v>
      </c>
      <c r="C143">
        <v>517</v>
      </c>
      <c r="D143" s="36">
        <f t="shared" ca="1" si="7"/>
        <v>0.25235969352804521</v>
      </c>
    </row>
    <row r="144" spans="1:4" x14ac:dyDescent="0.35">
      <c r="A144" s="17">
        <v>105</v>
      </c>
      <c r="B144" s="3" t="s">
        <v>119</v>
      </c>
      <c r="C144">
        <v>531</v>
      </c>
      <c r="D144" s="36">
        <f t="shared" ca="1" si="7"/>
        <v>0.28380618863404616</v>
      </c>
    </row>
    <row r="145" spans="1:4" x14ac:dyDescent="0.35">
      <c r="A145" s="17">
        <v>29</v>
      </c>
      <c r="B145" s="3" t="s">
        <v>43</v>
      </c>
      <c r="C145">
        <v>408</v>
      </c>
      <c r="D145" s="36">
        <f t="shared" ca="1" si="7"/>
        <v>8.6804691830070668E-2</v>
      </c>
    </row>
    <row r="146" spans="1:4" x14ac:dyDescent="0.35">
      <c r="A146" s="17">
        <v>16</v>
      </c>
      <c r="B146" s="3" t="s">
        <v>30</v>
      </c>
      <c r="C146">
        <v>674</v>
      </c>
      <c r="D146" s="36">
        <f t="shared" ca="1" si="7"/>
        <v>0.71977649967342072</v>
      </c>
    </row>
    <row r="147" spans="1:4" x14ac:dyDescent="0.35">
      <c r="A147" s="17">
        <v>2</v>
      </c>
      <c r="B147" s="3" t="s">
        <v>16</v>
      </c>
      <c r="C147">
        <v>379</v>
      </c>
      <c r="D147" s="36">
        <f t="shared" ca="1" si="7"/>
        <v>6.5695489198006274E-2</v>
      </c>
    </row>
    <row r="148" spans="1:4" x14ac:dyDescent="0.35">
      <c r="A148" s="17">
        <v>77</v>
      </c>
      <c r="B148" s="3" t="s">
        <v>91</v>
      </c>
      <c r="C148">
        <v>588</v>
      </c>
      <c r="D148" s="36">
        <f t="shared" ca="1" si="7"/>
        <v>0.74562413707130137</v>
      </c>
    </row>
    <row r="149" spans="1:4" x14ac:dyDescent="0.35">
      <c r="A149" s="17">
        <v>112</v>
      </c>
      <c r="B149" s="3" t="s">
        <v>126</v>
      </c>
      <c r="C149">
        <v>1005</v>
      </c>
      <c r="D149" s="36">
        <f t="shared" ca="1" si="7"/>
        <v>0.21391272547101603</v>
      </c>
    </row>
    <row r="150" spans="1:4" x14ac:dyDescent="0.35">
      <c r="A150" s="17">
        <v>74</v>
      </c>
      <c r="B150" s="3" t="s">
        <v>88</v>
      </c>
      <c r="C150">
        <v>965</v>
      </c>
      <c r="D150" s="36">
        <f t="shared" ca="1" si="7"/>
        <v>0.36633178570885816</v>
      </c>
    </row>
    <row r="151" spans="1:4" x14ac:dyDescent="0.35">
      <c r="A151" s="17">
        <v>148</v>
      </c>
      <c r="B151" s="3" t="s">
        <v>163</v>
      </c>
      <c r="C151">
        <v>430</v>
      </c>
      <c r="D151" s="36">
        <f t="shared" ca="1" si="7"/>
        <v>8.6720469949550183E-2</v>
      </c>
    </row>
    <row r="152" spans="1:4" x14ac:dyDescent="0.35">
      <c r="A152" s="17">
        <v>35</v>
      </c>
      <c r="B152" s="3" t="s">
        <v>49</v>
      </c>
      <c r="C152">
        <v>383</v>
      </c>
      <c r="D152" s="36">
        <f t="shared" ca="1" si="7"/>
        <v>0.31484553156959283</v>
      </c>
    </row>
    <row r="153" spans="1:4" x14ac:dyDescent="0.35">
      <c r="A153" s="17">
        <v>24</v>
      </c>
      <c r="B153" s="3" t="s">
        <v>38</v>
      </c>
      <c r="C153">
        <v>210</v>
      </c>
      <c r="D153" s="36">
        <f t="shared" ca="1" si="7"/>
        <v>0.5878675064410126</v>
      </c>
    </row>
    <row r="154" spans="1:4" x14ac:dyDescent="0.35">
      <c r="A154" s="17">
        <v>72</v>
      </c>
      <c r="B154" s="3" t="s">
        <v>86</v>
      </c>
      <c r="C154">
        <v>2004</v>
      </c>
      <c r="D154" s="36">
        <f t="shared" ca="1" si="7"/>
        <v>0.64759632175048876</v>
      </c>
    </row>
    <row r="155" spans="1:4" x14ac:dyDescent="0.35">
      <c r="A155" s="17">
        <v>53</v>
      </c>
      <c r="B155" s="3" t="s">
        <v>67</v>
      </c>
      <c r="C155">
        <v>2176</v>
      </c>
      <c r="D155" s="36">
        <f t="shared" ca="1" si="7"/>
        <v>0.27698296804634459</v>
      </c>
    </row>
    <row r="156" spans="1:4" x14ac:dyDescent="0.35">
      <c r="A156" s="17">
        <v>131</v>
      </c>
      <c r="B156" s="3" t="s">
        <v>145</v>
      </c>
      <c r="C156">
        <v>1370</v>
      </c>
      <c r="D156" s="36">
        <f t="shared" ca="1" si="7"/>
        <v>0.28385340095482292</v>
      </c>
    </row>
    <row r="157" spans="1:4" x14ac:dyDescent="0.35">
      <c r="A157" s="17">
        <v>11</v>
      </c>
      <c r="B157" s="3" t="s">
        <v>25</v>
      </c>
      <c r="C157">
        <v>305</v>
      </c>
      <c r="D157" s="36">
        <f t="shared" ca="1" si="7"/>
        <v>0.69058438607286121</v>
      </c>
    </row>
  </sheetData>
  <sortState xmlns:xlrd2="http://schemas.microsoft.com/office/spreadsheetml/2017/richdata2" ref="A5:D157">
    <sortCondition ref="D5:D157"/>
  </sortState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 sizeWithCells="1">
              <from>
                <xdr:col>10</xdr:col>
                <xdr:colOff>171450</xdr:colOff>
                <xdr:row>7</xdr:row>
                <xdr:rowOff>152400</xdr:rowOff>
              </from>
              <to>
                <xdr:col>12</xdr:col>
                <xdr:colOff>488950</xdr:colOff>
                <xdr:row>10</xdr:row>
                <xdr:rowOff>127000</xdr:rowOff>
              </to>
            </anchor>
          </objectPr>
        </oleObject>
      </mc:Choice>
      <mc:Fallback>
        <oleObject progId="Equation.3" shapeId="2049" r:id="rId4"/>
      </mc:Fallback>
    </mc:AlternateContent>
    <mc:AlternateContent xmlns:mc="http://schemas.openxmlformats.org/markup-compatibility/2006">
      <mc:Choice Requires="x14">
        <oleObject progId="Equation.3" shapeId="2050" r:id="rId6">
          <objectPr defaultSize="0" autoPict="0" r:id="rId7">
            <anchor moveWithCells="1" sizeWithCells="1">
              <from>
                <xdr:col>10</xdr:col>
                <xdr:colOff>107950</xdr:colOff>
                <xdr:row>3</xdr:row>
                <xdr:rowOff>19050</xdr:rowOff>
              </from>
              <to>
                <xdr:col>11</xdr:col>
                <xdr:colOff>508000</xdr:colOff>
                <xdr:row>7</xdr:row>
                <xdr:rowOff>12700</xdr:rowOff>
              </to>
            </anchor>
          </objectPr>
        </oleObject>
      </mc:Choice>
      <mc:Fallback>
        <oleObject progId="Equation.3" shapeId="2050" r:id="rId6"/>
      </mc:Fallback>
    </mc:AlternateContent>
    <mc:AlternateContent xmlns:mc="http://schemas.openxmlformats.org/markup-compatibility/2006">
      <mc:Choice Requires="x14">
        <oleObject progId="Equation.3" shapeId="2051" r:id="rId8">
          <objectPr defaultSize="0" autoPict="0" r:id="rId9">
            <anchor moveWithCells="1" sizeWithCells="1">
              <from>
                <xdr:col>12</xdr:col>
                <xdr:colOff>742950</xdr:colOff>
                <xdr:row>15</xdr:row>
                <xdr:rowOff>165100</xdr:rowOff>
              </from>
              <to>
                <xdr:col>14</xdr:col>
                <xdr:colOff>533400</xdr:colOff>
                <xdr:row>18</xdr:row>
                <xdr:rowOff>152400</xdr:rowOff>
              </to>
            </anchor>
          </objectPr>
        </oleObject>
      </mc:Choice>
      <mc:Fallback>
        <oleObject progId="Equation.3" shapeId="2051" r:id="rId8"/>
      </mc:Fallback>
    </mc:AlternateContent>
    <mc:AlternateContent xmlns:mc="http://schemas.openxmlformats.org/markup-compatibility/2006">
      <mc:Choice Requires="x14">
        <oleObject progId="Equation.3" shapeId="2052" r:id="rId10">
          <objectPr defaultSize="0" autoPict="0" r:id="rId11">
            <anchor moveWithCells="1" sizeWithCells="1">
              <from>
                <xdr:col>13</xdr:col>
                <xdr:colOff>57150</xdr:colOff>
                <xdr:row>19</xdr:row>
                <xdr:rowOff>95250</xdr:rowOff>
              </from>
              <to>
                <xdr:col>15</xdr:col>
                <xdr:colOff>241300</xdr:colOff>
                <xdr:row>22</xdr:row>
                <xdr:rowOff>88900</xdr:rowOff>
              </to>
            </anchor>
          </objectPr>
        </oleObject>
      </mc:Choice>
      <mc:Fallback>
        <oleObject progId="Equation.3" shapeId="2052" r:id="rId10"/>
      </mc:Fallback>
    </mc:AlternateContent>
    <mc:AlternateContent xmlns:mc="http://schemas.openxmlformats.org/markup-compatibility/2006">
      <mc:Choice Requires="x14">
        <oleObject progId="Equation.3" shapeId="2053" r:id="rId12">
          <objectPr defaultSize="0" autoPict="0" r:id="rId13">
            <anchor moveWithCells="1" sizeWithCells="1">
              <from>
                <xdr:col>13</xdr:col>
                <xdr:colOff>304800</xdr:colOff>
                <xdr:row>26</xdr:row>
                <xdr:rowOff>95250</xdr:rowOff>
              </from>
              <to>
                <xdr:col>14</xdr:col>
                <xdr:colOff>508000</xdr:colOff>
                <xdr:row>28</xdr:row>
                <xdr:rowOff>127000</xdr:rowOff>
              </to>
            </anchor>
          </objectPr>
        </oleObject>
      </mc:Choice>
      <mc:Fallback>
        <oleObject progId="Equation.3" shapeId="2053" r:id="rId12"/>
      </mc:Fallback>
    </mc:AlternateContent>
    <mc:AlternateContent xmlns:mc="http://schemas.openxmlformats.org/markup-compatibility/2006">
      <mc:Choice Requires="x14">
        <oleObject progId="Equation.3" shapeId="2054" r:id="rId14">
          <objectPr defaultSize="0" autoPict="0" r:id="rId15">
            <anchor moveWithCells="1" sizeWithCells="1">
              <from>
                <xdr:col>13</xdr:col>
                <xdr:colOff>152400</xdr:colOff>
                <xdr:row>28</xdr:row>
                <xdr:rowOff>184150</xdr:rowOff>
              </from>
              <to>
                <xdr:col>14</xdr:col>
                <xdr:colOff>704850</xdr:colOff>
                <xdr:row>31</xdr:row>
                <xdr:rowOff>165100</xdr:rowOff>
              </to>
            </anchor>
          </objectPr>
        </oleObject>
      </mc:Choice>
      <mc:Fallback>
        <oleObject progId="Equation.3" shapeId="2054" r:id="rId1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57"/>
  <sheetViews>
    <sheetView tabSelected="1" zoomScale="70" zoomScaleNormal="70" workbookViewId="0">
      <selection activeCell="H38" sqref="H38"/>
    </sheetView>
  </sheetViews>
  <sheetFormatPr defaultColWidth="10.90625" defaultRowHeight="14.5" x14ac:dyDescent="0.35"/>
  <cols>
    <col min="4" max="4" width="13.453125" bestFit="1" customWidth="1"/>
    <col min="6" max="6" width="11.90625" customWidth="1"/>
    <col min="7" max="7" width="8.453125" customWidth="1"/>
    <col min="8" max="8" width="10.26953125" customWidth="1"/>
    <col min="9" max="9" width="9.36328125" customWidth="1"/>
    <col min="11" max="11" width="24.7265625" bestFit="1" customWidth="1"/>
    <col min="12" max="12" width="14.81640625" bestFit="1" customWidth="1"/>
  </cols>
  <sheetData>
    <row r="1" spans="1:9" x14ac:dyDescent="0.35">
      <c r="A1" s="38" t="s">
        <v>209</v>
      </c>
      <c r="B1" s="38"/>
      <c r="C1" s="38"/>
      <c r="D1" s="37" t="s">
        <v>194</v>
      </c>
      <c r="E1" s="17">
        <f>COUNTA(A5:A157)</f>
        <v>153</v>
      </c>
    </row>
    <row r="2" spans="1:9" x14ac:dyDescent="0.35">
      <c r="A2" s="38"/>
      <c r="B2" s="38"/>
      <c r="C2" s="38"/>
      <c r="D2" s="37" t="s">
        <v>193</v>
      </c>
      <c r="E2" s="17">
        <v>22</v>
      </c>
    </row>
    <row r="3" spans="1:9" ht="15" thickBot="1" x14ac:dyDescent="0.4"/>
    <row r="4" spans="1:9" x14ac:dyDescent="0.35">
      <c r="A4" s="40" t="s">
        <v>185</v>
      </c>
      <c r="B4" s="40" t="s">
        <v>0</v>
      </c>
      <c r="C4" s="40" t="s">
        <v>6</v>
      </c>
      <c r="D4" s="40" t="s">
        <v>205</v>
      </c>
      <c r="F4" s="11" t="s">
        <v>194</v>
      </c>
      <c r="G4" s="14">
        <f>E1</f>
        <v>153</v>
      </c>
    </row>
    <row r="5" spans="1:9" x14ac:dyDescent="0.35">
      <c r="A5" s="17">
        <v>1</v>
      </c>
      <c r="B5" s="44" t="s">
        <v>109</v>
      </c>
      <c r="C5" s="17">
        <v>1544</v>
      </c>
      <c r="D5" s="45">
        <f ca="1">RAND()</f>
        <v>0.99881658962510933</v>
      </c>
      <c r="F5" s="12" t="s">
        <v>193</v>
      </c>
      <c r="G5" s="15">
        <f>E2</f>
        <v>22</v>
      </c>
    </row>
    <row r="6" spans="1:9" x14ac:dyDescent="0.35">
      <c r="A6" s="17">
        <v>2</v>
      </c>
      <c r="B6" s="44" t="s">
        <v>15</v>
      </c>
      <c r="C6" s="17">
        <v>561</v>
      </c>
      <c r="D6" s="45">
        <f ca="1">RAND()</f>
        <v>0.10403433887417257</v>
      </c>
      <c r="F6" s="12" t="s">
        <v>195</v>
      </c>
      <c r="G6" s="58">
        <f>G4/G5</f>
        <v>6.9545454545454541</v>
      </c>
    </row>
    <row r="7" spans="1:9" ht="15" thickBot="1" x14ac:dyDescent="0.4">
      <c r="A7" s="17">
        <v>3</v>
      </c>
      <c r="B7" s="44" t="s">
        <v>144</v>
      </c>
      <c r="C7" s="17">
        <v>1202</v>
      </c>
      <c r="D7" s="45">
        <f ca="1">RAND()</f>
        <v>0.69667648867313836</v>
      </c>
      <c r="F7" s="13" t="s">
        <v>196</v>
      </c>
      <c r="G7" s="16">
        <f ca="1">RANDBETWEEN(1,ROUND(G6,0))</f>
        <v>2</v>
      </c>
      <c r="H7" s="39">
        <v>3</v>
      </c>
    </row>
    <row r="8" spans="1:9" ht="15" thickBot="1" x14ac:dyDescent="0.4">
      <c r="A8" s="17">
        <v>4</v>
      </c>
      <c r="B8" s="44" t="s">
        <v>72</v>
      </c>
      <c r="C8" s="17">
        <v>2395</v>
      </c>
      <c r="D8" s="45">
        <f ca="1">RAND()</f>
        <v>0.15954468569170122</v>
      </c>
    </row>
    <row r="9" spans="1:9" ht="15" thickBot="1" x14ac:dyDescent="0.4">
      <c r="A9" s="17">
        <v>5</v>
      </c>
      <c r="B9" s="44" t="s">
        <v>96</v>
      </c>
      <c r="C9" s="17">
        <v>384</v>
      </c>
      <c r="D9" s="45">
        <f ca="1">RAND()</f>
        <v>0.38363646339784996</v>
      </c>
      <c r="F9" s="41" t="s">
        <v>198</v>
      </c>
      <c r="G9" s="42" t="s">
        <v>197</v>
      </c>
      <c r="H9" s="43" t="s">
        <v>201</v>
      </c>
      <c r="I9" s="43" t="s">
        <v>199</v>
      </c>
    </row>
    <row r="10" spans="1:9" x14ac:dyDescent="0.35">
      <c r="A10" s="17">
        <v>6</v>
      </c>
      <c r="B10" s="44" t="s">
        <v>104</v>
      </c>
      <c r="C10" s="17">
        <v>976</v>
      </c>
      <c r="D10" s="45">
        <f ca="1">RAND()</f>
        <v>0.18378849118148743</v>
      </c>
      <c r="F10" s="37">
        <v>1</v>
      </c>
      <c r="G10" s="47">
        <f>H7</f>
        <v>3</v>
      </c>
      <c r="H10" s="46">
        <f>ROUND(G10,0)</f>
        <v>3</v>
      </c>
      <c r="I10" s="37">
        <f>VLOOKUP(H10,$A$5:$C$157,3,)</f>
        <v>1202</v>
      </c>
    </row>
    <row r="11" spans="1:9" x14ac:dyDescent="0.35">
      <c r="A11" s="17">
        <v>7</v>
      </c>
      <c r="B11" s="44" t="s">
        <v>114</v>
      </c>
      <c r="C11" s="17">
        <v>1180</v>
      </c>
      <c r="D11" s="45">
        <f ca="1">RAND()</f>
        <v>0.54053214243862491</v>
      </c>
      <c r="F11" s="37">
        <v>2</v>
      </c>
      <c r="G11" s="47">
        <f>G10+$G$6</f>
        <v>9.9545454545454533</v>
      </c>
      <c r="H11" s="46">
        <f>ROUND(G11,0)</f>
        <v>10</v>
      </c>
      <c r="I11" s="37">
        <f>VLOOKUP(H11,$A$5:$C$157,3,)</f>
        <v>1635</v>
      </c>
    </row>
    <row r="12" spans="1:9" x14ac:dyDescent="0.35">
      <c r="A12" s="17">
        <v>8</v>
      </c>
      <c r="B12" s="44" t="s">
        <v>110</v>
      </c>
      <c r="C12" s="17">
        <v>212</v>
      </c>
      <c r="D12" s="45">
        <f ca="1">RAND()</f>
        <v>0.19995709464982314</v>
      </c>
      <c r="F12" s="37">
        <v>3</v>
      </c>
      <c r="G12" s="47">
        <f t="shared" ref="G12:G31" si="0">G11+$G$6</f>
        <v>16.909090909090907</v>
      </c>
      <c r="H12" s="46">
        <f t="shared" ref="H12:H24" si="1">ROUND(G12,0)</f>
        <v>17</v>
      </c>
      <c r="I12" s="37">
        <f>VLOOKUP(H12,$A$5:$C$157,3,)</f>
        <v>1070</v>
      </c>
    </row>
    <row r="13" spans="1:9" x14ac:dyDescent="0.35">
      <c r="A13" s="17">
        <v>9</v>
      </c>
      <c r="B13" s="44" t="s">
        <v>125</v>
      </c>
      <c r="C13" s="17">
        <v>749</v>
      </c>
      <c r="D13" s="45">
        <f ca="1">RAND()</f>
        <v>0.8765028365266484</v>
      </c>
      <c r="F13" s="37">
        <v>4</v>
      </c>
      <c r="G13" s="47">
        <f t="shared" si="0"/>
        <v>23.86363636363636</v>
      </c>
      <c r="H13" s="46">
        <f t="shared" si="1"/>
        <v>24</v>
      </c>
      <c r="I13" s="37">
        <f>VLOOKUP(H13,$A$5:$C$157,3,)</f>
        <v>394</v>
      </c>
    </row>
    <row r="14" spans="1:9" x14ac:dyDescent="0.35">
      <c r="A14" s="17">
        <v>10</v>
      </c>
      <c r="B14" s="44" t="s">
        <v>145</v>
      </c>
      <c r="C14" s="17">
        <v>1635</v>
      </c>
      <c r="D14" s="45">
        <f ca="1">RAND()</f>
        <v>0.58060288887368239</v>
      </c>
      <c r="F14" s="37">
        <v>5</v>
      </c>
      <c r="G14" s="47">
        <f t="shared" si="0"/>
        <v>30.818181818181813</v>
      </c>
      <c r="H14" s="46">
        <f t="shared" si="1"/>
        <v>31</v>
      </c>
      <c r="I14" s="37">
        <f>VLOOKUP(H14,$A$5:$C$157,3,)</f>
        <v>921</v>
      </c>
    </row>
    <row r="15" spans="1:9" x14ac:dyDescent="0.35">
      <c r="A15" s="17">
        <v>11</v>
      </c>
      <c r="B15" s="44" t="s">
        <v>49</v>
      </c>
      <c r="C15" s="17">
        <v>515</v>
      </c>
      <c r="D15" s="45">
        <f ca="1">RAND()</f>
        <v>0.3533607748087646</v>
      </c>
      <c r="F15" s="37">
        <v>6</v>
      </c>
      <c r="G15" s="47">
        <f t="shared" si="0"/>
        <v>37.772727272727266</v>
      </c>
      <c r="H15" s="46">
        <f t="shared" si="1"/>
        <v>38</v>
      </c>
      <c r="I15" s="37">
        <f>VLOOKUP(H15,$A$5:$C$157,3,)</f>
        <v>1169</v>
      </c>
    </row>
    <row r="16" spans="1:9" ht="15" thickBot="1" x14ac:dyDescent="0.4">
      <c r="A16" s="17">
        <v>12</v>
      </c>
      <c r="B16" s="44" t="s">
        <v>88</v>
      </c>
      <c r="C16" s="17">
        <v>1214</v>
      </c>
      <c r="D16" s="45">
        <f ca="1">RAND()</f>
        <v>0.41136412817929346</v>
      </c>
      <c r="F16" s="37">
        <v>7</v>
      </c>
      <c r="G16" s="47">
        <f t="shared" si="0"/>
        <v>44.72727272727272</v>
      </c>
      <c r="H16" s="46">
        <f t="shared" si="1"/>
        <v>45</v>
      </c>
      <c r="I16" s="37">
        <f>VLOOKUP(H16,$A$5:$C$157,3,)</f>
        <v>1365</v>
      </c>
    </row>
    <row r="17" spans="1:14" x14ac:dyDescent="0.35">
      <c r="A17" s="17">
        <v>13</v>
      </c>
      <c r="B17" s="44" t="s">
        <v>121</v>
      </c>
      <c r="C17" s="17">
        <v>1292</v>
      </c>
      <c r="D17" s="45">
        <f ca="1">RAND()</f>
        <v>0.1507756444387417</v>
      </c>
      <c r="F17" s="37">
        <v>8</v>
      </c>
      <c r="G17" s="47">
        <f t="shared" si="0"/>
        <v>51.681818181818173</v>
      </c>
      <c r="H17" s="46">
        <f t="shared" si="1"/>
        <v>52</v>
      </c>
      <c r="I17" s="37">
        <f>VLOOKUP(H17,$A$5:$C$157,3,)</f>
        <v>599</v>
      </c>
      <c r="K17" s="11" t="s">
        <v>187</v>
      </c>
      <c r="L17" s="60">
        <f>AVERAGE(I10:I31)</f>
        <v>1012.4090909090909</v>
      </c>
    </row>
    <row r="18" spans="1:14" x14ac:dyDescent="0.35">
      <c r="A18" s="17">
        <v>14</v>
      </c>
      <c r="B18" s="44" t="s">
        <v>117</v>
      </c>
      <c r="C18" s="17">
        <v>714</v>
      </c>
      <c r="D18" s="45">
        <f ca="1">RAND()</f>
        <v>0.48473065024347639</v>
      </c>
      <c r="F18" s="37">
        <v>9</v>
      </c>
      <c r="G18" s="47">
        <f t="shared" si="0"/>
        <v>58.636363636363626</v>
      </c>
      <c r="H18" s="46">
        <f t="shared" si="1"/>
        <v>59</v>
      </c>
      <c r="I18" s="37">
        <f>VLOOKUP(H18,$A$5:$C$157,3,)</f>
        <v>2256</v>
      </c>
      <c r="K18" s="12" t="s">
        <v>188</v>
      </c>
      <c r="L18" s="49">
        <f>VAR(I10:I31)</f>
        <v>263036.06277056271</v>
      </c>
    </row>
    <row r="19" spans="1:14" x14ac:dyDescent="0.35">
      <c r="A19" s="17">
        <v>15</v>
      </c>
      <c r="B19" s="44" t="s">
        <v>52</v>
      </c>
      <c r="C19" s="17">
        <v>647</v>
      </c>
      <c r="D19" s="45">
        <f ca="1">RAND()</f>
        <v>0.95278309526080596</v>
      </c>
      <c r="F19" s="37">
        <v>10</v>
      </c>
      <c r="G19" s="47">
        <f t="shared" si="0"/>
        <v>65.590909090909079</v>
      </c>
      <c r="H19" s="46">
        <f t="shared" si="1"/>
        <v>66</v>
      </c>
      <c r="I19" s="37">
        <f>VLOOKUP(H19,$A$5:$C$157,3,)</f>
        <v>789</v>
      </c>
      <c r="K19" s="12" t="s">
        <v>189</v>
      </c>
      <c r="L19" s="49">
        <f>(1-G5/G4)*L18/G5</f>
        <v>10236.994718640439</v>
      </c>
    </row>
    <row r="20" spans="1:14" ht="15" thickBot="1" x14ac:dyDescent="0.4">
      <c r="A20" s="17">
        <v>16</v>
      </c>
      <c r="B20" s="44" t="s">
        <v>37</v>
      </c>
      <c r="C20" s="17">
        <v>198</v>
      </c>
      <c r="D20" s="45">
        <f ca="1">RAND()</f>
        <v>0.85225181215287371</v>
      </c>
      <c r="F20" s="37">
        <v>11</v>
      </c>
      <c r="G20" s="47">
        <f t="shared" si="0"/>
        <v>72.545454545454533</v>
      </c>
      <c r="H20" s="46">
        <f t="shared" si="1"/>
        <v>73</v>
      </c>
      <c r="I20" s="37">
        <f>VLOOKUP(H20,$A$5:$C$157,3,)</f>
        <v>600</v>
      </c>
      <c r="K20" s="13" t="s">
        <v>190</v>
      </c>
      <c r="L20" s="50">
        <f>SQRT(L19)</f>
        <v>101.17803476368</v>
      </c>
    </row>
    <row r="21" spans="1:14" x14ac:dyDescent="0.35">
      <c r="A21" s="17">
        <v>17</v>
      </c>
      <c r="B21" s="44" t="s">
        <v>32</v>
      </c>
      <c r="C21" s="17">
        <v>1070</v>
      </c>
      <c r="D21" s="45">
        <f ca="1">RAND()</f>
        <v>0.81551678797308558</v>
      </c>
      <c r="F21" s="37">
        <v>12</v>
      </c>
      <c r="G21" s="47">
        <f t="shared" si="0"/>
        <v>79.499999999999986</v>
      </c>
      <c r="H21" s="46">
        <f t="shared" si="1"/>
        <v>80</v>
      </c>
      <c r="I21" s="37">
        <f>VLOOKUP(H21,$A$5:$C$157,3,)</f>
        <v>564</v>
      </c>
    </row>
    <row r="22" spans="1:14" x14ac:dyDescent="0.35">
      <c r="A22" s="17">
        <v>18</v>
      </c>
      <c r="B22" s="44" t="s">
        <v>19</v>
      </c>
      <c r="C22" s="17">
        <v>1209</v>
      </c>
      <c r="D22" s="45">
        <f ca="1">RAND()</f>
        <v>0.68459181293016669</v>
      </c>
      <c r="F22" s="37">
        <v>13</v>
      </c>
      <c r="G22" s="47">
        <f t="shared" si="0"/>
        <v>86.454545454545439</v>
      </c>
      <c r="H22" s="46">
        <f t="shared" si="1"/>
        <v>86</v>
      </c>
      <c r="I22" s="37">
        <f>VLOOKUP(H22,$A$5:$C$157,3,)</f>
        <v>1073</v>
      </c>
    </row>
    <row r="23" spans="1:14" x14ac:dyDescent="0.35">
      <c r="A23" s="17">
        <v>19</v>
      </c>
      <c r="B23" s="44" t="s">
        <v>143</v>
      </c>
      <c r="C23" s="17">
        <v>1567</v>
      </c>
      <c r="D23" s="45">
        <f ca="1">RAND()</f>
        <v>0.57850289109308828</v>
      </c>
      <c r="F23" s="37">
        <v>14</v>
      </c>
      <c r="G23" s="47">
        <f t="shared" si="0"/>
        <v>93.409090909090892</v>
      </c>
      <c r="H23" s="46">
        <f t="shared" si="1"/>
        <v>93</v>
      </c>
      <c r="I23" s="37">
        <f>VLOOKUP(H23,$A$5:$C$157,3,)</f>
        <v>1823</v>
      </c>
    </row>
    <row r="24" spans="1:14" x14ac:dyDescent="0.35">
      <c r="A24" s="17">
        <v>20</v>
      </c>
      <c r="B24" s="44" t="s">
        <v>55</v>
      </c>
      <c r="C24" s="17">
        <v>1106</v>
      </c>
      <c r="D24" s="45">
        <f ca="1">RAND()</f>
        <v>0.16454450484811334</v>
      </c>
      <c r="F24" s="37">
        <v>15</v>
      </c>
      <c r="G24" s="47">
        <f t="shared" si="0"/>
        <v>100.36363636363635</v>
      </c>
      <c r="H24" s="46">
        <f t="shared" si="1"/>
        <v>100</v>
      </c>
      <c r="I24" s="37">
        <f>VLOOKUP(H24,$A$5:$C$157,3,)</f>
        <v>1518</v>
      </c>
    </row>
    <row r="25" spans="1:14" ht="15" thickBot="1" x14ac:dyDescent="0.4">
      <c r="A25" s="17">
        <v>21</v>
      </c>
      <c r="B25" s="44" t="s">
        <v>54</v>
      </c>
      <c r="C25" s="17">
        <v>579</v>
      </c>
      <c r="D25" s="45">
        <f ca="1">RAND()</f>
        <v>0.39977764871974109</v>
      </c>
      <c r="F25" s="37">
        <v>16</v>
      </c>
      <c r="G25" s="47">
        <f>G24+$G$6</f>
        <v>107.3181818181818</v>
      </c>
      <c r="H25" s="46">
        <f t="shared" ref="H25:H31" si="2">ROUND(G25,0)</f>
        <v>107</v>
      </c>
      <c r="I25" s="37">
        <f>VLOOKUP(H25,$A$5:$C$157,3,)</f>
        <v>438</v>
      </c>
    </row>
    <row r="26" spans="1:14" x14ac:dyDescent="0.35">
      <c r="A26" s="17">
        <v>22</v>
      </c>
      <c r="B26" s="44" t="s">
        <v>102</v>
      </c>
      <c r="C26" s="17">
        <v>1649</v>
      </c>
      <c r="D26" s="45">
        <f ca="1">RAND()</f>
        <v>0.69327137914493675</v>
      </c>
      <c r="F26" s="37">
        <v>17</v>
      </c>
      <c r="G26" s="47">
        <f t="shared" si="0"/>
        <v>114.27272727272725</v>
      </c>
      <c r="H26" s="46">
        <f t="shared" si="2"/>
        <v>114</v>
      </c>
      <c r="I26" s="37">
        <f>VLOOKUP(H26,$A$5:$C$157,3,)</f>
        <v>1372</v>
      </c>
      <c r="K26" s="11" t="s">
        <v>194</v>
      </c>
      <c r="L26" s="59">
        <f>G4</f>
        <v>153</v>
      </c>
      <c r="N26" s="10"/>
    </row>
    <row r="27" spans="1:14" x14ac:dyDescent="0.35">
      <c r="A27" s="17">
        <v>23</v>
      </c>
      <c r="B27" s="44" t="s">
        <v>34</v>
      </c>
      <c r="C27" s="17">
        <v>1929</v>
      </c>
      <c r="D27" s="45">
        <f ca="1">RAND()</f>
        <v>9.2126247118852866E-2</v>
      </c>
      <c r="F27" s="37">
        <v>18</v>
      </c>
      <c r="G27" s="47">
        <f t="shared" si="0"/>
        <v>121.22727272727271</v>
      </c>
      <c r="H27" s="46">
        <f t="shared" si="2"/>
        <v>121</v>
      </c>
      <c r="I27" s="37">
        <f>VLOOKUP(H27,$A$5:$C$157,3,)</f>
        <v>251</v>
      </c>
      <c r="K27" s="12" t="s">
        <v>186</v>
      </c>
      <c r="L27" s="48">
        <f>L26*L17</f>
        <v>154898.59090909091</v>
      </c>
    </row>
    <row r="28" spans="1:14" x14ac:dyDescent="0.35">
      <c r="A28" s="17">
        <v>24</v>
      </c>
      <c r="B28" s="44" t="s">
        <v>68</v>
      </c>
      <c r="C28" s="17">
        <v>394</v>
      </c>
      <c r="D28" s="45">
        <f ca="1">RAND()</f>
        <v>0.68549866847899366</v>
      </c>
      <c r="F28" s="37">
        <v>19</v>
      </c>
      <c r="G28" s="47">
        <f t="shared" si="0"/>
        <v>128.18181818181816</v>
      </c>
      <c r="H28" s="46">
        <f t="shared" si="2"/>
        <v>128</v>
      </c>
      <c r="I28" s="37">
        <f>VLOOKUP(H28,$A$5:$C$157,3,)</f>
        <v>343</v>
      </c>
      <c r="K28" s="12" t="s">
        <v>191</v>
      </c>
      <c r="L28" s="49">
        <f>L26*L26*L19</f>
        <v>239637809.36865404</v>
      </c>
    </row>
    <row r="29" spans="1:14" ht="15" thickBot="1" x14ac:dyDescent="0.4">
      <c r="A29" s="17">
        <v>25</v>
      </c>
      <c r="B29" s="44" t="s">
        <v>56</v>
      </c>
      <c r="C29" s="17">
        <v>1281</v>
      </c>
      <c r="D29" s="45">
        <f ca="1">RAND()</f>
        <v>0.44391803723974654</v>
      </c>
      <c r="F29" s="37">
        <v>20</v>
      </c>
      <c r="G29" s="47">
        <f t="shared" si="0"/>
        <v>135.13636363636363</v>
      </c>
      <c r="H29" s="46">
        <f t="shared" si="2"/>
        <v>135</v>
      </c>
      <c r="I29" s="37">
        <f>VLOOKUP(H29,$A$5:$C$157,3,)</f>
        <v>1033</v>
      </c>
      <c r="K29" s="13" t="s">
        <v>192</v>
      </c>
      <c r="L29" s="50">
        <f>SQRT(L28)</f>
        <v>15480.23931884304</v>
      </c>
    </row>
    <row r="30" spans="1:14" x14ac:dyDescent="0.35">
      <c r="A30" s="17">
        <v>26</v>
      </c>
      <c r="B30" s="44" t="s">
        <v>134</v>
      </c>
      <c r="C30" s="17">
        <v>602</v>
      </c>
      <c r="D30" s="45">
        <f ca="1">RAND()</f>
        <v>0.9723385598577643</v>
      </c>
      <c r="F30" s="37">
        <v>21</v>
      </c>
      <c r="G30" s="47">
        <f t="shared" si="0"/>
        <v>142.09090909090909</v>
      </c>
      <c r="H30" s="46">
        <f t="shared" si="2"/>
        <v>142</v>
      </c>
      <c r="I30" s="37">
        <f>VLOOKUP(H30,$A$5:$C$157,3,)</f>
        <v>951</v>
      </c>
      <c r="K30" s="11" t="s">
        <v>202</v>
      </c>
      <c r="L30" s="51">
        <f>L27-1.96*L29</f>
        <v>124557.32184415855</v>
      </c>
    </row>
    <row r="31" spans="1:14" ht="15" thickBot="1" x14ac:dyDescent="0.4">
      <c r="A31" s="17">
        <v>27</v>
      </c>
      <c r="B31" s="44" t="s">
        <v>92</v>
      </c>
      <c r="C31" s="17">
        <v>787</v>
      </c>
      <c r="D31" s="45">
        <f ca="1">RAND()</f>
        <v>0.92721475759439465</v>
      </c>
      <c r="F31" s="37">
        <v>22</v>
      </c>
      <c r="G31" s="47">
        <f t="shared" si="0"/>
        <v>149.04545454545456</v>
      </c>
      <c r="H31" s="46">
        <f t="shared" si="2"/>
        <v>149</v>
      </c>
      <c r="I31" s="37">
        <f>VLOOKUP(H31,$A$5:$C$157,3,)</f>
        <v>907</v>
      </c>
      <c r="K31" s="13" t="s">
        <v>203</v>
      </c>
      <c r="L31" s="52">
        <f>L27+1.96*L29</f>
        <v>185239.85997402327</v>
      </c>
    </row>
    <row r="32" spans="1:14" x14ac:dyDescent="0.35">
      <c r="A32" s="17">
        <v>28</v>
      </c>
      <c r="B32" s="44" t="s">
        <v>79</v>
      </c>
      <c r="C32" s="17">
        <v>1000</v>
      </c>
      <c r="D32" s="45">
        <f ca="1">RAND()</f>
        <v>0.46590544582493199</v>
      </c>
    </row>
    <row r="33" spans="1:12" x14ac:dyDescent="0.35">
      <c r="A33" s="17">
        <v>29</v>
      </c>
      <c r="B33" s="44" t="s">
        <v>167</v>
      </c>
      <c r="C33" s="17">
        <v>878</v>
      </c>
      <c r="D33" s="45">
        <f ca="1">RAND()</f>
        <v>5.7305545666673896E-2</v>
      </c>
      <c r="K33" s="54" t="s">
        <v>207</v>
      </c>
      <c r="L33" s="56">
        <f>L27</f>
        <v>154898.59090909091</v>
      </c>
    </row>
    <row r="34" spans="1:12" x14ac:dyDescent="0.35">
      <c r="A34" s="17">
        <v>30</v>
      </c>
      <c r="B34" s="44" t="s">
        <v>42</v>
      </c>
      <c r="C34" s="17">
        <v>1282</v>
      </c>
      <c r="D34" s="45">
        <f ca="1">RAND()</f>
        <v>0.51456427598869681</v>
      </c>
      <c r="K34" s="53" t="s">
        <v>206</v>
      </c>
      <c r="L34" s="55">
        <f>SUM(C5:C157)</f>
        <v>164990</v>
      </c>
    </row>
    <row r="35" spans="1:12" x14ac:dyDescent="0.35">
      <c r="A35" s="17">
        <v>31</v>
      </c>
      <c r="B35" s="44" t="s">
        <v>44</v>
      </c>
      <c r="C35" s="17">
        <v>921</v>
      </c>
      <c r="D35" s="45">
        <f ca="1">RAND()</f>
        <v>8.399590144671043E-2</v>
      </c>
    </row>
    <row r="36" spans="1:12" x14ac:dyDescent="0.35">
      <c r="A36" s="17">
        <v>32</v>
      </c>
      <c r="B36" s="44" t="s">
        <v>65</v>
      </c>
      <c r="C36" s="17">
        <v>463</v>
      </c>
      <c r="D36" s="45">
        <f ca="1">RAND()</f>
        <v>0.28918540753195865</v>
      </c>
      <c r="K36" s="57" t="s">
        <v>208</v>
      </c>
      <c r="L36" s="57"/>
    </row>
    <row r="37" spans="1:12" x14ac:dyDescent="0.35">
      <c r="A37" s="17">
        <v>33</v>
      </c>
      <c r="B37" s="44" t="s">
        <v>161</v>
      </c>
      <c r="C37" s="17">
        <v>990</v>
      </c>
      <c r="D37" s="45">
        <f ca="1">RAND()</f>
        <v>0.89336370769749018</v>
      </c>
    </row>
    <row r="38" spans="1:12" x14ac:dyDescent="0.35">
      <c r="A38" s="17">
        <v>34</v>
      </c>
      <c r="B38" s="44" t="s">
        <v>160</v>
      </c>
      <c r="C38" s="17">
        <v>709</v>
      </c>
      <c r="D38" s="45">
        <f ca="1">RAND()</f>
        <v>5.9333511026825825E-2</v>
      </c>
    </row>
    <row r="39" spans="1:12" x14ac:dyDescent="0.35">
      <c r="A39" s="17">
        <v>35</v>
      </c>
      <c r="B39" s="44" t="s">
        <v>58</v>
      </c>
      <c r="C39" s="17">
        <v>489</v>
      </c>
      <c r="D39" s="45">
        <f ca="1">RAND()</f>
        <v>0.19726454599344778</v>
      </c>
    </row>
    <row r="40" spans="1:12" x14ac:dyDescent="0.35">
      <c r="A40" s="17">
        <v>36</v>
      </c>
      <c r="B40" s="44" t="s">
        <v>78</v>
      </c>
      <c r="C40" s="17">
        <v>680</v>
      </c>
      <c r="D40" s="45">
        <f ca="1">RAND()</f>
        <v>0.55148275602730512</v>
      </c>
    </row>
    <row r="41" spans="1:12" x14ac:dyDescent="0.35">
      <c r="A41" s="17">
        <v>37</v>
      </c>
      <c r="B41" s="44" t="s">
        <v>156</v>
      </c>
      <c r="C41" s="17">
        <v>834</v>
      </c>
      <c r="D41" s="45">
        <f ca="1">RAND()</f>
        <v>0.47436663743139007</v>
      </c>
    </row>
    <row r="42" spans="1:12" x14ac:dyDescent="0.35">
      <c r="A42" s="17">
        <v>38</v>
      </c>
      <c r="B42" s="44" t="s">
        <v>141</v>
      </c>
      <c r="C42" s="17">
        <v>1169</v>
      </c>
      <c r="D42" s="45">
        <f ca="1">RAND()</f>
        <v>0.82881788584368199</v>
      </c>
    </row>
    <row r="43" spans="1:12" x14ac:dyDescent="0.35">
      <c r="A43" s="17">
        <v>39</v>
      </c>
      <c r="B43" s="44" t="s">
        <v>122</v>
      </c>
      <c r="C43" s="17">
        <v>1052</v>
      </c>
      <c r="D43" s="45">
        <f ca="1">RAND()</f>
        <v>0.40958686816976853</v>
      </c>
    </row>
    <row r="44" spans="1:12" x14ac:dyDescent="0.35">
      <c r="A44" s="17">
        <v>40</v>
      </c>
      <c r="B44" s="44" t="s">
        <v>91</v>
      </c>
      <c r="C44" s="17">
        <v>796</v>
      </c>
      <c r="D44" s="45">
        <f ca="1">RAND()</f>
        <v>0.23747570148798391</v>
      </c>
    </row>
    <row r="45" spans="1:12" x14ac:dyDescent="0.35">
      <c r="A45" s="17">
        <v>41</v>
      </c>
      <c r="B45" s="44" t="s">
        <v>69</v>
      </c>
      <c r="C45" s="17">
        <v>957</v>
      </c>
      <c r="D45" s="45">
        <f ca="1">RAND()</f>
        <v>0.31883719030385393</v>
      </c>
    </row>
    <row r="46" spans="1:12" x14ac:dyDescent="0.35">
      <c r="A46" s="17">
        <v>42</v>
      </c>
      <c r="B46" s="44" t="s">
        <v>149</v>
      </c>
      <c r="C46" s="17">
        <v>631</v>
      </c>
      <c r="D46" s="45">
        <f ca="1">RAND()</f>
        <v>0.6188522609453283</v>
      </c>
    </row>
    <row r="47" spans="1:12" x14ac:dyDescent="0.35">
      <c r="A47" s="17">
        <v>43</v>
      </c>
      <c r="B47" s="44" t="s">
        <v>74</v>
      </c>
      <c r="C47" s="17">
        <v>2685</v>
      </c>
      <c r="D47" s="45">
        <f ca="1">RAND()</f>
        <v>0.5978612536311233</v>
      </c>
    </row>
    <row r="48" spans="1:12" x14ac:dyDescent="0.35">
      <c r="A48" s="17">
        <v>44</v>
      </c>
      <c r="B48" s="44" t="s">
        <v>23</v>
      </c>
      <c r="C48" s="17">
        <v>1140</v>
      </c>
      <c r="D48" s="45">
        <f ca="1">RAND()</f>
        <v>0.60351284420284168</v>
      </c>
    </row>
    <row r="49" spans="1:4" x14ac:dyDescent="0.35">
      <c r="A49" s="17">
        <v>45</v>
      </c>
      <c r="B49" s="44" t="s">
        <v>53</v>
      </c>
      <c r="C49" s="17">
        <v>1365</v>
      </c>
      <c r="D49" s="45">
        <f ca="1">RAND()</f>
        <v>0.22324302026885012</v>
      </c>
    </row>
    <row r="50" spans="1:4" x14ac:dyDescent="0.35">
      <c r="A50" s="17">
        <v>46</v>
      </c>
      <c r="B50" s="44" t="s">
        <v>168</v>
      </c>
      <c r="C50" s="17">
        <v>1004</v>
      </c>
      <c r="D50" s="45">
        <f ca="1">RAND()</f>
        <v>0.43885887606913965</v>
      </c>
    </row>
    <row r="51" spans="1:4" x14ac:dyDescent="0.35">
      <c r="A51" s="17">
        <v>47</v>
      </c>
      <c r="B51" s="44" t="s">
        <v>95</v>
      </c>
      <c r="C51" s="17">
        <v>1116</v>
      </c>
      <c r="D51" s="45">
        <f ca="1">RAND()</f>
        <v>0.46073870142460294</v>
      </c>
    </row>
    <row r="52" spans="1:4" x14ac:dyDescent="0.35">
      <c r="A52" s="17">
        <v>48</v>
      </c>
      <c r="B52" s="44" t="s">
        <v>132</v>
      </c>
      <c r="C52" s="17">
        <v>728</v>
      </c>
      <c r="D52" s="45">
        <f ca="1">RAND()</f>
        <v>0.4414346879150115</v>
      </c>
    </row>
    <row r="53" spans="1:4" x14ac:dyDescent="0.35">
      <c r="A53" s="17">
        <v>49</v>
      </c>
      <c r="B53" s="44" t="s">
        <v>70</v>
      </c>
      <c r="C53" s="17">
        <v>2368</v>
      </c>
      <c r="D53" s="45">
        <f ca="1">RAND()</f>
        <v>0.65457243777115726</v>
      </c>
    </row>
    <row r="54" spans="1:4" x14ac:dyDescent="0.35">
      <c r="A54" s="17">
        <v>50</v>
      </c>
      <c r="B54" s="44" t="s">
        <v>33</v>
      </c>
      <c r="C54" s="17">
        <v>478</v>
      </c>
      <c r="D54" s="45">
        <f ca="1">RAND()</f>
        <v>0.5939933614072459</v>
      </c>
    </row>
    <row r="55" spans="1:4" x14ac:dyDescent="0.35">
      <c r="A55" s="17">
        <v>51</v>
      </c>
      <c r="B55" s="44" t="s">
        <v>84</v>
      </c>
      <c r="C55" s="17">
        <v>2421</v>
      </c>
      <c r="D55" s="45">
        <f ca="1">RAND()</f>
        <v>0.1530261844792643</v>
      </c>
    </row>
    <row r="56" spans="1:4" x14ac:dyDescent="0.35">
      <c r="A56" s="17">
        <v>52</v>
      </c>
      <c r="B56" s="44" t="s">
        <v>124</v>
      </c>
      <c r="C56" s="17">
        <v>599</v>
      </c>
      <c r="D56" s="45">
        <f ca="1">RAND()</f>
        <v>0.79841923708253959</v>
      </c>
    </row>
    <row r="57" spans="1:4" x14ac:dyDescent="0.35">
      <c r="A57" s="17">
        <v>53</v>
      </c>
      <c r="B57" s="44" t="s">
        <v>139</v>
      </c>
      <c r="C57" s="17">
        <v>868</v>
      </c>
      <c r="D57" s="45">
        <f ca="1">RAND()</f>
        <v>0.45930762106620593</v>
      </c>
    </row>
    <row r="58" spans="1:4" x14ac:dyDescent="0.35">
      <c r="A58" s="17">
        <v>54</v>
      </c>
      <c r="B58" s="44" t="s">
        <v>76</v>
      </c>
      <c r="C58" s="17">
        <v>2022</v>
      </c>
      <c r="D58" s="45">
        <f ca="1">RAND()</f>
        <v>0.92725552848716841</v>
      </c>
    </row>
    <row r="59" spans="1:4" x14ac:dyDescent="0.35">
      <c r="A59" s="17">
        <v>55</v>
      </c>
      <c r="B59" s="44" t="s">
        <v>93</v>
      </c>
      <c r="C59" s="17">
        <v>855</v>
      </c>
      <c r="D59" s="45">
        <f ca="1">RAND()</f>
        <v>0.53016240338996723</v>
      </c>
    </row>
    <row r="60" spans="1:4" x14ac:dyDescent="0.35">
      <c r="A60" s="17">
        <v>56</v>
      </c>
      <c r="B60" s="44" t="s">
        <v>158</v>
      </c>
      <c r="C60" s="17">
        <v>614</v>
      </c>
      <c r="D60" s="45">
        <f ca="1">RAND()</f>
        <v>0.55525794458674083</v>
      </c>
    </row>
    <row r="61" spans="1:4" x14ac:dyDescent="0.35">
      <c r="A61" s="17">
        <v>57</v>
      </c>
      <c r="B61" s="44" t="s">
        <v>46</v>
      </c>
      <c r="C61" s="17">
        <v>1021</v>
      </c>
      <c r="D61" s="45">
        <f ca="1">RAND()</f>
        <v>0.49335663566685606</v>
      </c>
    </row>
    <row r="62" spans="1:4" x14ac:dyDescent="0.35">
      <c r="A62" s="17">
        <v>58</v>
      </c>
      <c r="B62" s="44" t="s">
        <v>45</v>
      </c>
      <c r="C62" s="17">
        <v>1007</v>
      </c>
      <c r="D62" s="45">
        <f ca="1">RAND()</f>
        <v>0.17161076079742144</v>
      </c>
    </row>
    <row r="63" spans="1:4" x14ac:dyDescent="0.35">
      <c r="A63" s="17">
        <v>59</v>
      </c>
      <c r="B63" s="44" t="s">
        <v>87</v>
      </c>
      <c r="C63" s="17">
        <v>2256</v>
      </c>
      <c r="D63" s="45">
        <f ca="1">RAND()</f>
        <v>0.65930638939933173</v>
      </c>
    </row>
    <row r="64" spans="1:4" x14ac:dyDescent="0.35">
      <c r="A64" s="17">
        <v>60</v>
      </c>
      <c r="B64" s="44" t="s">
        <v>61</v>
      </c>
      <c r="C64" s="17">
        <v>992</v>
      </c>
      <c r="D64" s="45">
        <f ca="1">RAND()</f>
        <v>0.57072917866941375</v>
      </c>
    </row>
    <row r="65" spans="1:4" x14ac:dyDescent="0.35">
      <c r="A65" s="17">
        <v>61</v>
      </c>
      <c r="B65" s="44" t="s">
        <v>97</v>
      </c>
      <c r="C65" s="17">
        <v>870</v>
      </c>
      <c r="D65" s="45">
        <f ca="1">RAND()</f>
        <v>0.16112135551393125</v>
      </c>
    </row>
    <row r="66" spans="1:4" x14ac:dyDescent="0.35">
      <c r="A66" s="17">
        <v>62</v>
      </c>
      <c r="B66" s="44" t="s">
        <v>129</v>
      </c>
      <c r="C66" s="17">
        <v>835</v>
      </c>
      <c r="D66" s="45">
        <f ca="1">RAND()</f>
        <v>0.26394499074422073</v>
      </c>
    </row>
    <row r="67" spans="1:4" x14ac:dyDescent="0.35">
      <c r="A67" s="17">
        <v>63</v>
      </c>
      <c r="B67" s="44" t="s">
        <v>151</v>
      </c>
      <c r="C67" s="17">
        <v>616</v>
      </c>
      <c r="D67" s="45">
        <f ca="1">RAND()</f>
        <v>0.14679566098006147</v>
      </c>
    </row>
    <row r="68" spans="1:4" x14ac:dyDescent="0.35">
      <c r="A68" s="17">
        <v>64</v>
      </c>
      <c r="B68" s="44" t="s">
        <v>101</v>
      </c>
      <c r="C68" s="17">
        <v>1970</v>
      </c>
      <c r="D68" s="45">
        <f ca="1">RAND()</f>
        <v>0.8007549520855779</v>
      </c>
    </row>
    <row r="69" spans="1:4" x14ac:dyDescent="0.35">
      <c r="A69" s="17">
        <v>65</v>
      </c>
      <c r="B69" s="44" t="s">
        <v>140</v>
      </c>
      <c r="C69" s="17">
        <v>1006</v>
      </c>
      <c r="D69" s="45">
        <f ca="1">RAND()</f>
        <v>0.8818712626195816</v>
      </c>
    </row>
    <row r="70" spans="1:4" x14ac:dyDescent="0.35">
      <c r="A70" s="17">
        <v>66</v>
      </c>
      <c r="B70" s="44" t="s">
        <v>130</v>
      </c>
      <c r="C70" s="17">
        <v>789</v>
      </c>
      <c r="D70" s="45">
        <f ca="1">RAND()</f>
        <v>0.10943057149577973</v>
      </c>
    </row>
    <row r="71" spans="1:4" x14ac:dyDescent="0.35">
      <c r="A71" s="17">
        <v>67</v>
      </c>
      <c r="B71" s="44" t="s">
        <v>138</v>
      </c>
      <c r="C71" s="17">
        <v>927</v>
      </c>
      <c r="D71" s="45">
        <f ca="1">RAND()</f>
        <v>0.62885515916038071</v>
      </c>
    </row>
    <row r="72" spans="1:4" x14ac:dyDescent="0.35">
      <c r="A72" s="17">
        <v>68</v>
      </c>
      <c r="B72" s="44" t="s">
        <v>38</v>
      </c>
      <c r="C72" s="17">
        <v>270</v>
      </c>
      <c r="D72" s="45">
        <f ca="1">RAND()</f>
        <v>0.9698456680308486</v>
      </c>
    </row>
    <row r="73" spans="1:4" x14ac:dyDescent="0.35">
      <c r="A73" s="17">
        <v>69</v>
      </c>
      <c r="B73" s="44" t="s">
        <v>103</v>
      </c>
      <c r="C73" s="17">
        <v>1373</v>
      </c>
      <c r="D73" s="45">
        <f ca="1">RAND()</f>
        <v>0.63459891011513736</v>
      </c>
    </row>
    <row r="74" spans="1:4" x14ac:dyDescent="0.35">
      <c r="A74" s="17">
        <v>70</v>
      </c>
      <c r="B74" s="44" t="s">
        <v>29</v>
      </c>
      <c r="C74" s="17">
        <v>1663</v>
      </c>
      <c r="D74" s="45">
        <f ca="1">RAND()</f>
        <v>0.18277756941027179</v>
      </c>
    </row>
    <row r="75" spans="1:4" x14ac:dyDescent="0.35">
      <c r="A75" s="17">
        <v>71</v>
      </c>
      <c r="B75" s="44" t="s">
        <v>142</v>
      </c>
      <c r="C75" s="17">
        <v>1154</v>
      </c>
      <c r="D75" s="45">
        <f ca="1">RAND()</f>
        <v>0.96317726608906151</v>
      </c>
    </row>
    <row r="76" spans="1:4" x14ac:dyDescent="0.35">
      <c r="A76" s="17">
        <v>72</v>
      </c>
      <c r="B76" s="44" t="s">
        <v>62</v>
      </c>
      <c r="C76" s="17">
        <v>330</v>
      </c>
      <c r="D76" s="45">
        <f ca="1">RAND()</f>
        <v>0.8588942019171304</v>
      </c>
    </row>
    <row r="77" spans="1:4" x14ac:dyDescent="0.35">
      <c r="A77" s="17">
        <v>73</v>
      </c>
      <c r="B77" s="44" t="s">
        <v>163</v>
      </c>
      <c r="C77" s="17">
        <v>600</v>
      </c>
      <c r="D77" s="45">
        <f ca="1">RAND()</f>
        <v>0.11926078127204531</v>
      </c>
    </row>
    <row r="78" spans="1:4" x14ac:dyDescent="0.35">
      <c r="A78" s="17">
        <v>74</v>
      </c>
      <c r="B78" s="44" t="s">
        <v>106</v>
      </c>
      <c r="C78" s="17">
        <v>501</v>
      </c>
      <c r="D78" s="45">
        <f ca="1">RAND()</f>
        <v>0.56782943139059872</v>
      </c>
    </row>
    <row r="79" spans="1:4" x14ac:dyDescent="0.35">
      <c r="A79" s="17">
        <v>75</v>
      </c>
      <c r="B79" s="44" t="s">
        <v>111</v>
      </c>
      <c r="C79" s="17">
        <v>180</v>
      </c>
      <c r="D79" s="45">
        <f ca="1">RAND()</f>
        <v>0.80932018267506778</v>
      </c>
    </row>
    <row r="80" spans="1:4" x14ac:dyDescent="0.35">
      <c r="A80" s="17">
        <v>76</v>
      </c>
      <c r="B80" s="44" t="s">
        <v>31</v>
      </c>
      <c r="C80" s="17">
        <v>702</v>
      </c>
      <c r="D80" s="45">
        <f ca="1">RAND()</f>
        <v>0.31255011525215615</v>
      </c>
    </row>
    <row r="81" spans="1:4" x14ac:dyDescent="0.35">
      <c r="A81" s="17">
        <v>77</v>
      </c>
      <c r="B81" s="44" t="s">
        <v>89</v>
      </c>
      <c r="C81" s="17">
        <v>1531</v>
      </c>
      <c r="D81" s="45">
        <f ca="1">RAND()</f>
        <v>0.61765734318453724</v>
      </c>
    </row>
    <row r="82" spans="1:4" x14ac:dyDescent="0.35">
      <c r="A82" s="17">
        <v>78</v>
      </c>
      <c r="B82" s="44" t="s">
        <v>63</v>
      </c>
      <c r="C82" s="17">
        <v>635</v>
      </c>
      <c r="D82" s="45">
        <f ca="1">RAND()</f>
        <v>0.20014148738091619</v>
      </c>
    </row>
    <row r="83" spans="1:4" x14ac:dyDescent="0.35">
      <c r="A83" s="17">
        <v>79</v>
      </c>
      <c r="B83" s="44" t="s">
        <v>159</v>
      </c>
      <c r="C83" s="17">
        <v>644</v>
      </c>
      <c r="D83" s="45">
        <f ca="1">RAND()</f>
        <v>6.4402332410245178E-2</v>
      </c>
    </row>
    <row r="84" spans="1:4" x14ac:dyDescent="0.35">
      <c r="A84" s="17">
        <v>80</v>
      </c>
      <c r="B84" s="44" t="s">
        <v>94</v>
      </c>
      <c r="C84" s="17">
        <v>564</v>
      </c>
      <c r="D84" s="45">
        <f ca="1">RAND()</f>
        <v>0.16544772872188196</v>
      </c>
    </row>
    <row r="85" spans="1:4" x14ac:dyDescent="0.35">
      <c r="A85" s="17">
        <v>81</v>
      </c>
      <c r="B85" s="44" t="s">
        <v>107</v>
      </c>
      <c r="C85" s="17">
        <v>1176</v>
      </c>
      <c r="D85" s="45">
        <f ca="1">RAND()</f>
        <v>0.98406875893785839</v>
      </c>
    </row>
    <row r="86" spans="1:4" x14ac:dyDescent="0.35">
      <c r="A86" s="17">
        <v>82</v>
      </c>
      <c r="B86" s="44" t="s">
        <v>41</v>
      </c>
      <c r="C86" s="17">
        <v>2306</v>
      </c>
      <c r="D86" s="45">
        <f ca="1">RAND()</f>
        <v>0.65827618953495315</v>
      </c>
    </row>
    <row r="87" spans="1:4" x14ac:dyDescent="0.35">
      <c r="A87" s="17">
        <v>83</v>
      </c>
      <c r="B87" s="44" t="s">
        <v>35</v>
      </c>
      <c r="C87" s="17">
        <v>2010</v>
      </c>
      <c r="D87" s="45">
        <f ca="1">RAND()</f>
        <v>0.89174799419097217</v>
      </c>
    </row>
    <row r="88" spans="1:4" x14ac:dyDescent="0.35">
      <c r="A88" s="17">
        <v>84</v>
      </c>
      <c r="B88" s="44" t="s">
        <v>162</v>
      </c>
      <c r="C88" s="17">
        <v>646</v>
      </c>
      <c r="D88" s="45">
        <f ca="1">RAND()</f>
        <v>0.79962452682230634</v>
      </c>
    </row>
    <row r="89" spans="1:4" x14ac:dyDescent="0.35">
      <c r="A89" s="17">
        <v>85</v>
      </c>
      <c r="B89" s="44" t="s">
        <v>66</v>
      </c>
      <c r="C89" s="17">
        <v>1372</v>
      </c>
      <c r="D89" s="45">
        <f ca="1">RAND()</f>
        <v>0.14190500761536129</v>
      </c>
    </row>
    <row r="90" spans="1:4" x14ac:dyDescent="0.35">
      <c r="A90" s="17">
        <v>86</v>
      </c>
      <c r="B90" s="44" t="s">
        <v>47</v>
      </c>
      <c r="C90" s="17">
        <v>1073</v>
      </c>
      <c r="D90" s="45">
        <f ca="1">RAND()</f>
        <v>0.52197412654091202</v>
      </c>
    </row>
    <row r="91" spans="1:4" x14ac:dyDescent="0.35">
      <c r="A91" s="17">
        <v>87</v>
      </c>
      <c r="B91" s="44" t="s">
        <v>64</v>
      </c>
      <c r="C91" s="17">
        <v>2193</v>
      </c>
      <c r="D91" s="45">
        <f ca="1">RAND()</f>
        <v>0.89259926900203579</v>
      </c>
    </row>
    <row r="92" spans="1:4" x14ac:dyDescent="0.35">
      <c r="A92" s="17">
        <v>88</v>
      </c>
      <c r="B92" s="44" t="s">
        <v>164</v>
      </c>
      <c r="C92" s="17">
        <v>908</v>
      </c>
      <c r="D92" s="45">
        <f ca="1">RAND()</f>
        <v>0.64112463005640452</v>
      </c>
    </row>
    <row r="93" spans="1:4" x14ac:dyDescent="0.35">
      <c r="A93" s="17">
        <v>89</v>
      </c>
      <c r="B93" s="44" t="s">
        <v>16</v>
      </c>
      <c r="C93" s="17">
        <v>547</v>
      </c>
      <c r="D93" s="45">
        <f ca="1">RAND()</f>
        <v>0.88273050584093138</v>
      </c>
    </row>
    <row r="94" spans="1:4" x14ac:dyDescent="0.35">
      <c r="A94" s="17">
        <v>90</v>
      </c>
      <c r="B94" s="44" t="s">
        <v>152</v>
      </c>
      <c r="C94" s="17">
        <v>147</v>
      </c>
      <c r="D94" s="45">
        <f ca="1">RAND()</f>
        <v>0.58291168481851019</v>
      </c>
    </row>
    <row r="95" spans="1:4" x14ac:dyDescent="0.35">
      <c r="A95" s="17">
        <v>91</v>
      </c>
      <c r="B95" s="44" t="s">
        <v>126</v>
      </c>
      <c r="C95" s="17">
        <v>1172</v>
      </c>
      <c r="D95" s="45">
        <f ca="1">RAND()</f>
        <v>0.44676941702891049</v>
      </c>
    </row>
    <row r="96" spans="1:4" x14ac:dyDescent="0.35">
      <c r="A96" s="17">
        <v>92</v>
      </c>
      <c r="B96" s="44" t="s">
        <v>81</v>
      </c>
      <c r="C96" s="17">
        <v>1153</v>
      </c>
      <c r="D96" s="45">
        <f ca="1">RAND()</f>
        <v>0.54588799250601205</v>
      </c>
    </row>
    <row r="97" spans="1:4" x14ac:dyDescent="0.35">
      <c r="A97" s="17">
        <v>93</v>
      </c>
      <c r="B97" s="44" t="s">
        <v>112</v>
      </c>
      <c r="C97" s="17">
        <v>1823</v>
      </c>
      <c r="D97" s="45">
        <f ca="1">RAND()</f>
        <v>0.85519666099608804</v>
      </c>
    </row>
    <row r="98" spans="1:4" x14ac:dyDescent="0.35">
      <c r="A98" s="17">
        <v>94</v>
      </c>
      <c r="B98" s="44" t="s">
        <v>67</v>
      </c>
      <c r="C98" s="17">
        <v>3019</v>
      </c>
      <c r="D98" s="45">
        <f ca="1">RAND()</f>
        <v>0.19825010624611294</v>
      </c>
    </row>
    <row r="99" spans="1:4" x14ac:dyDescent="0.35">
      <c r="A99" s="17">
        <v>95</v>
      </c>
      <c r="B99" s="44" t="s">
        <v>154</v>
      </c>
      <c r="C99" s="17">
        <v>1347</v>
      </c>
      <c r="D99" s="45">
        <f ca="1">RAND()</f>
        <v>8.597074988960951E-2</v>
      </c>
    </row>
    <row r="100" spans="1:4" x14ac:dyDescent="0.35">
      <c r="A100" s="17">
        <v>96</v>
      </c>
      <c r="B100" s="44" t="s">
        <v>30</v>
      </c>
      <c r="C100" s="17">
        <v>979</v>
      </c>
      <c r="D100" s="45">
        <f ca="1">RAND()</f>
        <v>0.74923261834507626</v>
      </c>
    </row>
    <row r="101" spans="1:4" x14ac:dyDescent="0.35">
      <c r="A101" s="17">
        <v>97</v>
      </c>
      <c r="B101" s="44" t="s">
        <v>131</v>
      </c>
      <c r="C101" s="17">
        <v>837</v>
      </c>
      <c r="D101" s="45">
        <f ca="1">RAND()</f>
        <v>0.43818892072282645</v>
      </c>
    </row>
    <row r="102" spans="1:4" x14ac:dyDescent="0.35">
      <c r="A102" s="17">
        <v>98</v>
      </c>
      <c r="B102" s="44" t="s">
        <v>20</v>
      </c>
      <c r="C102" s="17">
        <v>1189</v>
      </c>
      <c r="D102" s="45">
        <f ca="1">RAND()</f>
        <v>0.89909999156375953</v>
      </c>
    </row>
    <row r="103" spans="1:4" x14ac:dyDescent="0.35">
      <c r="A103" s="17">
        <v>99</v>
      </c>
      <c r="B103" s="44" t="s">
        <v>36</v>
      </c>
      <c r="C103" s="17">
        <v>2075</v>
      </c>
      <c r="D103" s="45">
        <f ca="1">RAND()</f>
        <v>0.85001882229841741</v>
      </c>
    </row>
    <row r="104" spans="1:4" x14ac:dyDescent="0.35">
      <c r="A104" s="17">
        <v>100</v>
      </c>
      <c r="B104" s="44" t="s">
        <v>118</v>
      </c>
      <c r="C104" s="17">
        <v>1518</v>
      </c>
      <c r="D104" s="45">
        <f ca="1">RAND()</f>
        <v>0.90689248606633854</v>
      </c>
    </row>
    <row r="105" spans="1:4" x14ac:dyDescent="0.35">
      <c r="A105" s="17">
        <v>101</v>
      </c>
      <c r="B105" s="44" t="s">
        <v>80</v>
      </c>
      <c r="C105" s="17">
        <v>1379</v>
      </c>
      <c r="D105" s="45">
        <f ca="1">RAND()</f>
        <v>0.95677668081768785</v>
      </c>
    </row>
    <row r="106" spans="1:4" x14ac:dyDescent="0.35">
      <c r="A106" s="17">
        <v>102</v>
      </c>
      <c r="B106" s="44" t="s">
        <v>25</v>
      </c>
      <c r="C106" s="17">
        <v>395</v>
      </c>
      <c r="D106" s="45">
        <f ca="1">RAND()</f>
        <v>0.98734194564181454</v>
      </c>
    </row>
    <row r="107" spans="1:4" x14ac:dyDescent="0.35">
      <c r="A107" s="17">
        <v>103</v>
      </c>
      <c r="B107" s="44" t="s">
        <v>115</v>
      </c>
      <c r="C107" s="17">
        <v>1684</v>
      </c>
      <c r="D107" s="45">
        <f ca="1">RAND()</f>
        <v>0.15725559341249828</v>
      </c>
    </row>
    <row r="108" spans="1:4" x14ac:dyDescent="0.35">
      <c r="A108" s="17">
        <v>104</v>
      </c>
      <c r="B108" s="44" t="s">
        <v>108</v>
      </c>
      <c r="C108" s="17">
        <v>653</v>
      </c>
      <c r="D108" s="45">
        <f ca="1">RAND()</f>
        <v>0.29229007923086647</v>
      </c>
    </row>
    <row r="109" spans="1:4" x14ac:dyDescent="0.35">
      <c r="A109" s="17">
        <v>105</v>
      </c>
      <c r="B109" s="44" t="s">
        <v>135</v>
      </c>
      <c r="C109" s="17">
        <v>999</v>
      </c>
      <c r="D109" s="45">
        <f ca="1">RAND()</f>
        <v>0.48195805682194626</v>
      </c>
    </row>
    <row r="110" spans="1:4" x14ac:dyDescent="0.35">
      <c r="A110" s="17">
        <v>106</v>
      </c>
      <c r="B110" s="44" t="s">
        <v>21</v>
      </c>
      <c r="C110" s="17">
        <v>1029</v>
      </c>
      <c r="D110" s="45">
        <f ca="1">RAND()</f>
        <v>0.52004499033595952</v>
      </c>
    </row>
    <row r="111" spans="1:4" x14ac:dyDescent="0.35">
      <c r="A111" s="17">
        <v>107</v>
      </c>
      <c r="B111" s="44" t="s">
        <v>17</v>
      </c>
      <c r="C111" s="17">
        <v>438</v>
      </c>
      <c r="D111" s="45">
        <f ca="1">RAND()</f>
        <v>5.1825947038545817E-2</v>
      </c>
    </row>
    <row r="112" spans="1:4" x14ac:dyDescent="0.35">
      <c r="A112" s="17">
        <v>108</v>
      </c>
      <c r="B112" s="44" t="s">
        <v>153</v>
      </c>
      <c r="C112" s="17">
        <v>627</v>
      </c>
      <c r="D112" s="45">
        <f ca="1">RAND()</f>
        <v>0.93143307124167085</v>
      </c>
    </row>
    <row r="113" spans="1:4" x14ac:dyDescent="0.35">
      <c r="A113" s="17">
        <v>109</v>
      </c>
      <c r="B113" s="44" t="s">
        <v>73</v>
      </c>
      <c r="C113" s="17">
        <v>2028</v>
      </c>
      <c r="D113" s="45">
        <f ca="1">RAND()</f>
        <v>0.19999468297633671</v>
      </c>
    </row>
    <row r="114" spans="1:4" x14ac:dyDescent="0.35">
      <c r="A114" s="17">
        <v>110</v>
      </c>
      <c r="B114" s="44" t="s">
        <v>86</v>
      </c>
      <c r="C114" s="17">
        <v>2775</v>
      </c>
      <c r="D114" s="45">
        <f ca="1">RAND()</f>
        <v>0.31129871334357695</v>
      </c>
    </row>
    <row r="115" spans="1:4" x14ac:dyDescent="0.35">
      <c r="A115" s="17">
        <v>111</v>
      </c>
      <c r="B115" s="44" t="s">
        <v>90</v>
      </c>
      <c r="C115" s="17">
        <v>1495</v>
      </c>
      <c r="D115" s="45">
        <f ca="1">RAND()</f>
        <v>0.36148449305312402</v>
      </c>
    </row>
    <row r="116" spans="1:4" x14ac:dyDescent="0.35">
      <c r="A116" s="17">
        <v>112</v>
      </c>
      <c r="B116" s="44" t="s">
        <v>57</v>
      </c>
      <c r="C116" s="17">
        <v>1909</v>
      </c>
      <c r="D116" s="45">
        <f ca="1">RAND()</f>
        <v>0.12760255987034685</v>
      </c>
    </row>
    <row r="117" spans="1:4" x14ac:dyDescent="0.35">
      <c r="A117" s="17">
        <v>113</v>
      </c>
      <c r="B117" s="44" t="s">
        <v>136</v>
      </c>
      <c r="C117" s="17">
        <v>1651</v>
      </c>
      <c r="D117" s="45">
        <f ca="1">RAND()</f>
        <v>0.82056085918299504</v>
      </c>
    </row>
    <row r="118" spans="1:4" x14ac:dyDescent="0.35">
      <c r="A118" s="17">
        <v>114</v>
      </c>
      <c r="B118" s="44" t="s">
        <v>75</v>
      </c>
      <c r="C118" s="17">
        <v>1372</v>
      </c>
      <c r="D118" s="45">
        <f ca="1">RAND()</f>
        <v>0.83617226930216448</v>
      </c>
    </row>
    <row r="119" spans="1:4" x14ac:dyDescent="0.35">
      <c r="A119" s="17">
        <v>115</v>
      </c>
      <c r="B119" s="44" t="s">
        <v>119</v>
      </c>
      <c r="C119" s="17">
        <v>626</v>
      </c>
      <c r="D119" s="45">
        <f ca="1">RAND()</f>
        <v>0.16054028526795616</v>
      </c>
    </row>
    <row r="120" spans="1:4" x14ac:dyDescent="0.35">
      <c r="A120" s="17">
        <v>116</v>
      </c>
      <c r="B120" s="44" t="s">
        <v>100</v>
      </c>
      <c r="C120" s="17">
        <v>1480</v>
      </c>
      <c r="D120" s="45">
        <f ca="1">RAND()</f>
        <v>0.46275521670824626</v>
      </c>
    </row>
    <row r="121" spans="1:4" x14ac:dyDescent="0.35">
      <c r="A121" s="17">
        <v>117</v>
      </c>
      <c r="B121" s="44" t="s">
        <v>82</v>
      </c>
      <c r="C121" s="17">
        <v>1483</v>
      </c>
      <c r="D121" s="45">
        <f ca="1">RAND()</f>
        <v>0.18268550508682435</v>
      </c>
    </row>
    <row r="122" spans="1:4" x14ac:dyDescent="0.35">
      <c r="A122" s="17">
        <v>118</v>
      </c>
      <c r="B122" s="44" t="s">
        <v>99</v>
      </c>
      <c r="C122" s="17">
        <v>1565</v>
      </c>
      <c r="D122" s="45">
        <f ca="1">RAND()</f>
        <v>0.69985672709023528</v>
      </c>
    </row>
    <row r="123" spans="1:4" x14ac:dyDescent="0.35">
      <c r="A123" s="17">
        <v>119</v>
      </c>
      <c r="B123" s="44" t="s">
        <v>133</v>
      </c>
      <c r="C123" s="17">
        <v>612</v>
      </c>
      <c r="D123" s="45">
        <f ca="1">RAND()</f>
        <v>0.78154974064127902</v>
      </c>
    </row>
    <row r="124" spans="1:4" x14ac:dyDescent="0.35">
      <c r="A124" s="17">
        <v>120</v>
      </c>
      <c r="B124" s="44" t="s">
        <v>48</v>
      </c>
      <c r="C124" s="17">
        <v>551</v>
      </c>
      <c r="D124" s="45">
        <f ca="1">RAND()</f>
        <v>0.61990542639423063</v>
      </c>
    </row>
    <row r="125" spans="1:4" x14ac:dyDescent="0.35">
      <c r="A125" s="17">
        <v>121</v>
      </c>
      <c r="B125" s="44" t="s">
        <v>155</v>
      </c>
      <c r="C125" s="17">
        <v>251</v>
      </c>
      <c r="D125" s="45">
        <f ca="1">RAND()</f>
        <v>0.35400791875845805</v>
      </c>
    </row>
    <row r="126" spans="1:4" x14ac:dyDescent="0.35">
      <c r="A126" s="17">
        <v>122</v>
      </c>
      <c r="B126" s="44" t="s">
        <v>116</v>
      </c>
      <c r="C126" s="17">
        <v>459</v>
      </c>
      <c r="D126" s="45">
        <f ca="1">RAND()</f>
        <v>0.76709049333859969</v>
      </c>
    </row>
    <row r="127" spans="1:4" x14ac:dyDescent="0.35">
      <c r="A127" s="17">
        <v>123</v>
      </c>
      <c r="B127" s="44" t="s">
        <v>43</v>
      </c>
      <c r="C127" s="17">
        <v>592</v>
      </c>
      <c r="D127" s="45">
        <f ca="1">RAND()</f>
        <v>0.2289247450009666</v>
      </c>
    </row>
    <row r="128" spans="1:4" x14ac:dyDescent="0.35">
      <c r="A128" s="17">
        <v>124</v>
      </c>
      <c r="B128" s="44" t="s">
        <v>27</v>
      </c>
      <c r="C128" s="17">
        <v>790</v>
      </c>
      <c r="D128" s="45">
        <f ca="1">RAND()</f>
        <v>0.97577624275923913</v>
      </c>
    </row>
    <row r="129" spans="1:4" x14ac:dyDescent="0.35">
      <c r="A129" s="17">
        <v>125</v>
      </c>
      <c r="B129" s="44" t="s">
        <v>26</v>
      </c>
      <c r="C129" s="17">
        <v>594</v>
      </c>
      <c r="D129" s="45">
        <f ca="1">RAND()</f>
        <v>0.31818557587424301</v>
      </c>
    </row>
    <row r="130" spans="1:4" x14ac:dyDescent="0.35">
      <c r="A130" s="17">
        <v>126</v>
      </c>
      <c r="B130" s="44" t="s">
        <v>165</v>
      </c>
      <c r="C130" s="17">
        <v>876</v>
      </c>
      <c r="D130" s="45">
        <f ca="1">RAND()</f>
        <v>0.93310850581742422</v>
      </c>
    </row>
    <row r="131" spans="1:4" x14ac:dyDescent="0.35">
      <c r="A131" s="17">
        <v>127</v>
      </c>
      <c r="B131" s="44" t="s">
        <v>18</v>
      </c>
      <c r="C131" s="17">
        <v>1225</v>
      </c>
      <c r="D131" s="45">
        <f ca="1">RAND()</f>
        <v>0.4651797184170029</v>
      </c>
    </row>
    <row r="132" spans="1:4" x14ac:dyDescent="0.35">
      <c r="A132" s="17">
        <v>128</v>
      </c>
      <c r="B132" s="44" t="s">
        <v>59</v>
      </c>
      <c r="C132" s="17">
        <v>343</v>
      </c>
      <c r="D132" s="45">
        <f ca="1">RAND()</f>
        <v>0.69245690974436191</v>
      </c>
    </row>
    <row r="133" spans="1:4" x14ac:dyDescent="0.35">
      <c r="A133" s="17">
        <v>129</v>
      </c>
      <c r="B133" s="44" t="s">
        <v>85</v>
      </c>
      <c r="C133" s="17">
        <v>1721</v>
      </c>
      <c r="D133" s="45">
        <f ca="1">RAND()</f>
        <v>0.27087099405383008</v>
      </c>
    </row>
    <row r="134" spans="1:4" x14ac:dyDescent="0.35">
      <c r="A134" s="17">
        <v>130</v>
      </c>
      <c r="B134" s="44" t="s">
        <v>24</v>
      </c>
      <c r="C134" s="17">
        <v>2156</v>
      </c>
      <c r="D134" s="45">
        <f ca="1">RAND()</f>
        <v>0.49732168962056522</v>
      </c>
    </row>
    <row r="135" spans="1:4" x14ac:dyDescent="0.35">
      <c r="A135" s="17">
        <v>131</v>
      </c>
      <c r="B135" s="44" t="s">
        <v>83</v>
      </c>
      <c r="C135" s="17">
        <v>119</v>
      </c>
      <c r="D135" s="45">
        <f ca="1">RAND()</f>
        <v>0.49010025413100911</v>
      </c>
    </row>
    <row r="136" spans="1:4" x14ac:dyDescent="0.35">
      <c r="A136" s="17">
        <v>132</v>
      </c>
      <c r="B136" s="44" t="s">
        <v>40</v>
      </c>
      <c r="C136" s="17">
        <v>1115</v>
      </c>
      <c r="D136" s="45">
        <f ca="1">RAND()</f>
        <v>0.45295253261301427</v>
      </c>
    </row>
    <row r="137" spans="1:4" x14ac:dyDescent="0.35">
      <c r="A137" s="17">
        <v>134</v>
      </c>
      <c r="B137" s="44" t="s">
        <v>113</v>
      </c>
      <c r="C137" s="17">
        <v>2887</v>
      </c>
      <c r="D137" s="45">
        <f ca="1">RAND()</f>
        <v>0.18078237626813554</v>
      </c>
    </row>
    <row r="138" spans="1:4" x14ac:dyDescent="0.35">
      <c r="A138" s="17">
        <v>135</v>
      </c>
      <c r="B138" s="44" t="s">
        <v>157</v>
      </c>
      <c r="C138" s="17">
        <v>1033</v>
      </c>
      <c r="D138" s="45">
        <f ca="1">RAND()</f>
        <v>4.0642811527393907E-2</v>
      </c>
    </row>
    <row r="139" spans="1:4" x14ac:dyDescent="0.35">
      <c r="A139" s="17">
        <v>136</v>
      </c>
      <c r="B139" s="44" t="s">
        <v>28</v>
      </c>
      <c r="C139" s="17">
        <v>781</v>
      </c>
      <c r="D139" s="45">
        <f ca="1">RAND()</f>
        <v>0.27680365691779296</v>
      </c>
    </row>
    <row r="140" spans="1:4" x14ac:dyDescent="0.35">
      <c r="A140" s="17">
        <v>137</v>
      </c>
      <c r="B140" s="44" t="s">
        <v>128</v>
      </c>
      <c r="C140" s="17">
        <v>809</v>
      </c>
      <c r="D140" s="45">
        <f ca="1">RAND()</f>
        <v>0.97144395802412631</v>
      </c>
    </row>
    <row r="141" spans="1:4" x14ac:dyDescent="0.35">
      <c r="A141" s="17">
        <v>138</v>
      </c>
      <c r="B141" s="44" t="s">
        <v>120</v>
      </c>
      <c r="C141" s="17">
        <v>790</v>
      </c>
      <c r="D141" s="45">
        <f ca="1">RAND()</f>
        <v>0.5441513364050129</v>
      </c>
    </row>
    <row r="142" spans="1:4" x14ac:dyDescent="0.35">
      <c r="A142" s="17">
        <v>139</v>
      </c>
      <c r="B142" s="44" t="s">
        <v>71</v>
      </c>
      <c r="C142" s="17">
        <v>2213</v>
      </c>
      <c r="D142" s="45">
        <f ca="1">RAND()</f>
        <v>0.34307248037078608</v>
      </c>
    </row>
    <row r="143" spans="1:4" x14ac:dyDescent="0.35">
      <c r="A143" s="17">
        <v>140</v>
      </c>
      <c r="B143" s="44" t="s">
        <v>150</v>
      </c>
      <c r="C143" s="17">
        <v>621</v>
      </c>
      <c r="D143" s="45">
        <f ca="1">RAND()</f>
        <v>0.37522898947565442</v>
      </c>
    </row>
    <row r="144" spans="1:4" x14ac:dyDescent="0.35">
      <c r="A144" s="17">
        <v>141</v>
      </c>
      <c r="B144" s="44" t="s">
        <v>105</v>
      </c>
      <c r="C144" s="17">
        <v>500</v>
      </c>
      <c r="D144" s="45">
        <f ca="1">RAND()</f>
        <v>6.0961478229615285E-3</v>
      </c>
    </row>
    <row r="145" spans="1:4" x14ac:dyDescent="0.35">
      <c r="A145" s="17">
        <v>142</v>
      </c>
      <c r="B145" s="44" t="s">
        <v>77</v>
      </c>
      <c r="C145" s="17">
        <v>951</v>
      </c>
      <c r="D145" s="45">
        <f ca="1">RAND()</f>
        <v>0.1647345194781078</v>
      </c>
    </row>
    <row r="146" spans="1:4" x14ac:dyDescent="0.35">
      <c r="A146" s="17">
        <v>143</v>
      </c>
      <c r="B146" s="44" t="s">
        <v>148</v>
      </c>
      <c r="C146" s="17">
        <v>668</v>
      </c>
      <c r="D146" s="45">
        <f ca="1">RAND()</f>
        <v>0.34003108820937378</v>
      </c>
    </row>
    <row r="147" spans="1:4" x14ac:dyDescent="0.35">
      <c r="A147" s="17">
        <v>144</v>
      </c>
      <c r="B147" s="44" t="s">
        <v>166</v>
      </c>
      <c r="C147" s="17">
        <v>244</v>
      </c>
      <c r="D147" s="45">
        <f ca="1">RAND()</f>
        <v>0.99121423725513558</v>
      </c>
    </row>
    <row r="148" spans="1:4" x14ac:dyDescent="0.35">
      <c r="A148" s="17">
        <v>145</v>
      </c>
      <c r="B148" s="44" t="s">
        <v>123</v>
      </c>
      <c r="C148" s="17">
        <v>1018</v>
      </c>
      <c r="D148" s="45">
        <f ca="1">RAND()</f>
        <v>0.15819687626473522</v>
      </c>
    </row>
    <row r="149" spans="1:4" x14ac:dyDescent="0.35">
      <c r="A149" s="17">
        <v>146</v>
      </c>
      <c r="B149" s="44" t="s">
        <v>137</v>
      </c>
      <c r="C149" s="17">
        <v>783</v>
      </c>
      <c r="D149" s="45">
        <f ca="1">RAND()</f>
        <v>0.4578996354559256</v>
      </c>
    </row>
    <row r="150" spans="1:4" x14ac:dyDescent="0.35">
      <c r="A150" s="17">
        <v>147</v>
      </c>
      <c r="B150" s="44" t="s">
        <v>39</v>
      </c>
      <c r="C150" s="17">
        <v>455</v>
      </c>
      <c r="D150" s="45">
        <f ca="1">RAND()</f>
        <v>2.0590432229847022E-2</v>
      </c>
    </row>
    <row r="151" spans="1:4" x14ac:dyDescent="0.35">
      <c r="A151" s="17">
        <v>148</v>
      </c>
      <c r="B151" s="44" t="s">
        <v>50</v>
      </c>
      <c r="C151" s="17">
        <v>950</v>
      </c>
      <c r="D151" s="45">
        <f ca="1">RAND()</f>
        <v>2.8973377842501646E-3</v>
      </c>
    </row>
    <row r="152" spans="1:4" x14ac:dyDescent="0.35">
      <c r="A152" s="17">
        <v>149</v>
      </c>
      <c r="B152" s="44" t="s">
        <v>127</v>
      </c>
      <c r="C152" s="17">
        <v>907</v>
      </c>
      <c r="D152" s="45">
        <f ca="1">RAND()</f>
        <v>0.72032542867397986</v>
      </c>
    </row>
    <row r="153" spans="1:4" x14ac:dyDescent="0.35">
      <c r="A153" s="17">
        <v>150</v>
      </c>
      <c r="B153" s="44" t="s">
        <v>146</v>
      </c>
      <c r="C153" s="17">
        <v>1763</v>
      </c>
      <c r="D153" s="45">
        <f ca="1">RAND()</f>
        <v>0.11007038132211799</v>
      </c>
    </row>
    <row r="154" spans="1:4" x14ac:dyDescent="0.35">
      <c r="A154" s="17">
        <v>151</v>
      </c>
      <c r="B154" s="44" t="s">
        <v>98</v>
      </c>
      <c r="C154" s="17">
        <v>1585</v>
      </c>
      <c r="D154" s="45">
        <f ca="1">RAND()</f>
        <v>0.28798200915285177</v>
      </c>
    </row>
    <row r="155" spans="1:4" x14ac:dyDescent="0.35">
      <c r="A155" s="17">
        <v>152</v>
      </c>
      <c r="B155" s="44" t="s">
        <v>60</v>
      </c>
      <c r="C155" s="17">
        <v>709</v>
      </c>
      <c r="D155" s="45">
        <f ca="1">RAND()</f>
        <v>0.21940193619570658</v>
      </c>
    </row>
    <row r="156" spans="1:4" x14ac:dyDescent="0.35">
      <c r="A156" s="17">
        <v>153</v>
      </c>
      <c r="B156" s="44" t="s">
        <v>51</v>
      </c>
      <c r="C156" s="17">
        <v>995</v>
      </c>
      <c r="D156" s="45">
        <f ca="1">RAND()</f>
        <v>0.64126936193421269</v>
      </c>
    </row>
    <row r="157" spans="1:4" x14ac:dyDescent="0.35">
      <c r="A157" s="17">
        <v>154</v>
      </c>
      <c r="B157" s="44" t="s">
        <v>22</v>
      </c>
      <c r="C157" s="17">
        <v>705</v>
      </c>
      <c r="D157" s="45">
        <f ca="1">RAND()</f>
        <v>0.3627615042451704</v>
      </c>
    </row>
  </sheetData>
  <sortState xmlns:xlrd2="http://schemas.microsoft.com/office/spreadsheetml/2017/richdata2" ref="B5:D157">
    <sortCondition ref="D5:D157"/>
  </sortState>
  <mergeCells count="2">
    <mergeCell ref="A1:C2"/>
    <mergeCell ref="K36:L36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073" r:id="rId3">
          <objectPr defaultSize="0" autoPict="0" r:id="rId4">
            <anchor moveWithCells="1" sizeWithCells="1">
              <from>
                <xdr:col>10</xdr:col>
                <xdr:colOff>749300</xdr:colOff>
                <xdr:row>8</xdr:row>
                <xdr:rowOff>63500</xdr:rowOff>
              </from>
              <to>
                <xdr:col>13</xdr:col>
                <xdr:colOff>304800</xdr:colOff>
                <xdr:row>11</xdr:row>
                <xdr:rowOff>50800</xdr:rowOff>
              </to>
            </anchor>
          </objectPr>
        </oleObject>
      </mc:Choice>
      <mc:Fallback>
        <oleObject progId="Equation.3" shapeId="3073" r:id="rId3"/>
      </mc:Fallback>
    </mc:AlternateContent>
    <mc:AlternateContent xmlns:mc="http://schemas.openxmlformats.org/markup-compatibility/2006">
      <mc:Choice Requires="x14">
        <oleObject progId="Equation.3" shapeId="3074" r:id="rId5">
          <objectPr defaultSize="0" autoPict="0" r:id="rId6">
            <anchor moveWithCells="1" sizeWithCells="1">
              <from>
                <xdr:col>7</xdr:col>
                <xdr:colOff>228600</xdr:colOff>
                <xdr:row>2</xdr:row>
                <xdr:rowOff>152400</xdr:rowOff>
              </from>
              <to>
                <xdr:col>8</xdr:col>
                <xdr:colOff>628650</xdr:colOff>
                <xdr:row>6</xdr:row>
                <xdr:rowOff>146050</xdr:rowOff>
              </to>
            </anchor>
          </objectPr>
        </oleObject>
      </mc:Choice>
      <mc:Fallback>
        <oleObject progId="Equation.3" shapeId="3074" r:id="rId5"/>
      </mc:Fallback>
    </mc:AlternateContent>
    <mc:AlternateContent xmlns:mc="http://schemas.openxmlformats.org/markup-compatibility/2006">
      <mc:Choice Requires="x14">
        <oleObject progId="Equation.3" shapeId="3075" r:id="rId7">
          <objectPr defaultSize="0" autoPict="0" r:id="rId8">
            <anchor moveWithCells="1" sizeWithCells="1">
              <from>
                <xdr:col>12</xdr:col>
                <xdr:colOff>114300</xdr:colOff>
                <xdr:row>15</xdr:row>
                <xdr:rowOff>44450</xdr:rowOff>
              </from>
              <to>
                <xdr:col>13</xdr:col>
                <xdr:colOff>666750</xdr:colOff>
                <xdr:row>18</xdr:row>
                <xdr:rowOff>31750</xdr:rowOff>
              </to>
            </anchor>
          </objectPr>
        </oleObject>
      </mc:Choice>
      <mc:Fallback>
        <oleObject progId="Equation.3" shapeId="3075" r:id="rId7"/>
      </mc:Fallback>
    </mc:AlternateContent>
    <mc:AlternateContent xmlns:mc="http://schemas.openxmlformats.org/markup-compatibility/2006">
      <mc:Choice Requires="x14">
        <oleObject progId="Equation.3" shapeId="3076" r:id="rId9">
          <objectPr defaultSize="0" autoPict="0" r:id="rId10">
            <anchor moveWithCells="1" sizeWithCells="1">
              <from>
                <xdr:col>12</xdr:col>
                <xdr:colOff>31750</xdr:colOff>
                <xdr:row>17</xdr:row>
                <xdr:rowOff>88900</xdr:rowOff>
              </from>
              <to>
                <xdr:col>14</xdr:col>
                <xdr:colOff>215900</xdr:colOff>
                <xdr:row>20</xdr:row>
                <xdr:rowOff>82550</xdr:rowOff>
              </to>
            </anchor>
          </objectPr>
        </oleObject>
      </mc:Choice>
      <mc:Fallback>
        <oleObject progId="Equation.3" shapeId="3076" r:id="rId9"/>
      </mc:Fallback>
    </mc:AlternateContent>
    <mc:AlternateContent xmlns:mc="http://schemas.openxmlformats.org/markup-compatibility/2006">
      <mc:Choice Requires="x14">
        <oleObject progId="Equation.3" shapeId="3077" r:id="rId11">
          <objectPr defaultSize="0" autoPict="0" r:id="rId12">
            <anchor moveWithCells="1" sizeWithCells="1">
              <from>
                <xdr:col>12</xdr:col>
                <xdr:colOff>57150</xdr:colOff>
                <xdr:row>24</xdr:row>
                <xdr:rowOff>184150</xdr:rowOff>
              </from>
              <to>
                <xdr:col>13</xdr:col>
                <xdr:colOff>260350</xdr:colOff>
                <xdr:row>27</xdr:row>
                <xdr:rowOff>25400</xdr:rowOff>
              </to>
            </anchor>
          </objectPr>
        </oleObject>
      </mc:Choice>
      <mc:Fallback>
        <oleObject progId="Equation.3" shapeId="3077" r:id="rId11"/>
      </mc:Fallback>
    </mc:AlternateContent>
    <mc:AlternateContent xmlns:mc="http://schemas.openxmlformats.org/markup-compatibility/2006">
      <mc:Choice Requires="x14">
        <oleObject progId="Equation.3" shapeId="3078" r:id="rId13">
          <objectPr defaultSize="0" autoPict="0" r:id="rId14">
            <anchor moveWithCells="1" sizeWithCells="1">
              <from>
                <xdr:col>12</xdr:col>
                <xdr:colOff>25400</xdr:colOff>
                <xdr:row>26</xdr:row>
                <xdr:rowOff>82550</xdr:rowOff>
              </from>
              <to>
                <xdr:col>13</xdr:col>
                <xdr:colOff>577850</xdr:colOff>
                <xdr:row>29</xdr:row>
                <xdr:rowOff>76200</xdr:rowOff>
              </to>
            </anchor>
          </objectPr>
        </oleObject>
      </mc:Choice>
      <mc:Fallback>
        <oleObject progId="Equation.3" shapeId="3078" r:id="rId1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</vt:lpstr>
      <vt:lpstr>DESCRIPCIÓN</vt:lpstr>
      <vt:lpstr>CÁLCULOS</vt:lpstr>
      <vt:lpstr>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actda</cp:lastModifiedBy>
  <dcterms:created xsi:type="dcterms:W3CDTF">2021-08-02T19:33:39Z</dcterms:created>
  <dcterms:modified xsi:type="dcterms:W3CDTF">2022-05-09T13:52:57Z</dcterms:modified>
</cp:coreProperties>
</file>