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"/>
    </mc:Choice>
  </mc:AlternateContent>
  <xr:revisionPtr revIDLastSave="0" documentId="13_ncr:1_{402F931B-2A65-4A0E-B779-F60CC70E1E0D}" xr6:coauthVersionLast="45" xr6:coauthVersionMax="45" xr10:uidLastSave="{00000000-0000-0000-0000-000000000000}"/>
  <bookViews>
    <workbookView xWindow="11380" yWindow="10520" windowWidth="14700" windowHeight="6000" xr2:uid="{47592616-D387-4382-8B6A-EC0127134B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1" l="1"/>
  <c r="H54" i="1"/>
  <c r="H53" i="1"/>
  <c r="H50" i="1"/>
  <c r="C50" i="1"/>
  <c r="H49" i="1"/>
  <c r="C49" i="1"/>
  <c r="O76" i="1" l="1"/>
  <c r="O75" i="1"/>
  <c r="C58" i="1" l="1"/>
  <c r="H62" i="1" s="1"/>
  <c r="K31" i="1"/>
  <c r="K33" i="1" s="1"/>
  <c r="N33" i="1" s="1"/>
  <c r="Q33" i="1" l="1"/>
  <c r="K32" i="1"/>
  <c r="K35" i="1"/>
  <c r="K34" i="1"/>
  <c r="N34" i="1" l="1"/>
  <c r="Q34" i="1"/>
  <c r="N35" i="1"/>
  <c r="Q35" i="1"/>
  <c r="C59" i="1"/>
  <c r="N32" i="1"/>
  <c r="Q32" i="1"/>
  <c r="H59" i="1" l="1"/>
  <c r="H63" i="1"/>
  <c r="H64" i="1" s="1"/>
</calcChain>
</file>

<file path=xl/sharedStrings.xml><?xml version="1.0" encoding="utf-8"?>
<sst xmlns="http://schemas.openxmlformats.org/spreadsheetml/2006/main" count="59" uniqueCount="47">
  <si>
    <t xml:space="preserve">TIPO DE CAMBIO CRUZADO, TIPO DE CAMBIO REAL Y ALBITRAJE. </t>
  </si>
  <si>
    <t>Fecha y hora de recolección de datos: 14/01/2021 12:51 p. m.</t>
  </si>
  <si>
    <t>MXN/USD</t>
  </si>
  <si>
    <t>USD/CHF</t>
  </si>
  <si>
    <t>USD/NOK</t>
  </si>
  <si>
    <t>USD/HKD</t>
  </si>
  <si>
    <t>USD/KRW</t>
  </si>
  <si>
    <t>MXN/CHF</t>
  </si>
  <si>
    <t>MXN/NOK</t>
  </si>
  <si>
    <t>MXN/HKD</t>
  </si>
  <si>
    <t>MXN/KRW</t>
  </si>
  <si>
    <t>Bloomberg</t>
  </si>
  <si>
    <t>Google</t>
  </si>
  <si>
    <t>-</t>
  </si>
  <si>
    <t>Comparación.</t>
  </si>
  <si>
    <t>Diferencia</t>
  </si>
  <si>
    <t>pesos</t>
  </si>
  <si>
    <t>NOK/MXN</t>
  </si>
  <si>
    <t xml:space="preserve">En México (Google): </t>
  </si>
  <si>
    <t xml:space="preserve">lo que equivale a </t>
  </si>
  <si>
    <t xml:space="preserve">Se reciben </t>
  </si>
  <si>
    <t>le que equivale a</t>
  </si>
  <si>
    <t>coronas.</t>
  </si>
  <si>
    <t>KRW/MXN</t>
  </si>
  <si>
    <t>En Corea del sur (Bloomberg):</t>
  </si>
  <si>
    <t>Se llega a la conclusion de que el won es más caro en México.</t>
  </si>
  <si>
    <t>1. Pedir prestado 1000 wones en Corea del Sur.</t>
  </si>
  <si>
    <t>2. Vender los wones en México a .0180 KRW/MXN</t>
  </si>
  <si>
    <t>Se reciben</t>
  </si>
  <si>
    <t>3. Se venden los 17.99532 pesos en Corea a 55.7865 MXN/KRW</t>
  </si>
  <si>
    <t xml:space="preserve">4. Devolver los 1000 wones. Al final, se obtiene una ganancia de </t>
  </si>
  <si>
    <t>wones</t>
  </si>
  <si>
    <t>México (Pesos mexicano) - Noruega (Corona noruega)</t>
  </si>
  <si>
    <t>México (Pesos mexicanos) - Corea del Sur (Wones)</t>
  </si>
  <si>
    <t>Tabeta Wacom PTH460K0A. Tienda: Amazon United States y Amazon México.</t>
  </si>
  <si>
    <t>Costo EU :</t>
  </si>
  <si>
    <t>Costo Mex:</t>
  </si>
  <si>
    <t>TCN</t>
  </si>
  <si>
    <t>TCR</t>
  </si>
  <si>
    <t>Al tipo de cambio actual, sería posible comprar .92 tablas en Mexico con $249 USD.</t>
  </si>
  <si>
    <t xml:space="preserve">Es decir, las tabletas son más caras en México, ni siquiera me alcanzaría para comprarla. </t>
  </si>
  <si>
    <t>En México (Bloomberg):</t>
  </si>
  <si>
    <t>En Noruega (Google):</t>
  </si>
  <si>
    <t>1.- Pedir pretado 1000 coronas noruegas en Noruega.</t>
  </si>
  <si>
    <t>2.- Vender las 1000 coronas en México al tipo de cambio 2.327277 NOK/MXN</t>
  </si>
  <si>
    <t>3.- Vender los 2377.277 pesos en Noruega al tipo de cambio .43 MXN/NOK</t>
  </si>
  <si>
    <t xml:space="preserve">4.- Regresar las 100o coronas. Al final, se obtiene una ganancia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</si>
</sst>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/>
    <xf numFmtId="164" fontId="0" fillId="0" borderId="1" xfId="0" applyNumberFormat="1" applyBorder="1"/>
    <xf numFmtId="0" fontId="3" fillId="2" borderId="1" xfId="0" applyFont="1" applyFill="1" applyBorder="1"/>
    <xf numFmtId="165" fontId="0" fillId="0" borderId="0" xfId="0" applyNumberFormat="1"/>
    <xf numFmtId="0" fontId="2" fillId="0" borderId="0" xfId="0" applyFont="1" applyAlignment="1">
      <alignment horizontal="left"/>
    </xf>
    <xf numFmtId="1" fontId="0" fillId="0" borderId="0" xfId="0" applyNumberFormat="1"/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8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2" fontId="1" fillId="3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19050</xdr:rowOff>
    </xdr:from>
    <xdr:to>
      <xdr:col>18</xdr:col>
      <xdr:colOff>597647</xdr:colOff>
      <xdr:row>11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6781B-9FA7-424C-B2F4-97C5F79FD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2579"/>
          <a:ext cx="13865412" cy="1814233"/>
        </a:xfrm>
        <a:prstGeom prst="rect">
          <a:avLst/>
        </a:prstGeom>
      </xdr:spPr>
    </xdr:pic>
    <xdr:clientData/>
  </xdr:twoCellAnchor>
  <xdr:twoCellAnchor editAs="oneCell">
    <xdr:from>
      <xdr:col>0</xdr:col>
      <xdr:colOff>50799</xdr:colOff>
      <xdr:row>13</xdr:row>
      <xdr:rowOff>6349</xdr:rowOff>
    </xdr:from>
    <xdr:to>
      <xdr:col>2</xdr:col>
      <xdr:colOff>537883</xdr:colOff>
      <xdr:row>25</xdr:row>
      <xdr:rowOff>29882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264E79-2DC0-460C-B672-8F0BB05965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5791"/>
        <a:stretch/>
      </xdr:blipFill>
      <xdr:spPr>
        <a:xfrm>
          <a:off x="50799" y="2434290"/>
          <a:ext cx="3004672" cy="2264710"/>
        </a:xfrm>
        <a:prstGeom prst="rect">
          <a:avLst/>
        </a:prstGeom>
      </xdr:spPr>
    </xdr:pic>
    <xdr:clientData/>
  </xdr:twoCellAnchor>
  <xdr:twoCellAnchor editAs="oneCell">
    <xdr:from>
      <xdr:col>2</xdr:col>
      <xdr:colOff>530412</xdr:colOff>
      <xdr:row>13</xdr:row>
      <xdr:rowOff>0</xdr:rowOff>
    </xdr:from>
    <xdr:to>
      <xdr:col>6</xdr:col>
      <xdr:colOff>52294</xdr:colOff>
      <xdr:row>25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5E5407-60DB-4679-A8C9-EE05267A5B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9440"/>
        <a:stretch/>
      </xdr:blipFill>
      <xdr:spPr>
        <a:xfrm>
          <a:off x="3048000" y="2427941"/>
          <a:ext cx="2353235" cy="2279277"/>
        </a:xfrm>
        <a:prstGeom prst="rect">
          <a:avLst/>
        </a:prstGeom>
      </xdr:spPr>
    </xdr:pic>
    <xdr:clientData/>
  </xdr:twoCellAnchor>
  <xdr:twoCellAnchor editAs="oneCell">
    <xdr:from>
      <xdr:col>6</xdr:col>
      <xdr:colOff>44077</xdr:colOff>
      <xdr:row>13</xdr:row>
      <xdr:rowOff>20917</xdr:rowOff>
    </xdr:from>
    <xdr:to>
      <xdr:col>9</xdr:col>
      <xdr:colOff>37352</xdr:colOff>
      <xdr:row>25</xdr:row>
      <xdr:rowOff>46317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37CBA2-C131-4B56-AAA2-E34F9371C1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79567"/>
        <a:stretch/>
      </xdr:blipFill>
      <xdr:spPr>
        <a:xfrm>
          <a:off x="5393018" y="2448858"/>
          <a:ext cx="1928158" cy="2266577"/>
        </a:xfrm>
        <a:prstGeom prst="rect">
          <a:avLst/>
        </a:prstGeom>
      </xdr:spPr>
    </xdr:pic>
    <xdr:clientData/>
  </xdr:twoCellAnchor>
  <xdr:twoCellAnchor editAs="oneCell">
    <xdr:from>
      <xdr:col>13</xdr:col>
      <xdr:colOff>515472</xdr:colOff>
      <xdr:row>19</xdr:row>
      <xdr:rowOff>158751</xdr:rowOff>
    </xdr:from>
    <xdr:to>
      <xdr:col>18</xdr:col>
      <xdr:colOff>545353</xdr:colOff>
      <xdr:row>25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4640C8-51DA-490B-B938-D8780862C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26060" y="3707280"/>
          <a:ext cx="3287058" cy="1133288"/>
        </a:xfrm>
        <a:prstGeom prst="rect">
          <a:avLst/>
        </a:prstGeom>
      </xdr:spPr>
    </xdr:pic>
    <xdr:clientData/>
  </xdr:twoCellAnchor>
  <xdr:twoCellAnchor editAs="oneCell">
    <xdr:from>
      <xdr:col>9</xdr:col>
      <xdr:colOff>29883</xdr:colOff>
      <xdr:row>19</xdr:row>
      <xdr:rowOff>69477</xdr:rowOff>
    </xdr:from>
    <xdr:to>
      <xdr:col>13</xdr:col>
      <xdr:colOff>545353</xdr:colOff>
      <xdr:row>25</xdr:row>
      <xdr:rowOff>44076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3FA15D-A2C3-4568-ADF1-76C04FBC4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13707" y="3618006"/>
          <a:ext cx="3242234" cy="1095188"/>
        </a:xfrm>
        <a:prstGeom prst="rect">
          <a:avLst/>
        </a:prstGeom>
      </xdr:spPr>
    </xdr:pic>
    <xdr:clientData/>
  </xdr:twoCellAnchor>
  <xdr:twoCellAnchor editAs="oneCell">
    <xdr:from>
      <xdr:col>13</xdr:col>
      <xdr:colOff>560294</xdr:colOff>
      <xdr:row>13</xdr:row>
      <xdr:rowOff>25400</xdr:rowOff>
    </xdr:from>
    <xdr:to>
      <xdr:col>18</xdr:col>
      <xdr:colOff>545352</xdr:colOff>
      <xdr:row>19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23F890-C131-409D-91FB-085E6C640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0882" y="2453341"/>
          <a:ext cx="3242235" cy="1228538"/>
        </a:xfrm>
        <a:prstGeom prst="rect">
          <a:avLst/>
        </a:prstGeom>
      </xdr:spPr>
    </xdr:pic>
    <xdr:clientData/>
  </xdr:twoCellAnchor>
  <xdr:twoCellAnchor editAs="oneCell">
    <xdr:from>
      <xdr:col>8</xdr:col>
      <xdr:colOff>597648</xdr:colOff>
      <xdr:row>13</xdr:row>
      <xdr:rowOff>12700</xdr:rowOff>
    </xdr:from>
    <xdr:to>
      <xdr:col>13</xdr:col>
      <xdr:colOff>552824</xdr:colOff>
      <xdr:row>19</xdr:row>
      <xdr:rowOff>88900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5FCD7E-1758-421B-B4A8-AD55B62D9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8883" y="2440641"/>
          <a:ext cx="3294529" cy="1196788"/>
        </a:xfrm>
        <a:prstGeom prst="rect">
          <a:avLst/>
        </a:prstGeom>
      </xdr:spPr>
    </xdr:pic>
    <xdr:clientData/>
  </xdr:twoCellAnchor>
  <xdr:twoCellAnchor editAs="oneCell">
    <xdr:from>
      <xdr:col>0</xdr:col>
      <xdr:colOff>82177</xdr:colOff>
      <xdr:row>28</xdr:row>
      <xdr:rowOff>127000</xdr:rowOff>
    </xdr:from>
    <xdr:to>
      <xdr:col>2</xdr:col>
      <xdr:colOff>649942</xdr:colOff>
      <xdr:row>33</xdr:row>
      <xdr:rowOff>159448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3960F96-41A8-473F-AF06-756C1837E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177" y="5356412"/>
          <a:ext cx="3085353" cy="981212"/>
        </a:xfrm>
        <a:prstGeom prst="rect">
          <a:avLst/>
        </a:prstGeom>
      </xdr:spPr>
    </xdr:pic>
    <xdr:clientData/>
  </xdr:twoCellAnchor>
  <xdr:twoCellAnchor>
    <xdr:from>
      <xdr:col>2</xdr:col>
      <xdr:colOff>156883</xdr:colOff>
      <xdr:row>19</xdr:row>
      <xdr:rowOff>52294</xdr:rowOff>
    </xdr:from>
    <xdr:to>
      <xdr:col>2</xdr:col>
      <xdr:colOff>530412</xdr:colOff>
      <xdr:row>21</xdr:row>
      <xdr:rowOff>44823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4FA9E9F-52AE-4305-9C04-C99C243191F3}"/>
            </a:ext>
          </a:extLst>
        </xdr:cNvPr>
        <xdr:cNvSpPr/>
      </xdr:nvSpPr>
      <xdr:spPr>
        <a:xfrm>
          <a:off x="2674471" y="3600823"/>
          <a:ext cx="373529" cy="36605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246531</xdr:colOff>
      <xdr:row>20</xdr:row>
      <xdr:rowOff>171823</xdr:rowOff>
    </xdr:from>
    <xdr:to>
      <xdr:col>5</xdr:col>
      <xdr:colOff>769472</xdr:colOff>
      <xdr:row>22</xdr:row>
      <xdr:rowOff>164352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9C6391D-93AD-4B13-B1E9-C2263D36D932}"/>
            </a:ext>
          </a:extLst>
        </xdr:cNvPr>
        <xdr:cNvSpPr/>
      </xdr:nvSpPr>
      <xdr:spPr>
        <a:xfrm>
          <a:off x="4706472" y="3907117"/>
          <a:ext cx="522941" cy="366059"/>
        </a:xfrm>
        <a:prstGeom prst="rect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231589</xdr:colOff>
      <xdr:row>23</xdr:row>
      <xdr:rowOff>104589</xdr:rowOff>
    </xdr:from>
    <xdr:to>
      <xdr:col>5</xdr:col>
      <xdr:colOff>769471</xdr:colOff>
      <xdr:row>25</xdr:row>
      <xdr:rowOff>97118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BAD7EF1-1D32-43A0-A511-999B7C111E24}"/>
            </a:ext>
          </a:extLst>
        </xdr:cNvPr>
        <xdr:cNvSpPr/>
      </xdr:nvSpPr>
      <xdr:spPr>
        <a:xfrm>
          <a:off x="4691530" y="4400177"/>
          <a:ext cx="537882" cy="366059"/>
        </a:xfrm>
        <a:prstGeom prst="rect">
          <a:avLst/>
        </a:prstGeom>
        <a:noFill/>
        <a:ln w="5715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167343</xdr:colOff>
      <xdr:row>20</xdr:row>
      <xdr:rowOff>182282</xdr:rowOff>
    </xdr:from>
    <xdr:to>
      <xdr:col>9</xdr:col>
      <xdr:colOff>14942</xdr:colOff>
      <xdr:row>22</xdr:row>
      <xdr:rowOff>174811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405B6A3-F03F-4699-ACB9-3DAFFA545D55}"/>
            </a:ext>
          </a:extLst>
        </xdr:cNvPr>
        <xdr:cNvSpPr/>
      </xdr:nvSpPr>
      <xdr:spPr>
        <a:xfrm>
          <a:off x="6838578" y="3917576"/>
          <a:ext cx="460188" cy="366059"/>
        </a:xfrm>
        <a:prstGeom prst="rect">
          <a:avLst/>
        </a:prstGeom>
        <a:noFill/>
        <a:ln w="571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648449</xdr:colOff>
      <xdr:row>23</xdr:row>
      <xdr:rowOff>110566</xdr:rowOff>
    </xdr:from>
    <xdr:to>
      <xdr:col>8</xdr:col>
      <xdr:colOff>575237</xdr:colOff>
      <xdr:row>25</xdr:row>
      <xdr:rowOff>103095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FD407D7-61B7-457C-ADFD-C98DF2166F9F}"/>
            </a:ext>
          </a:extLst>
        </xdr:cNvPr>
        <xdr:cNvSpPr/>
      </xdr:nvSpPr>
      <xdr:spPr>
        <a:xfrm>
          <a:off x="6609978" y="4406154"/>
          <a:ext cx="636494" cy="366059"/>
        </a:xfrm>
        <a:prstGeom prst="rect">
          <a:avLst/>
        </a:prstGeom>
        <a:noFill/>
        <a:ln w="571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149413</xdr:colOff>
      <xdr:row>31</xdr:row>
      <xdr:rowOff>97118</xdr:rowOff>
    </xdr:from>
    <xdr:to>
      <xdr:col>8</xdr:col>
      <xdr:colOff>478119</xdr:colOff>
      <xdr:row>33</xdr:row>
      <xdr:rowOff>112058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0B29A54D-7A31-4710-8277-E51910D11E15}"/>
            </a:ext>
          </a:extLst>
        </xdr:cNvPr>
        <xdr:cNvSpPr/>
      </xdr:nvSpPr>
      <xdr:spPr>
        <a:xfrm>
          <a:off x="5177119" y="6260353"/>
          <a:ext cx="941294" cy="388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0</xdr:colOff>
      <xdr:row>38</xdr:row>
      <xdr:rowOff>67236</xdr:rowOff>
    </xdr:from>
    <xdr:to>
      <xdr:col>18</xdr:col>
      <xdr:colOff>597647</xdr:colOff>
      <xdr:row>46</xdr:row>
      <xdr:rowOff>149412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CC0D204-DA61-4615-96C4-3C69D1A7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194177"/>
          <a:ext cx="13865412" cy="15762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22412</xdr:rowOff>
    </xdr:from>
    <xdr:to>
      <xdr:col>18</xdr:col>
      <xdr:colOff>597647</xdr:colOff>
      <xdr:row>68</xdr:row>
      <xdr:rowOff>149412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246482C-D91F-4239-85D9-399B53C5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192000"/>
          <a:ext cx="13865412" cy="687294"/>
        </a:xfrm>
        <a:prstGeom prst="rect">
          <a:avLst/>
        </a:prstGeom>
      </xdr:spPr>
    </xdr:pic>
    <xdr:clientData/>
  </xdr:twoCellAnchor>
  <xdr:twoCellAnchor editAs="oneCell">
    <xdr:from>
      <xdr:col>3</xdr:col>
      <xdr:colOff>194235</xdr:colOff>
      <xdr:row>70</xdr:row>
      <xdr:rowOff>29882</xdr:rowOff>
    </xdr:from>
    <xdr:to>
      <xdr:col>9</xdr:col>
      <xdr:colOff>74704</xdr:colOff>
      <xdr:row>86</xdr:row>
      <xdr:rowOff>22412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52DC5C-B55A-47DE-9002-DA21DDF8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69235" y="13133294"/>
          <a:ext cx="3989293" cy="2980765"/>
        </a:xfrm>
        <a:prstGeom prst="rect">
          <a:avLst/>
        </a:prstGeom>
      </xdr:spPr>
    </xdr:pic>
    <xdr:clientData/>
  </xdr:twoCellAnchor>
  <xdr:twoCellAnchor editAs="oneCell">
    <xdr:from>
      <xdr:col>0</xdr:col>
      <xdr:colOff>22412</xdr:colOff>
      <xdr:row>70</xdr:row>
      <xdr:rowOff>44823</xdr:rowOff>
    </xdr:from>
    <xdr:to>
      <xdr:col>3</xdr:col>
      <xdr:colOff>162575</xdr:colOff>
      <xdr:row>86</xdr:row>
      <xdr:rowOff>22412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1551C96-9922-4739-BB1E-1BCA4AD68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412" y="13148235"/>
          <a:ext cx="3315163" cy="2965824"/>
        </a:xfrm>
        <a:prstGeom prst="rect">
          <a:avLst/>
        </a:prstGeom>
      </xdr:spPr>
    </xdr:pic>
    <xdr:clientData/>
  </xdr:twoCellAnchor>
  <xdr:twoCellAnchor editAs="oneCell">
    <xdr:from>
      <xdr:col>9</xdr:col>
      <xdr:colOff>52294</xdr:colOff>
      <xdr:row>70</xdr:row>
      <xdr:rowOff>7470</xdr:rowOff>
    </xdr:from>
    <xdr:to>
      <xdr:col>12</xdr:col>
      <xdr:colOff>243490</xdr:colOff>
      <xdr:row>75</xdr:row>
      <xdr:rowOff>121543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308D96A-5FA1-49FC-8E8A-2B6FD0205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6118" y="13110882"/>
          <a:ext cx="2305372" cy="1047896"/>
        </a:xfrm>
        <a:prstGeom prst="rect">
          <a:avLst/>
        </a:prstGeom>
      </xdr:spPr>
    </xdr:pic>
    <xdr:clientData/>
  </xdr:twoCellAnchor>
  <xdr:twoCellAnchor>
    <xdr:from>
      <xdr:col>0</xdr:col>
      <xdr:colOff>37353</xdr:colOff>
      <xdr:row>2</xdr:row>
      <xdr:rowOff>37353</xdr:rowOff>
    </xdr:from>
    <xdr:to>
      <xdr:col>18</xdr:col>
      <xdr:colOff>582706</xdr:colOff>
      <xdr:row>11</xdr:row>
      <xdr:rowOff>149412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A7CFE6C-BCA0-49C2-B5E8-FFD96CC4E9B2}"/>
            </a:ext>
          </a:extLst>
        </xdr:cNvPr>
        <xdr:cNvSpPr/>
      </xdr:nvSpPr>
      <xdr:spPr>
        <a:xfrm>
          <a:off x="37353" y="410882"/>
          <a:ext cx="13813118" cy="1792942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0</xdr:col>
      <xdr:colOff>0</xdr:colOff>
      <xdr:row>64</xdr:row>
      <xdr:rowOff>171822</xdr:rowOff>
    </xdr:from>
    <xdr:to>
      <xdr:col>18</xdr:col>
      <xdr:colOff>582705</xdr:colOff>
      <xdr:row>68</xdr:row>
      <xdr:rowOff>164353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56999D1-EA05-4C3E-8086-40AE062D812C}"/>
            </a:ext>
          </a:extLst>
        </xdr:cNvPr>
        <xdr:cNvSpPr/>
      </xdr:nvSpPr>
      <xdr:spPr>
        <a:xfrm>
          <a:off x="0" y="12154646"/>
          <a:ext cx="13850470" cy="739589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0</xdr:colOff>
      <xdr:row>38</xdr:row>
      <xdr:rowOff>59765</xdr:rowOff>
    </xdr:from>
    <xdr:to>
      <xdr:col>18</xdr:col>
      <xdr:colOff>590175</xdr:colOff>
      <xdr:row>46</xdr:row>
      <xdr:rowOff>171823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A0DD6EA-D1A6-4884-98BB-871F1A7836ED}"/>
            </a:ext>
          </a:extLst>
        </xdr:cNvPr>
        <xdr:cNvSpPr/>
      </xdr:nvSpPr>
      <xdr:spPr>
        <a:xfrm>
          <a:off x="0" y="7186706"/>
          <a:ext cx="13857940" cy="1606176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B2A5-FF24-4ED1-B6F2-EEFC089FE6F8}">
  <dimension ref="A1:S100"/>
  <sheetViews>
    <sheetView showGridLines="0" showRowColHeaders="0" tabSelected="1" topLeftCell="A13" zoomScale="85" zoomScaleNormal="85" workbookViewId="0">
      <selection activeCell="D30" sqref="D30"/>
    </sheetView>
  </sheetViews>
  <sheetFormatPr defaultColWidth="0" defaultRowHeight="14.5" zeroHeight="1" x14ac:dyDescent="0.35"/>
  <cols>
    <col min="1" max="1" width="9.7265625" customWidth="1"/>
    <col min="2" max="2" width="26.26953125" customWidth="1"/>
    <col min="3" max="3" width="9.453125" customWidth="1"/>
    <col min="4" max="4" width="8.7265625" customWidth="1"/>
    <col min="5" max="5" width="9.6328125" bestFit="1" customWidth="1"/>
    <col min="6" max="6" width="12.7265625" bestFit="1" customWidth="1"/>
    <col min="7" max="7" width="8.7265625" customWidth="1"/>
    <col min="8" max="8" width="10.1796875" customWidth="1"/>
    <col min="9" max="9" width="8.7265625" customWidth="1"/>
    <col min="10" max="11" width="10.1796875" bestFit="1" customWidth="1"/>
    <col min="12" max="12" width="9.90625" bestFit="1" customWidth="1"/>
    <col min="13" max="13" width="8.7265625" customWidth="1"/>
    <col min="14" max="14" width="10.54296875" customWidth="1"/>
    <col min="15" max="15" width="9.7265625" customWidth="1"/>
    <col min="16" max="19" width="8.7265625" customWidth="1"/>
    <col min="20" max="16384" width="8.7265625" hidden="1"/>
  </cols>
  <sheetData>
    <row r="1" spans="1:19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19" x14ac:dyDescent="0.35"/>
    <row r="4" spans="1:19" x14ac:dyDescent="0.35"/>
    <row r="5" spans="1:19" x14ac:dyDescent="0.35"/>
    <row r="6" spans="1:19" x14ac:dyDescent="0.35"/>
    <row r="7" spans="1:19" x14ac:dyDescent="0.35"/>
    <row r="8" spans="1:19" x14ac:dyDescent="0.35"/>
    <row r="9" spans="1:19" x14ac:dyDescent="0.35"/>
    <row r="10" spans="1:19" x14ac:dyDescent="0.35"/>
    <row r="11" spans="1:19" x14ac:dyDescent="0.35"/>
    <row r="12" spans="1:19" x14ac:dyDescent="0.35"/>
    <row r="13" spans="1:19" x14ac:dyDescent="0.35">
      <c r="A13" s="26" t="s">
        <v>1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 x14ac:dyDescent="0.35"/>
    <row r="15" spans="1:19" x14ac:dyDescent="0.35"/>
    <row r="16" spans="1:19" x14ac:dyDescent="0.35"/>
    <row r="17" spans="6:17" x14ac:dyDescent="0.35"/>
    <row r="18" spans="6:17" x14ac:dyDescent="0.35"/>
    <row r="19" spans="6:17" x14ac:dyDescent="0.35"/>
    <row r="20" spans="6:17" x14ac:dyDescent="0.35"/>
    <row r="21" spans="6:17" x14ac:dyDescent="0.35"/>
    <row r="22" spans="6:17" x14ac:dyDescent="0.35"/>
    <row r="23" spans="6:17" x14ac:dyDescent="0.35"/>
    <row r="24" spans="6:17" x14ac:dyDescent="0.35"/>
    <row r="25" spans="6:17" x14ac:dyDescent="0.35"/>
    <row r="26" spans="6:17" x14ac:dyDescent="0.35"/>
    <row r="27" spans="6:17" x14ac:dyDescent="0.35"/>
    <row r="28" spans="6:17" x14ac:dyDescent="0.35"/>
    <row r="29" spans="6:17" x14ac:dyDescent="0.35"/>
    <row r="30" spans="6:17" x14ac:dyDescent="0.35">
      <c r="K30" s="8" t="s">
        <v>11</v>
      </c>
      <c r="L30" s="8" t="s">
        <v>12</v>
      </c>
    </row>
    <row r="31" spans="6:17" x14ac:dyDescent="0.35">
      <c r="F31" s="3" t="s">
        <v>2</v>
      </c>
      <c r="G31" s="2">
        <v>5.0799999999999998E-2</v>
      </c>
      <c r="J31" s="3" t="s">
        <v>2</v>
      </c>
      <c r="K31" s="2">
        <f>G31</f>
        <v>5.0799999999999998E-2</v>
      </c>
      <c r="L31" s="2" t="s">
        <v>13</v>
      </c>
      <c r="N31" s="27" t="s">
        <v>14</v>
      </c>
      <c r="O31" s="27"/>
      <c r="P31" s="28"/>
      <c r="Q31" s="15" t="s">
        <v>15</v>
      </c>
    </row>
    <row r="32" spans="6:17" ht="15" thickBot="1" x14ac:dyDescent="0.4">
      <c r="F32" s="4" t="s">
        <v>3</v>
      </c>
      <c r="G32" s="2">
        <v>0.88719999999999999</v>
      </c>
      <c r="J32" s="4" t="s">
        <v>7</v>
      </c>
      <c r="K32" s="9">
        <f>$K$31*G32</f>
        <v>4.506976E-2</v>
      </c>
      <c r="L32" s="2">
        <v>4.4999999999999998E-2</v>
      </c>
      <c r="N32" s="1" t="str">
        <f>IF(K32&gt;L32,"El de Bloomberg es mayor","El de Google es mayor")</f>
        <v>El de Bloomberg es mayor</v>
      </c>
      <c r="O32" s="11"/>
      <c r="P32" s="11"/>
      <c r="Q32" s="13">
        <f>ABS(K32-L32)</f>
        <v>6.9760000000002043E-5</v>
      </c>
    </row>
    <row r="33" spans="1:19" ht="15" thickBot="1" x14ac:dyDescent="0.4">
      <c r="F33" s="5" t="s">
        <v>4</v>
      </c>
      <c r="G33" s="2">
        <v>8.4583999999999993</v>
      </c>
      <c r="J33" s="5" t="s">
        <v>8</v>
      </c>
      <c r="K33" s="10">
        <f>$K$31*G33</f>
        <v>0.42968671999999997</v>
      </c>
      <c r="L33" s="2">
        <v>0.43</v>
      </c>
      <c r="N33" s="1" t="str">
        <f t="shared" ref="N33:N35" si="0">IF(K33&gt;L33,"El de Bloomberg es mayor","El de Google es mayor")</f>
        <v>El de Google es mayor</v>
      </c>
      <c r="O33" s="12"/>
      <c r="P33" s="12"/>
      <c r="Q33" s="14">
        <f t="shared" ref="Q33:Q35" si="1">ABS(K33-L33)</f>
        <v>3.1328000000002687E-4</v>
      </c>
    </row>
    <row r="34" spans="1:19" ht="15" thickBot="1" x14ac:dyDescent="0.4">
      <c r="F34" s="6" t="s">
        <v>5</v>
      </c>
      <c r="G34" s="2">
        <v>7.7538</v>
      </c>
      <c r="J34" s="6" t="s">
        <v>9</v>
      </c>
      <c r="K34" s="10">
        <f>$K$31*G34</f>
        <v>0.39389303999999997</v>
      </c>
      <c r="L34" s="2">
        <v>0.39</v>
      </c>
      <c r="N34" s="1" t="str">
        <f t="shared" si="0"/>
        <v>El de Bloomberg es mayor</v>
      </c>
      <c r="O34" s="11"/>
      <c r="P34" s="11"/>
      <c r="Q34" s="1">
        <f t="shared" si="1"/>
        <v>3.8930399999999588E-3</v>
      </c>
    </row>
    <row r="35" spans="1:19" ht="15" thickBot="1" x14ac:dyDescent="0.4">
      <c r="F35" s="7" t="s">
        <v>6</v>
      </c>
      <c r="G35" s="2">
        <v>1098.1600000000001</v>
      </c>
      <c r="J35" s="7" t="s">
        <v>10</v>
      </c>
      <c r="K35" s="10">
        <f>$K$31*G35</f>
        <v>55.786528000000004</v>
      </c>
      <c r="L35" s="2">
        <v>55.57</v>
      </c>
      <c r="N35" s="1" t="str">
        <f t="shared" si="0"/>
        <v>El de Bloomberg es mayor</v>
      </c>
      <c r="O35" s="11"/>
      <c r="P35" s="11"/>
      <c r="Q35" s="1">
        <f t="shared" si="1"/>
        <v>0.21652800000000383</v>
      </c>
    </row>
    <row r="36" spans="1:19" x14ac:dyDescent="0.35"/>
    <row r="37" spans="1:19" x14ac:dyDescent="0.35"/>
    <row r="38" spans="1:19" x14ac:dyDescent="0.35"/>
    <row r="39" spans="1:19" x14ac:dyDescent="0.35"/>
    <row r="40" spans="1:19" x14ac:dyDescent="0.35"/>
    <row r="41" spans="1:19" x14ac:dyDescent="0.35"/>
    <row r="42" spans="1:19" x14ac:dyDescent="0.35"/>
    <row r="43" spans="1:19" x14ac:dyDescent="0.35"/>
    <row r="44" spans="1:19" x14ac:dyDescent="0.35"/>
    <row r="45" spans="1:19" x14ac:dyDescent="0.35"/>
    <row r="46" spans="1:19" x14ac:dyDescent="0.35"/>
    <row r="47" spans="1:19" x14ac:dyDescent="0.35"/>
    <row r="48" spans="1:19" x14ac:dyDescent="0.35">
      <c r="A48" s="24" t="s">
        <v>32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 spans="1:19" x14ac:dyDescent="0.35">
      <c r="B49" t="s">
        <v>41</v>
      </c>
      <c r="C49">
        <f>1/K33</f>
        <v>2.3272769519151071</v>
      </c>
      <c r="D49" t="s">
        <v>17</v>
      </c>
      <c r="F49" t="s">
        <v>21</v>
      </c>
      <c r="H49" s="16">
        <f>K33</f>
        <v>0.42968671999999997</v>
      </c>
      <c r="I49" t="s">
        <v>8</v>
      </c>
    </row>
    <row r="50" spans="1:19" x14ac:dyDescent="0.35">
      <c r="B50" t="s">
        <v>42</v>
      </c>
      <c r="C50" s="16">
        <f>L33</f>
        <v>0.43</v>
      </c>
      <c r="D50" s="16" t="s">
        <v>8</v>
      </c>
      <c r="F50" t="s">
        <v>19</v>
      </c>
      <c r="H50" s="16">
        <f>1/L33</f>
        <v>2.3255813953488373</v>
      </c>
      <c r="I50" t="s">
        <v>17</v>
      </c>
    </row>
    <row r="51" spans="1:19" x14ac:dyDescent="0.35">
      <c r="H51" s="17"/>
    </row>
    <row r="52" spans="1:19" x14ac:dyDescent="0.35">
      <c r="B52" t="s">
        <v>43</v>
      </c>
    </row>
    <row r="53" spans="1:19" x14ac:dyDescent="0.35">
      <c r="B53" t="s">
        <v>44</v>
      </c>
      <c r="G53" t="s">
        <v>20</v>
      </c>
      <c r="H53">
        <f>1000*C49</f>
        <v>2327.276951915107</v>
      </c>
      <c r="I53" t="s">
        <v>16</v>
      </c>
    </row>
    <row r="54" spans="1:19" x14ac:dyDescent="0.35">
      <c r="B54" t="s">
        <v>45</v>
      </c>
      <c r="F54" s="18"/>
      <c r="G54" t="s">
        <v>20</v>
      </c>
      <c r="H54">
        <f>H53*0.43</f>
        <v>1000.7290893234961</v>
      </c>
      <c r="I54" t="s">
        <v>22</v>
      </c>
    </row>
    <row r="55" spans="1:19" x14ac:dyDescent="0.35">
      <c r="B55" t="s">
        <v>46</v>
      </c>
      <c r="H55" s="20">
        <f>H54-1000</f>
        <v>0.72908932349605493</v>
      </c>
      <c r="I55" t="s">
        <v>22</v>
      </c>
    </row>
    <row r="56" spans="1:19" x14ac:dyDescent="0.35"/>
    <row r="57" spans="1:19" x14ac:dyDescent="0.35">
      <c r="A57" s="24" t="s">
        <v>33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spans="1:19" x14ac:dyDescent="0.35">
      <c r="B58" t="s">
        <v>18</v>
      </c>
      <c r="C58" s="16">
        <f>1/L35</f>
        <v>1.7995321216483715E-2</v>
      </c>
      <c r="D58" t="s">
        <v>23</v>
      </c>
      <c r="L58" t="s">
        <v>25</v>
      </c>
    </row>
    <row r="59" spans="1:19" x14ac:dyDescent="0.35">
      <c r="B59" t="s">
        <v>24</v>
      </c>
      <c r="C59" s="16">
        <f>K35</f>
        <v>55.786528000000004</v>
      </c>
      <c r="D59" t="s">
        <v>10</v>
      </c>
      <c r="F59" t="s">
        <v>19</v>
      </c>
      <c r="H59">
        <f>1/C59</f>
        <v>1.7925474766954486E-2</v>
      </c>
      <c r="I59" t="s">
        <v>23</v>
      </c>
    </row>
    <row r="60" spans="1:19" x14ac:dyDescent="0.35"/>
    <row r="61" spans="1:19" x14ac:dyDescent="0.35">
      <c r="B61" t="s">
        <v>26</v>
      </c>
    </row>
    <row r="62" spans="1:19" x14ac:dyDescent="0.35">
      <c r="B62" t="s">
        <v>27</v>
      </c>
      <c r="G62" t="s">
        <v>28</v>
      </c>
      <c r="H62">
        <f>1000*C58</f>
        <v>17.995321216483713</v>
      </c>
      <c r="I62" t="s">
        <v>16</v>
      </c>
    </row>
    <row r="63" spans="1:19" x14ac:dyDescent="0.35">
      <c r="B63" t="s">
        <v>29</v>
      </c>
      <c r="G63" t="s">
        <v>20</v>
      </c>
      <c r="H63">
        <f>H62*C59</f>
        <v>1003.8964909123628</v>
      </c>
      <c r="I63" t="s">
        <v>31</v>
      </c>
    </row>
    <row r="64" spans="1:19" x14ac:dyDescent="0.35">
      <c r="B64" t="s">
        <v>30</v>
      </c>
      <c r="H64" s="19">
        <f>H63-1000</f>
        <v>3.8964909123627649</v>
      </c>
      <c r="I64" t="s">
        <v>31</v>
      </c>
    </row>
    <row r="65" spans="1:19" x14ac:dyDescent="0.35"/>
    <row r="66" spans="1:19" x14ac:dyDescent="0.35"/>
    <row r="67" spans="1:19" x14ac:dyDescent="0.35"/>
    <row r="68" spans="1:19" x14ac:dyDescent="0.35"/>
    <row r="69" spans="1:19" x14ac:dyDescent="0.35"/>
    <row r="70" spans="1:19" x14ac:dyDescent="0.35">
      <c r="A70" s="24" t="s">
        <v>34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 spans="1:19" x14ac:dyDescent="0.35"/>
    <row r="72" spans="1:19" x14ac:dyDescent="0.35"/>
    <row r="73" spans="1:19" x14ac:dyDescent="0.35">
      <c r="N73" s="22" t="s">
        <v>35</v>
      </c>
      <c r="O73" s="21">
        <v>249.02</v>
      </c>
    </row>
    <row r="74" spans="1:19" x14ac:dyDescent="0.35">
      <c r="N74" s="22" t="s">
        <v>36</v>
      </c>
      <c r="O74" s="21">
        <v>5299</v>
      </c>
    </row>
    <row r="75" spans="1:19" x14ac:dyDescent="0.35">
      <c r="N75" s="22" t="s">
        <v>37</v>
      </c>
      <c r="O75" s="21">
        <f>1/G31</f>
        <v>19.685039370078741</v>
      </c>
    </row>
    <row r="76" spans="1:19" x14ac:dyDescent="0.35">
      <c r="N76" s="22" t="s">
        <v>38</v>
      </c>
      <c r="O76" s="23">
        <f>O75*O73/O74</f>
        <v>0.9250742600371783</v>
      </c>
    </row>
    <row r="77" spans="1:19" x14ac:dyDescent="0.35"/>
    <row r="78" spans="1:19" x14ac:dyDescent="0.35"/>
    <row r="79" spans="1:19" x14ac:dyDescent="0.35">
      <c r="K79" t="s">
        <v>39</v>
      </c>
    </row>
    <row r="80" spans="1:19" x14ac:dyDescent="0.35">
      <c r="K80" t="s">
        <v>40</v>
      </c>
    </row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</sheetData>
  <mergeCells count="6">
    <mergeCell ref="A70:S70"/>
    <mergeCell ref="A1:S2"/>
    <mergeCell ref="A13:S13"/>
    <mergeCell ref="N31:P31"/>
    <mergeCell ref="A48:S48"/>
    <mergeCell ref="A57:S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2021-01-14T18:37:17Z</dcterms:created>
  <dcterms:modified xsi:type="dcterms:W3CDTF">2021-01-22T05:42:10Z</dcterms:modified>
</cp:coreProperties>
</file>